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jeremiah\Desktop\"/>
    </mc:Choice>
  </mc:AlternateContent>
  <bookViews>
    <workbookView xWindow="0" yWindow="0" windowWidth="4800" windowHeight="3885"/>
  </bookViews>
  <sheets>
    <sheet name="Instructions" sheetId="1" r:id="rId1"/>
    <sheet name="1. Annual Reuse Report" sheetId="2" r:id="rId2"/>
    <sheet name="2. New Reuse Loans " sheetId="4" r:id="rId3"/>
    <sheet name="3. Narrative" sheetId="5" r:id="rId4"/>
  </sheets>
  <definedNames>
    <definedName name="_xlnm.Print_Area" localSheetId="1">'1. Annual Reuse Report'!$C$6:$P$50</definedName>
    <definedName name="_xlnm.Print_Area" localSheetId="2">'2. New Reuse Loans '!$A$1:$I$45</definedName>
    <definedName name="_xlnm.Print_Area" localSheetId="3">'3. Narrative'!$B$2:$N$61</definedName>
    <definedName name="_xlnm.Print_Area" localSheetId="0">Instructions!$A$1:$M$64</definedName>
    <definedName name="Z_B225021D_B575_4A60_B74D_9F5A3B459DA0_.wvu.Cols" localSheetId="1" hidden="1">'1. Annual Reuse Report'!$A:$A,'1. Annual Reuse Report'!$R:$U</definedName>
    <definedName name="Z_B225021D_B575_4A60_B74D_9F5A3B459DA0_.wvu.PrintArea" localSheetId="1" hidden="1">'1. Annual Reuse Report'!$C$1:$P$70</definedName>
    <definedName name="Z_B225021D_B575_4A60_B74D_9F5A3B459DA0_.wvu.PrintArea" localSheetId="2" hidden="1">'2. New Reuse Loans '!$A$1:$I$45</definedName>
    <definedName name="Z_B225021D_B575_4A60_B74D_9F5A3B459DA0_.wvu.PrintArea" localSheetId="3" hidden="1">'3. Narrative'!$B$2:$N$61</definedName>
    <definedName name="Z_B225021D_B575_4A60_B74D_9F5A3B459DA0_.wvu.PrintArea" localSheetId="0" hidden="1">Instructions!$A$1:$M$64</definedName>
  </definedNames>
  <calcPr calcId="162913"/>
  <customWorkbookViews>
    <customWorkbookView name="Jeremiah, Justin@HCD - Personal View" guid="{B225021D-B575-4A60-B74D-9F5A3B459DA0}" mergeInterval="0" personalView="1" maximized="1" xWindow="-8" yWindow="-8" windowWidth="1616" windowHeight="87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5" i="2" l="1"/>
  <c r="G42" i="4" l="1"/>
  <c r="I41" i="4"/>
  <c r="M40" i="2"/>
  <c r="E40" i="2"/>
  <c r="K40" i="2"/>
  <c r="O20" i="2" l="1"/>
  <c r="N48" i="2"/>
  <c r="N47" i="2"/>
  <c r="N46" i="2"/>
  <c r="B41" i="4"/>
  <c r="I44" i="4"/>
  <c r="H44" i="4"/>
  <c r="I43" i="4"/>
  <c r="H43" i="4"/>
  <c r="G44" i="4"/>
  <c r="G43" i="4"/>
  <c r="I42" i="4"/>
  <c r="H42" i="4"/>
  <c r="G41" i="4" l="1"/>
  <c r="H41" i="4"/>
  <c r="N55" i="2" l="1"/>
  <c r="N56" i="2"/>
  <c r="N54" i="2"/>
  <c r="H57" i="2"/>
  <c r="J57" i="2"/>
  <c r="L57" i="2"/>
  <c r="F57" i="2"/>
  <c r="O29" i="2"/>
  <c r="O21" i="2"/>
  <c r="O22" i="2"/>
  <c r="O23" i="2"/>
  <c r="O24" i="2"/>
  <c r="O25" i="2"/>
  <c r="O26" i="2"/>
  <c r="O27" i="2"/>
  <c r="O28" i="2"/>
  <c r="O30" i="2"/>
  <c r="O31" i="2"/>
  <c r="O32" i="2"/>
  <c r="O33" i="2"/>
  <c r="O34" i="2"/>
  <c r="O35" i="2"/>
  <c r="O36" i="2"/>
  <c r="O37" i="2"/>
  <c r="O38" i="2"/>
  <c r="O39" i="2"/>
  <c r="M62" i="2"/>
  <c r="M61" i="2"/>
  <c r="O40" i="2" l="1"/>
  <c r="D41" i="4" s="1"/>
  <c r="I45" i="4" s="1"/>
  <c r="N57" i="2"/>
  <c r="D40" i="2"/>
  <c r="G47" i="2" l="1"/>
  <c r="G50" i="2" s="1"/>
  <c r="O49" i="2" l="1"/>
  <c r="O48" i="2" l="1"/>
  <c r="O47" i="2"/>
  <c r="O46" i="2"/>
  <c r="R20" i="2" l="1"/>
  <c r="S36" i="2" l="1"/>
  <c r="T36" i="2" s="1"/>
  <c r="G36" i="2" s="1"/>
  <c r="I36" i="2" s="1"/>
  <c r="S25" i="2"/>
  <c r="S29" i="2"/>
  <c r="S38" i="2"/>
  <c r="S21" i="2"/>
  <c r="S30" i="2"/>
  <c r="S39" i="2"/>
  <c r="S22" i="2"/>
  <c r="S31" i="2"/>
  <c r="S23" i="2"/>
  <c r="S32" i="2"/>
  <c r="S24" i="2"/>
  <c r="S34" i="2"/>
  <c r="S26" i="2"/>
  <c r="S35" i="2"/>
  <c r="S27" i="2"/>
  <c r="S37" i="2"/>
  <c r="S33" i="2"/>
  <c r="S20" i="2"/>
  <c r="S28" i="2"/>
  <c r="T20" i="2" l="1"/>
  <c r="G20" i="2" s="1"/>
  <c r="T34" i="2"/>
  <c r="G34" i="2" s="1"/>
  <c r="I34" i="2" s="1"/>
  <c r="T21" i="2"/>
  <c r="G21" i="2" s="1"/>
  <c r="I21" i="2" s="1"/>
  <c r="T33" i="2"/>
  <c r="G33" i="2" s="1"/>
  <c r="I33" i="2" s="1"/>
  <c r="T24" i="2"/>
  <c r="G24" i="2" s="1"/>
  <c r="I24" i="2" s="1"/>
  <c r="T38" i="2"/>
  <c r="G38" i="2" s="1"/>
  <c r="I38" i="2" s="1"/>
  <c r="T25" i="2"/>
  <c r="G25" i="2" s="1"/>
  <c r="I25" i="2" s="1"/>
  <c r="T32" i="2"/>
  <c r="G32" i="2" s="1"/>
  <c r="I32" i="2" s="1"/>
  <c r="T29" i="2"/>
  <c r="G29" i="2" s="1"/>
  <c r="I29" i="2" s="1"/>
  <c r="T23" i="2"/>
  <c r="G23" i="2" s="1"/>
  <c r="I23" i="2" s="1"/>
  <c r="T37" i="2"/>
  <c r="G37" i="2" s="1"/>
  <c r="I37" i="2" s="1"/>
  <c r="T31" i="2"/>
  <c r="G31" i="2" s="1"/>
  <c r="I31" i="2" s="1"/>
  <c r="T27" i="2"/>
  <c r="G27" i="2" s="1"/>
  <c r="I27" i="2" s="1"/>
  <c r="T22" i="2"/>
  <c r="G22" i="2" s="1"/>
  <c r="I22" i="2" s="1"/>
  <c r="T35" i="2"/>
  <c r="G35" i="2" s="1"/>
  <c r="I35" i="2" s="1"/>
  <c r="T39" i="2"/>
  <c r="G39" i="2" s="1"/>
  <c r="I39" i="2" s="1"/>
  <c r="T28" i="2"/>
  <c r="G28" i="2" s="1"/>
  <c r="I28" i="2" s="1"/>
  <c r="T26" i="2"/>
  <c r="G26" i="2" s="1"/>
  <c r="I26" i="2" s="1"/>
  <c r="T30" i="2"/>
  <c r="G30" i="2" s="1"/>
  <c r="I30" i="2" s="1"/>
  <c r="G40" i="2" l="1"/>
  <c r="I20" i="2"/>
  <c r="M63" i="2"/>
  <c r="M64" i="2" l="1"/>
</calcChain>
</file>

<file path=xl/sharedStrings.xml><?xml version="1.0" encoding="utf-8"?>
<sst xmlns="http://schemas.openxmlformats.org/spreadsheetml/2006/main" count="156" uniqueCount="146">
  <si>
    <t>Mortgage Assistance:</t>
  </si>
  <si>
    <t xml:space="preserve">Owner-Occupied Rehabilitation: </t>
  </si>
  <si>
    <t>Development Project Loan/Conversion loans:</t>
  </si>
  <si>
    <t>Totals</t>
  </si>
  <si>
    <t>Title</t>
  </si>
  <si>
    <t>Home buyer Education</t>
  </si>
  <si>
    <t>Owner-Occupied Rehabilitation</t>
  </si>
  <si>
    <t>Development Project Loans / Conversion Loans</t>
  </si>
  <si>
    <t>Date</t>
  </si>
  <si>
    <t>+</t>
  </si>
  <si>
    <t>-</t>
  </si>
  <si>
    <t>=</t>
  </si>
  <si>
    <t xml:space="preserve"> </t>
  </si>
  <si>
    <r>
      <t xml:space="preserve"> Authorized Signatory</t>
    </r>
    <r>
      <rPr>
        <b/>
        <sz val="12"/>
        <color rgb="FFFF0000"/>
        <rFont val="Calibri"/>
        <family val="2"/>
        <scheme val="minor"/>
      </rPr>
      <t>*</t>
    </r>
    <r>
      <rPr>
        <b/>
        <sz val="12"/>
        <color theme="1"/>
        <rFont val="Calibri"/>
        <family val="2"/>
        <scheme val="minor"/>
      </rPr>
      <t xml:space="preserve"> </t>
    </r>
  </si>
  <si>
    <t>Print Name</t>
  </si>
  <si>
    <t>Annual Reuse Report</t>
  </si>
  <si>
    <t>CalHome &amp; BEGIN</t>
  </si>
  <si>
    <t>Report Contact Title</t>
  </si>
  <si>
    <t>Name</t>
  </si>
  <si>
    <t>Phone</t>
  </si>
  <si>
    <t>Email Address</t>
  </si>
  <si>
    <t>Contractor</t>
  </si>
  <si>
    <t>Contractor Mailing Address</t>
  </si>
  <si>
    <t>Zip</t>
  </si>
  <si>
    <t>State</t>
  </si>
  <si>
    <t>Program Activity</t>
  </si>
  <si>
    <t>Beginning</t>
  </si>
  <si>
    <t>Total</t>
  </si>
  <si>
    <t>Mortgage Assistance</t>
  </si>
  <si>
    <t xml:space="preserve">Current </t>
  </si>
  <si>
    <t xml:space="preserve">City </t>
  </si>
  <si>
    <t>Year</t>
  </si>
  <si>
    <t>Total Contracts</t>
  </si>
  <si>
    <t># New Loans</t>
  </si>
  <si>
    <t>Reuse Account Balance</t>
  </si>
  <si>
    <t>Email a Borrower Summary page and a copy of the Note and Deed of Trust to HCD for all new loans closed with Reuse funds in this reporting period.</t>
  </si>
  <si>
    <t>Narrative</t>
  </si>
  <si>
    <r>
      <t>Reporting Period July 1</t>
    </r>
    <r>
      <rPr>
        <b/>
        <vertAlign val="superscript"/>
        <sz val="14"/>
        <color theme="1"/>
        <rFont val="Calibri"/>
        <family val="2"/>
        <scheme val="minor"/>
      </rPr>
      <t>st</t>
    </r>
    <r>
      <rPr>
        <b/>
        <sz val="14"/>
        <color theme="1"/>
        <rFont val="Calibri"/>
        <family val="2"/>
        <scheme val="minor"/>
      </rPr>
      <t xml:space="preserve"> through June 30</t>
    </r>
    <r>
      <rPr>
        <b/>
        <vertAlign val="superscript"/>
        <sz val="14"/>
        <color theme="1"/>
        <rFont val="Calibri"/>
        <family val="2"/>
        <scheme val="minor"/>
      </rPr>
      <t>th</t>
    </r>
    <r>
      <rPr>
        <b/>
        <sz val="14"/>
        <color theme="1"/>
        <rFont val="Calibri"/>
        <family val="2"/>
        <scheme val="minor"/>
      </rPr>
      <t>:</t>
    </r>
  </si>
  <si>
    <t># Years in Reuse</t>
  </si>
  <si>
    <t>Filing Required</t>
  </si>
  <si>
    <t>Deferred Payment Loans</t>
  </si>
  <si>
    <t>Activity Delivery Fee</t>
  </si>
  <si>
    <t>Technical Assistance (Self-Help Projects)</t>
  </si>
  <si>
    <t>What action is being taken to promote and spend CalHome / BEGIN reuse funds?</t>
  </si>
  <si>
    <t>Is there sufficient demand for low income housing and or rehabilitation in your area to drive expenditure of CalHome reuse funds?</t>
  </si>
  <si>
    <t>If facing difficulty in deploying reuse funds into new projects, what obstacles are impeding forward progress?</t>
  </si>
  <si>
    <t xml:space="preserve">Amounts deposited </t>
  </si>
  <si>
    <t>Reuse Account Beginning Balance</t>
  </si>
  <si>
    <t xml:space="preserve">Reuse Account Ending Balance    </t>
  </si>
  <si>
    <t>STATE OF CALIFORNIA</t>
  </si>
  <si>
    <t>DEPARTMENT OF HOUSING AND COMMUNITY DEVELOPMENT</t>
  </si>
  <si>
    <t>*Must be executed by the Authorized Signatory per the Resolution on file</t>
  </si>
  <si>
    <t>Closing Date</t>
  </si>
  <si>
    <t>List all borrowers that received "New" loans from Reuse funds in this Reporting Period.</t>
  </si>
  <si>
    <r>
      <t xml:space="preserve">New Loans From CalHome/BEGIN Reuse Funds                                                                                                                                     </t>
    </r>
    <r>
      <rPr>
        <b/>
        <sz val="12"/>
        <color theme="1"/>
        <rFont val="Calibri"/>
        <family val="2"/>
        <scheme val="minor"/>
      </rPr>
      <t xml:space="preserve"> </t>
    </r>
  </si>
  <si>
    <t>.</t>
  </si>
  <si>
    <t>Loan Servicing           Fee</t>
  </si>
  <si>
    <t>CalHome/ BEGIN Annual Reuse Report Instructions</t>
  </si>
  <si>
    <r>
      <t xml:space="preserve">During the reporting year, indicate the amount of </t>
    </r>
    <r>
      <rPr>
        <b/>
        <u/>
        <sz val="14"/>
        <color theme="1"/>
        <rFont val="Calibri"/>
        <family val="2"/>
        <scheme val="minor"/>
      </rPr>
      <t>Reuse</t>
    </r>
    <r>
      <rPr>
        <b/>
        <sz val="14"/>
        <color theme="1"/>
        <rFont val="Calibri"/>
        <family val="2"/>
        <scheme val="minor"/>
      </rPr>
      <t xml:space="preserve"> funds that were spent for each individual activity?</t>
    </r>
  </si>
  <si>
    <t>Financial Summary during the Reporting Period</t>
  </si>
  <si>
    <r>
      <rPr>
        <sz val="11"/>
        <color theme="1"/>
        <rFont val="Calibri"/>
        <family val="2"/>
        <scheme val="minor"/>
      </rPr>
      <t>Funds Used on Program Activities (Total from N59 Above)</t>
    </r>
    <r>
      <rPr>
        <sz val="9"/>
        <color theme="1"/>
        <rFont val="Calibri"/>
        <family val="2"/>
        <scheme val="minor"/>
      </rPr>
      <t xml:space="preserve">  </t>
    </r>
    <r>
      <rPr>
        <b/>
        <sz val="9"/>
        <color rgb="FFFF0000"/>
        <rFont val="Calibri"/>
        <family val="2"/>
        <scheme val="minor"/>
      </rPr>
      <t>Loan Servicing Fees can be entered in either N41 or J56-58</t>
    </r>
  </si>
  <si>
    <t>Describe the conditions of your local real estate market, and any other funding sources available or that you are pursuing.</t>
  </si>
  <si>
    <t xml:space="preserve">HCD SR-3 (REV 06/2019)                                    </t>
  </si>
  <si>
    <t>Name(s) of Borrower</t>
  </si>
  <si>
    <t>Activity Delivery Fee ($)</t>
  </si>
  <si>
    <t>New Loan Amount ($)</t>
  </si>
  <si>
    <t>Program Activity - MA OOR, or DPL</t>
  </si>
  <si>
    <t>HCD Contract #</t>
  </si>
  <si>
    <t>Total MA</t>
  </si>
  <si>
    <t>Total OOR</t>
  </si>
  <si>
    <t>Total DPL</t>
  </si>
  <si>
    <t>(Beginning)  Enter the number of units assisted  still being serviced at the beginning of this reporting period.  (Current) Enter the number of units assisted during this period.</t>
  </si>
  <si>
    <r>
      <t xml:space="preserve">Individual Reuse Contract Information   </t>
    </r>
    <r>
      <rPr>
        <b/>
        <sz val="10"/>
        <color rgb="FFFF0000"/>
        <rFont val="Calibri"/>
        <family val="2"/>
        <scheme val="minor"/>
      </rPr>
      <t>(Whole numbers only)</t>
    </r>
  </si>
  <si>
    <t>Total $ in Reuse</t>
  </si>
  <si>
    <t>Section 1 - Reuse Contract Detail</t>
  </si>
  <si>
    <t>Reuse Ending Balance</t>
  </si>
  <si>
    <t xml:space="preserve">Standard Agreement Execution Date </t>
  </si>
  <si>
    <t>Loans made during the S/A period ($)</t>
  </si>
  <si>
    <t>Ending Balance of Loan Servicing Portfolio</t>
  </si>
  <si>
    <t>Beginning Balance of Loan Servicing Portfolio</t>
  </si>
  <si>
    <t>Loan Servicing Fees Charged</t>
  </si>
  <si>
    <t>Reuse Loan Portfolio - Total $ of Loans made from Reuse Funds</t>
  </si>
  <si>
    <t>Loans Paid Off</t>
  </si>
  <si>
    <t>(Beginning)  Enter the $ value of the loans still being serviced at the beginning of this reporting period. Enter the $ Value of loans that paid off. Enter the Loan Servicing Fees being charged.</t>
  </si>
  <si>
    <t>2018 (Fiscal Year 2018-2019)</t>
  </si>
  <si>
    <t>Section 1: Reuse Contract Detail -  Enter each HCD Contract in reuse individually</t>
  </si>
  <si>
    <t>Section 2:  Reuse Portfolio Summary</t>
  </si>
  <si>
    <t xml:space="preserve">Part 1. - Serviced Loans </t>
  </si>
  <si>
    <t>Part 2. - Serviced Loans - Units Assisted</t>
  </si>
  <si>
    <t>General Instructions:</t>
  </si>
  <si>
    <t>1. Annual Reuse Report</t>
  </si>
  <si>
    <t>2. New Reuse Loans</t>
  </si>
  <si>
    <t>3. Narrative</t>
  </si>
  <si>
    <t>Deposits During Reporting Period</t>
  </si>
  <si>
    <t>2. Enter the property address for the new loan.</t>
  </si>
  <si>
    <t>3. Enter the closing date of the new loan.</t>
  </si>
  <si>
    <t>4. Using the dropdown, indicate the type of loan that was provided - MA, OOR, or DPL.</t>
  </si>
  <si>
    <t>Note: New Loans will auto calculate from the 2. New Reuse Loan worksheet.</t>
  </si>
  <si>
    <t>1. Enter the name(s) of the new borrower.</t>
  </si>
  <si>
    <t>6. Enter the Homebuyer Education Fee ($), if any.</t>
  </si>
  <si>
    <t>5. Enter the Activity Delivery Fee ($), if any.</t>
  </si>
  <si>
    <t xml:space="preserve">8. For each new loan, a Borrower Summary form, copy of the Note and Deed of Trust to HCD will be required. </t>
  </si>
  <si>
    <t>1. Enter the beginning balance ($) of the loan servicing portfolio. The dollar ($) amount should reflect your entire loan portfolio being serviced.</t>
  </si>
  <si>
    <t>2. Enter the dollar ($) amount of reuse loans that were paid off during the reporting period.</t>
  </si>
  <si>
    <t>3. Enter the dollar ($) amount of loan servicing fees charged to the reuse fund during the reporting period.</t>
  </si>
  <si>
    <t xml:space="preserve">1. Enter the total (beginning balance) number of serviced loans, i.e. assisted units for each category (Mortgage Assistance - MA, Owner-Occupied </t>
  </si>
  <si>
    <t xml:space="preserve">  This amount should reflect your entire loan portfolio being serviced.</t>
  </si>
  <si>
    <t>2. Enter the total (beginning balance) number of Technical Assistance (Self-Help Projects) grants made from the reuse account.</t>
  </si>
  <si>
    <t>3. Enter the current number of Technical Assistance (Self-Help Projects) grants made during the current reporting period.</t>
  </si>
  <si>
    <t>1. Describe the action being taken to promote and spend CalHome/BEGIN reuse funds.</t>
  </si>
  <si>
    <t>2. Describe any difficulties the contractor is having in deploying reuse funds into new projects, what is impeding forward progress.</t>
  </si>
  <si>
    <t>3. Describe the conditions of your local real estate market, and any other funding sources available or that you are pursuing.</t>
  </si>
  <si>
    <t>4. Please describe the real estate demand for low income housing in your area.</t>
  </si>
  <si>
    <t>Please organize and submit one PDF document with these items for all new loans.</t>
  </si>
  <si>
    <t xml:space="preserve">7. Enter the new loan amount ($). </t>
  </si>
  <si>
    <r>
      <t>(</t>
    </r>
    <r>
      <rPr>
        <b/>
        <sz val="12"/>
        <color theme="1"/>
        <rFont val="Calibri"/>
        <family val="2"/>
        <scheme val="minor"/>
      </rPr>
      <t>Contracts in Reuse</t>
    </r>
    <r>
      <rPr>
        <sz val="12"/>
        <color theme="1"/>
        <rFont val="Calibri"/>
        <family val="2"/>
        <scheme val="minor"/>
      </rPr>
      <t>) Enter each CalHome or BEGIN  contract reporting reuse.  (</t>
    </r>
    <r>
      <rPr>
        <b/>
        <sz val="12"/>
        <rFont val="Calibri"/>
        <family val="2"/>
        <scheme val="minor"/>
      </rPr>
      <t>Standard Agreement Date</t>
    </r>
    <r>
      <rPr>
        <sz val="12"/>
        <color theme="1"/>
        <rFont val="Calibri"/>
        <family val="2"/>
        <scheme val="minor"/>
      </rPr>
      <t>) Enter the contract's original execution/start date.  (</t>
    </r>
    <r>
      <rPr>
        <b/>
        <sz val="12"/>
        <color theme="1"/>
        <rFont val="Calibri"/>
        <family val="2"/>
        <scheme val="minor"/>
      </rPr>
      <t>Beginning Reuse Balance</t>
    </r>
    <r>
      <rPr>
        <sz val="12"/>
        <color theme="1"/>
        <rFont val="Calibri"/>
        <family val="2"/>
        <scheme val="minor"/>
      </rPr>
      <t>) Enter the reuse balance from the previous reporting year.  (</t>
    </r>
    <r>
      <rPr>
        <b/>
        <sz val="12"/>
        <color theme="1"/>
        <rFont val="Calibri"/>
        <family val="2"/>
        <scheme val="minor"/>
      </rPr>
      <t>Ending Reuse Balance</t>
    </r>
    <r>
      <rPr>
        <sz val="12"/>
        <color theme="1"/>
        <rFont val="Calibri"/>
        <family val="2"/>
        <scheme val="minor"/>
      </rPr>
      <t>) Total reuse deposits made in the current reporting period.</t>
    </r>
  </si>
  <si>
    <r>
      <t xml:space="preserve">Note:  This Report is due by or before July 31st of each year. The Annual Reuse Report applies to any contract that has received returning loan proceeds or voluntary interest payments whether </t>
    </r>
    <r>
      <rPr>
        <b/>
        <u/>
        <sz val="12"/>
        <color rgb="FFFF0000"/>
        <rFont val="Calibri"/>
        <family val="2"/>
        <scheme val="minor"/>
      </rPr>
      <t>active</t>
    </r>
    <r>
      <rPr>
        <b/>
        <sz val="12"/>
        <color rgb="FFFF0000"/>
        <rFont val="Calibri"/>
        <family val="2"/>
        <scheme val="minor"/>
      </rPr>
      <t xml:space="preserve"> or not.  </t>
    </r>
  </si>
  <si>
    <t xml:space="preserve">  Rehabilitation - OOR, Development Project Loan/Conversion Loans - DPL).</t>
  </si>
  <si>
    <t>Section 2 - Reuse Portfolio Summary</t>
  </si>
  <si>
    <t>Home Buyer Education Fee ($)</t>
  </si>
  <si>
    <t>Report CalHome and BEGIN Contracts on separate forms. White Cells are data entry points.</t>
  </si>
  <si>
    <r>
      <t xml:space="preserve">New Loans </t>
    </r>
    <r>
      <rPr>
        <b/>
        <sz val="8"/>
        <color rgb="FFFF0000"/>
        <rFont val="Calibri"/>
        <family val="2"/>
        <scheme val="minor"/>
      </rPr>
      <t>(From Tab 2.)</t>
    </r>
  </si>
  <si>
    <t>Ending  Balance - Before Current FY Activity</t>
  </si>
  <si>
    <t xml:space="preserve">Beginning Balance </t>
  </si>
  <si>
    <t>Property Address</t>
  </si>
  <si>
    <t>1. Enter the HCD Contract Number.</t>
  </si>
  <si>
    <r>
      <t>2. Enter the dollar ($) amount made in loans during the standard agreement period. This amount is</t>
    </r>
    <r>
      <rPr>
        <b/>
        <sz val="11"/>
        <rFont val="Calibri"/>
        <family val="2"/>
        <scheme val="minor"/>
      </rPr>
      <t xml:space="preserve"> NOT</t>
    </r>
    <r>
      <rPr>
        <sz val="11"/>
        <color theme="1"/>
        <rFont val="Calibri"/>
        <family val="2"/>
        <scheme val="minor"/>
      </rPr>
      <t xml:space="preserve"> the award amount.</t>
    </r>
  </si>
  <si>
    <r>
      <t xml:space="preserve">3. Enter the effective date of the contract. This is the date the standard agreement was fully executed.   </t>
    </r>
    <r>
      <rPr>
        <b/>
        <sz val="11"/>
        <color rgb="FFFF0000"/>
        <rFont val="Calibri"/>
        <family val="2"/>
        <scheme val="minor"/>
      </rPr>
      <t xml:space="preserve"> </t>
    </r>
  </si>
  <si>
    <t xml:space="preserve">  The date entry onto the form will auto calculate the # of years in Reuse and if a filing is required.</t>
  </si>
  <si>
    <t>5. Enter the total amount deposited (payoffs, interest, payments, etc.) into reuse for this contract during the current year.</t>
  </si>
  <si>
    <t>1. Enter the Contractors name (Entity on your State Contract).</t>
  </si>
  <si>
    <t>2. Enter the Contractor Mailing Address - City, State, and Zip Code.</t>
  </si>
  <si>
    <t>3. Report Contact Title:  Enter the title of the person responsible for the program.  I.e. Housing Manager, City Manager, etc.</t>
  </si>
  <si>
    <t>4. Enter the name of the person responsible for the program.</t>
  </si>
  <si>
    <t>5. Enter the phone number of the person responsible for the program.</t>
  </si>
  <si>
    <t>6. Enter the email address of the person responsible for the program.</t>
  </si>
  <si>
    <t>7. From the drop down enter the reporting/fiscal year this report is being filed.</t>
  </si>
  <si>
    <t>1. All three workbook tabs; 1. Annual Reuse Report, 2. New Reuse Loans , and 3. Narrative must be completed before submission.</t>
  </si>
  <si>
    <t>2. CalHome and BEGIN Program Reporting should be submitted separately.</t>
  </si>
  <si>
    <t xml:space="preserve">3. This report is due by or before July 31st of each year. </t>
  </si>
  <si>
    <t>4. The white cells on the tabs are data entry points.</t>
  </si>
  <si>
    <t>CalHomereports@hcd.ca.gov</t>
  </si>
  <si>
    <t xml:space="preserve">4. Enter the beginning balance of the reuse account for each specific HCD contract. These are the funds that are available and associated from </t>
  </si>
  <si>
    <t xml:space="preserve"> each contract. This should correspond with the ending balance from the previous year.</t>
  </si>
  <si>
    <t>HCD Use Only:</t>
  </si>
  <si>
    <t>5. The completed Excel workbook supporting documentation should be emailed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</si>
</sst>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164" formatCode="&quot;$&quot;#,##0.00"/>
    <numFmt numFmtId="165" formatCode="m/d/yy;@"/>
    <numFmt numFmtId="166" formatCode="[&lt;=9999999]###\-####;\(###\)\ ###\-####"/>
    <numFmt numFmtId="167" formatCode="mm/dd/yy;@"/>
    <numFmt numFmtId="168" formatCode="&quot;$&quot;#,##0"/>
    <numFmt numFmtId="169" formatCode="00000"/>
    <numFmt numFmtId="170" formatCode="_(&quot;$&quot;* #,##0_);_(&quot;$&quot;* \(#,##0\);_(&quot;$&quot;* &quot;-&quot;??_);_(@_)"/>
  </numFmts>
  <fonts count="45" x14ac:knownFonts="1">
    <font>
      <sz val="11"/>
      <color theme="1"/>
      <name val="Calibri"/>
      <family val="2"/>
      <scheme val="minor"/>
    </font>
    <font>
      <sz val="12"/>
      <color theme="1"/>
      <name val="Times New Roman"/>
      <family val="1"/>
    </font>
    <font>
      <b/>
      <sz val="12"/>
      <color rgb="FFFF0000"/>
      <name val="Times New Roman"/>
      <family val="1"/>
    </font>
    <font>
      <sz val="12"/>
      <color theme="1"/>
      <name val="Calibri"/>
      <family val="2"/>
      <scheme val="minor"/>
    </font>
    <font>
      <sz val="12"/>
      <name val="Calibri"/>
      <family val="2"/>
      <scheme val="minor"/>
    </font>
    <font>
      <sz val="8"/>
      <color theme="1"/>
      <name val="Arial"/>
      <family val="2"/>
    </font>
    <font>
      <b/>
      <sz val="14"/>
      <color theme="1"/>
      <name val="Arial"/>
      <family val="2"/>
    </font>
    <font>
      <b/>
      <sz val="14"/>
      <color rgb="FFFF0000"/>
      <name val="Calibri"/>
      <family val="2"/>
      <scheme val="minor"/>
    </font>
    <font>
      <b/>
      <sz val="12"/>
      <color rgb="FFFF0000"/>
      <name val="Calibri"/>
      <family val="2"/>
      <scheme val="minor"/>
    </font>
    <font>
      <b/>
      <sz val="12"/>
      <color theme="1"/>
      <name val="Calibri"/>
      <family val="2"/>
      <scheme val="minor"/>
    </font>
    <font>
      <b/>
      <sz val="12"/>
      <name val="Calibri"/>
      <family val="2"/>
      <scheme val="minor"/>
    </font>
    <font>
      <b/>
      <sz val="11"/>
      <color theme="1"/>
      <name val="Calibri"/>
      <family val="2"/>
      <scheme val="minor"/>
    </font>
    <font>
      <b/>
      <sz val="14"/>
      <name val="Calibri"/>
      <family val="2"/>
      <scheme val="minor"/>
    </font>
    <font>
      <u/>
      <sz val="11"/>
      <color theme="10"/>
      <name val="Calibri"/>
      <family val="2"/>
      <scheme val="minor"/>
    </font>
    <font>
      <b/>
      <sz val="11"/>
      <name val="Calibri"/>
      <family val="2"/>
      <scheme val="minor"/>
    </font>
    <font>
      <b/>
      <sz val="14"/>
      <color theme="1"/>
      <name val="Calibri"/>
      <family val="2"/>
      <scheme val="minor"/>
    </font>
    <font>
      <b/>
      <vertAlign val="superscript"/>
      <sz val="14"/>
      <color theme="1"/>
      <name val="Calibri"/>
      <family val="2"/>
      <scheme val="minor"/>
    </font>
    <font>
      <b/>
      <u/>
      <sz val="14"/>
      <color theme="1"/>
      <name val="Calibri"/>
      <family val="2"/>
      <scheme val="minor"/>
    </font>
    <font>
      <b/>
      <sz val="18"/>
      <color theme="1"/>
      <name val="Calibri"/>
      <family val="2"/>
      <scheme val="minor"/>
    </font>
    <font>
      <b/>
      <i/>
      <sz val="12"/>
      <color rgb="FFFF0000"/>
      <name val="Calibri"/>
      <family val="2"/>
      <scheme val="minor"/>
    </font>
    <font>
      <b/>
      <sz val="12"/>
      <color theme="1"/>
      <name val="Times New Roman"/>
      <family val="1"/>
    </font>
    <font>
      <sz val="10"/>
      <color theme="1"/>
      <name val="Times New Roman"/>
      <family val="1"/>
    </font>
    <font>
      <b/>
      <u/>
      <sz val="14"/>
      <color theme="1"/>
      <name val="Times New Roman"/>
      <family val="1"/>
    </font>
    <font>
      <b/>
      <sz val="11"/>
      <color theme="1"/>
      <name val="Arial"/>
      <family val="2"/>
    </font>
    <font>
      <sz val="28"/>
      <color theme="1"/>
      <name val="Calibri"/>
      <family val="2"/>
      <scheme val="minor"/>
    </font>
    <font>
      <b/>
      <sz val="8"/>
      <color theme="1"/>
      <name val="Arial"/>
      <family val="2"/>
    </font>
    <font>
      <sz val="9"/>
      <color theme="1"/>
      <name val="Calibri"/>
      <family val="2"/>
      <scheme val="minor"/>
    </font>
    <font>
      <sz val="11"/>
      <color theme="1"/>
      <name val="Times New Roman"/>
      <family val="1"/>
    </font>
    <font>
      <b/>
      <sz val="11"/>
      <color theme="1"/>
      <name val="Times New Roman"/>
      <family val="1"/>
    </font>
    <font>
      <sz val="24"/>
      <color theme="1"/>
      <name val="Calibri"/>
      <family val="2"/>
      <scheme val="minor"/>
    </font>
    <font>
      <b/>
      <sz val="11"/>
      <color rgb="FFFF0000"/>
      <name val="Calibri"/>
      <family val="2"/>
      <scheme val="minor"/>
    </font>
    <font>
      <b/>
      <sz val="12"/>
      <color rgb="FF00B050"/>
      <name val="Calibri"/>
      <family val="2"/>
      <scheme val="minor"/>
    </font>
    <font>
      <b/>
      <sz val="9"/>
      <color rgb="FFFF0000"/>
      <name val="Calibri"/>
      <family val="2"/>
      <scheme val="minor"/>
    </font>
    <font>
      <b/>
      <sz val="10"/>
      <color rgb="FFFF0000"/>
      <name val="Calibri"/>
      <family val="2"/>
      <scheme val="minor"/>
    </font>
    <font>
      <sz val="11"/>
      <color theme="1"/>
      <name val="Calibri"/>
      <family val="2"/>
      <scheme val="minor"/>
    </font>
    <font>
      <sz val="12"/>
      <color rgb="FFFF0000"/>
      <name val="Calibri"/>
      <family val="2"/>
      <scheme val="minor"/>
    </font>
    <font>
      <i/>
      <sz val="11"/>
      <color rgb="FFFF0000"/>
      <name val="Calibri"/>
      <family val="2"/>
      <scheme val="minor"/>
    </font>
    <font>
      <b/>
      <sz val="8"/>
      <color rgb="FFFF0000"/>
      <name val="Calibri"/>
      <family val="2"/>
      <scheme val="minor"/>
    </font>
    <font>
      <sz val="11"/>
      <color rgb="FFFF0000"/>
      <name val="Calibri"/>
      <family val="2"/>
      <scheme val="minor"/>
    </font>
    <font>
      <sz val="11"/>
      <name val="Calibri"/>
      <family val="2"/>
      <scheme val="minor"/>
    </font>
    <font>
      <sz val="11"/>
      <color rgb="FF00B050"/>
      <name val="Calibri"/>
      <family val="2"/>
      <scheme val="minor"/>
    </font>
    <font>
      <b/>
      <u/>
      <sz val="12"/>
      <color rgb="FFFF0000"/>
      <name val="Calibri"/>
      <family val="2"/>
      <scheme val="minor"/>
    </font>
    <font>
      <b/>
      <sz val="18"/>
      <name val="Calibri"/>
      <family val="2"/>
      <scheme val="minor"/>
    </font>
    <font>
      <u/>
      <sz val="14"/>
      <color theme="10"/>
      <name val="Calibri"/>
      <family val="2"/>
      <scheme val="minor"/>
    </font>
    <font>
      <b/>
      <sz val="14"/>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7C80"/>
        <bgColor indexed="64"/>
      </patternFill>
    </fill>
    <fill>
      <patternFill patternType="solid">
        <fgColor theme="2" tint="-0.249977111117893"/>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indexed="64"/>
      </right>
      <top style="medium">
        <color indexed="64"/>
      </top>
      <bottom style="medium">
        <color indexed="64"/>
      </bottom>
      <diagonal/>
    </border>
    <border>
      <left/>
      <right/>
      <top style="medium">
        <color auto="1"/>
      </top>
      <bottom style="medium">
        <color indexed="64"/>
      </bottom>
      <diagonal/>
    </border>
    <border>
      <left style="medium">
        <color auto="1"/>
      </left>
      <right/>
      <top style="medium">
        <color auto="1"/>
      </top>
      <bottom style="medium">
        <color auto="1"/>
      </bottom>
      <diagonal/>
    </border>
    <border>
      <left/>
      <right style="medium">
        <color indexed="64"/>
      </right>
      <top/>
      <bottom style="thin">
        <color auto="1"/>
      </bottom>
      <diagonal/>
    </border>
    <border>
      <left/>
      <right/>
      <top/>
      <bottom style="medium">
        <color indexed="64"/>
      </bottom>
      <diagonal/>
    </border>
    <border>
      <left style="thin">
        <color auto="1"/>
      </left>
      <right style="medium">
        <color indexed="64"/>
      </right>
      <top style="medium">
        <color indexed="64"/>
      </top>
      <bottom style="medium">
        <color indexed="64"/>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top style="thin">
        <color auto="1"/>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auto="1"/>
      </left>
      <right style="medium">
        <color indexed="64"/>
      </right>
      <top style="medium">
        <color indexed="64"/>
      </top>
      <bottom style="thin">
        <color auto="1"/>
      </bottom>
      <diagonal/>
    </border>
    <border>
      <left/>
      <right style="thin">
        <color auto="1"/>
      </right>
      <top style="thin">
        <color auto="1"/>
      </top>
      <bottom style="medium">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style="medium">
        <color auto="1"/>
      </top>
      <bottom style="medium">
        <color auto="1"/>
      </bottom>
      <diagonal/>
    </border>
    <border>
      <left style="medium">
        <color auto="1"/>
      </left>
      <right style="thin">
        <color auto="1"/>
      </right>
      <top/>
      <bottom style="thin">
        <color auto="1"/>
      </bottom>
      <diagonal/>
    </border>
    <border>
      <left/>
      <right style="thin">
        <color auto="1"/>
      </right>
      <top style="medium">
        <color indexed="64"/>
      </top>
      <bottom style="medium">
        <color indexed="64"/>
      </bottom>
      <diagonal/>
    </border>
  </borders>
  <cellStyleXfs count="3">
    <xf numFmtId="0" fontId="0" fillId="0" borderId="0"/>
    <xf numFmtId="0" fontId="13" fillId="0" borderId="0" applyNumberFormat="0" applyFill="0" applyBorder="0" applyAlignment="0" applyProtection="0"/>
    <xf numFmtId="44" fontId="34" fillId="0" borderId="0" applyFont="0" applyFill="0" applyBorder="0" applyAlignment="0" applyProtection="0"/>
  </cellStyleXfs>
  <cellXfs count="376">
    <xf numFmtId="0" fontId="0" fillId="0" borderId="0" xfId="0"/>
    <xf numFmtId="0" fontId="0" fillId="0" borderId="0" xfId="0" applyAlignment="1">
      <alignment horizontal="left" vertical="center"/>
    </xf>
    <xf numFmtId="0" fontId="0" fillId="0" borderId="0" xfId="0"/>
    <xf numFmtId="0" fontId="0" fillId="2" borderId="0" xfId="0" applyFill="1"/>
    <xf numFmtId="0" fontId="0" fillId="0" borderId="0" xfId="0" applyBorder="1"/>
    <xf numFmtId="0" fontId="0" fillId="0" borderId="0" xfId="0" applyBorder="1" applyAlignment="1">
      <alignment horizontal="left" vertical="center"/>
    </xf>
    <xf numFmtId="164" fontId="0" fillId="0" borderId="0" xfId="0" applyNumberFormat="1"/>
    <xf numFmtId="0" fontId="0" fillId="0" borderId="0" xfId="0" applyBorder="1" applyProtection="1">
      <protection hidden="1"/>
    </xf>
    <xf numFmtId="0" fontId="0" fillId="2" borderId="0" xfId="0" applyFill="1" applyBorder="1"/>
    <xf numFmtId="0" fontId="9" fillId="0" borderId="0" xfId="0" applyFont="1" applyBorder="1" applyAlignment="1" applyProtection="1">
      <alignment vertical="center"/>
      <protection hidden="1"/>
    </xf>
    <xf numFmtId="14" fontId="0" fillId="0" borderId="0" xfId="0" applyNumberFormat="1"/>
    <xf numFmtId="2" fontId="0" fillId="0" borderId="0" xfId="0" applyNumberFormat="1"/>
    <xf numFmtId="0" fontId="14" fillId="2" borderId="0" xfId="0" applyFont="1" applyFill="1" applyBorder="1" applyAlignment="1" applyProtection="1">
      <alignment horizontal="center"/>
      <protection hidden="1"/>
    </xf>
    <xf numFmtId="0" fontId="14" fillId="0" borderId="0" xfId="0" applyFont="1" applyBorder="1"/>
    <xf numFmtId="0" fontId="14" fillId="0" borderId="0" xfId="0" applyFont="1"/>
    <xf numFmtId="0" fontId="14" fillId="2" borderId="0" xfId="0" applyFont="1" applyFill="1"/>
    <xf numFmtId="0" fontId="0" fillId="2" borderId="0" xfId="0" applyFont="1" applyFill="1" applyBorder="1" applyAlignment="1" applyProtection="1">
      <alignment horizontal="center"/>
      <protection hidden="1"/>
    </xf>
    <xf numFmtId="0" fontId="0" fillId="0" borderId="0" xfId="0" applyFont="1" applyBorder="1"/>
    <xf numFmtId="0" fontId="0" fillId="0" borderId="0" xfId="0" applyFont="1"/>
    <xf numFmtId="0" fontId="0" fillId="0" borderId="0" xfId="0" applyProtection="1">
      <protection hidden="1"/>
    </xf>
    <xf numFmtId="0" fontId="11" fillId="0" borderId="0" xfId="0" applyFont="1" applyBorder="1" applyAlignment="1" applyProtection="1">
      <protection hidden="1"/>
    </xf>
    <xf numFmtId="0" fontId="0" fillId="2" borderId="0" xfId="0" applyFill="1" applyBorder="1" applyAlignment="1" applyProtection="1">
      <alignment horizontal="center"/>
      <protection hidden="1"/>
    </xf>
    <xf numFmtId="0" fontId="7" fillId="0" borderId="0" xfId="0" applyFont="1" applyBorder="1" applyAlignment="1" applyProtection="1">
      <alignment horizontal="center"/>
      <protection hidden="1"/>
    </xf>
    <xf numFmtId="0" fontId="0" fillId="2" borderId="0" xfId="0" applyFill="1" applyBorder="1" applyAlignment="1" applyProtection="1">
      <alignment horizontal="center"/>
      <protection hidden="1"/>
    </xf>
    <xf numFmtId="0" fontId="3" fillId="2" borderId="14" xfId="0" applyFont="1" applyFill="1" applyBorder="1" applyAlignment="1" applyProtection="1">
      <alignment vertical="center"/>
      <protection hidden="1"/>
    </xf>
    <xf numFmtId="0" fontId="0" fillId="2" borderId="14" xfId="0" applyFill="1" applyBorder="1" applyAlignment="1" applyProtection="1">
      <protection hidden="1"/>
    </xf>
    <xf numFmtId="0" fontId="18" fillId="2" borderId="0" xfId="0" applyFont="1" applyFill="1" applyBorder="1" applyAlignment="1" applyProtection="1">
      <protection hidden="1"/>
    </xf>
    <xf numFmtId="0" fontId="0" fillId="0" borderId="0" xfId="0" applyAlignment="1">
      <alignment wrapText="1"/>
    </xf>
    <xf numFmtId="0" fontId="0" fillId="0" borderId="0" xfId="0" applyAlignment="1">
      <alignment horizontal="center"/>
    </xf>
    <xf numFmtId="10" fontId="0" fillId="0" borderId="0" xfId="0" applyNumberFormat="1"/>
    <xf numFmtId="0" fontId="0" fillId="0" borderId="0" xfId="0" applyBorder="1" applyAlignment="1">
      <alignment horizontal="center"/>
    </xf>
    <xf numFmtId="0" fontId="9" fillId="3" borderId="1" xfId="0" applyFont="1" applyFill="1" applyBorder="1" applyAlignment="1" applyProtection="1">
      <alignment horizontal="center"/>
      <protection hidden="1"/>
    </xf>
    <xf numFmtId="0" fontId="15" fillId="3" borderId="1" xfId="0" applyFont="1" applyFill="1" applyBorder="1" applyAlignment="1" applyProtection="1">
      <alignment horizontal="center" vertical="center"/>
      <protection hidden="1"/>
    </xf>
    <xf numFmtId="0" fontId="9" fillId="3" borderId="1" xfId="0" applyFont="1" applyFill="1" applyBorder="1" applyAlignment="1" applyProtection="1">
      <alignment horizontal="center" vertical="center" wrapText="1"/>
      <protection hidden="1"/>
    </xf>
    <xf numFmtId="0" fontId="25" fillId="2" borderId="7" xfId="0" applyFont="1" applyFill="1" applyBorder="1" applyAlignment="1" applyProtection="1">
      <alignment vertical="center"/>
      <protection hidden="1"/>
    </xf>
    <xf numFmtId="0" fontId="25" fillId="2" borderId="5" xfId="0" applyFont="1" applyFill="1" applyBorder="1" applyAlignment="1" applyProtection="1">
      <alignment vertical="center"/>
      <protection hidden="1"/>
    </xf>
    <xf numFmtId="0" fontId="15" fillId="0" borderId="0" xfId="0" applyFont="1" applyBorder="1" applyAlignment="1" applyProtection="1">
      <alignment horizontal="right"/>
      <protection hidden="1"/>
    </xf>
    <xf numFmtId="0" fontId="25" fillId="2" borderId="6" xfId="0" applyFont="1" applyFill="1" applyBorder="1" applyAlignment="1" applyProtection="1">
      <alignment horizontal="right" vertical="center"/>
      <protection hidden="1"/>
    </xf>
    <xf numFmtId="0" fontId="3" fillId="0" borderId="0" xfId="0" applyFont="1" applyBorder="1" applyAlignment="1" applyProtection="1">
      <alignment vertical="center"/>
      <protection hidden="1"/>
    </xf>
    <xf numFmtId="0" fontId="0" fillId="0" borderId="0" xfId="0" applyFont="1" applyBorder="1" applyProtection="1">
      <protection hidden="1"/>
    </xf>
    <xf numFmtId="0" fontId="26"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7" fillId="0" borderId="0" xfId="0" applyFont="1" applyBorder="1" applyAlignment="1" applyProtection="1">
      <alignment horizontal="center"/>
      <protection hidden="1"/>
    </xf>
    <xf numFmtId="0" fontId="9" fillId="3" borderId="2" xfId="0" applyFont="1" applyFill="1" applyBorder="1" applyAlignment="1" applyProtection="1">
      <alignment horizontal="center" vertical="center"/>
      <protection hidden="1"/>
    </xf>
    <xf numFmtId="0" fontId="0" fillId="0" borderId="0" xfId="0" applyProtection="1"/>
    <xf numFmtId="0" fontId="1" fillId="0" borderId="0" xfId="0" applyFont="1" applyAlignment="1" applyProtection="1">
      <alignment vertical="center"/>
    </xf>
    <xf numFmtId="0" fontId="0" fillId="0" borderId="0" xfId="0" applyAlignment="1" applyProtection="1">
      <alignment horizontal="center"/>
    </xf>
    <xf numFmtId="0" fontId="23" fillId="3" borderId="0" xfId="0" applyFont="1" applyFill="1" applyBorder="1" applyAlignment="1" applyProtection="1">
      <alignment horizontal="center" vertical="center"/>
      <protection hidden="1"/>
    </xf>
    <xf numFmtId="0" fontId="9" fillId="3" borderId="11" xfId="0" applyFont="1" applyFill="1" applyBorder="1" applyAlignment="1" applyProtection="1">
      <alignment horizontal="center" vertical="center"/>
      <protection hidden="1"/>
    </xf>
    <xf numFmtId="0" fontId="0" fillId="2" borderId="0" xfId="0" applyFill="1" applyBorder="1" applyAlignment="1" applyProtection="1">
      <alignment horizontal="center"/>
      <protection hidden="1"/>
    </xf>
    <xf numFmtId="0" fontId="23" fillId="3" borderId="37" xfId="0" applyFont="1" applyFill="1" applyBorder="1" applyAlignment="1" applyProtection="1">
      <alignment horizontal="center" vertical="center"/>
      <protection hidden="1"/>
    </xf>
    <xf numFmtId="0" fontId="0" fillId="3" borderId="38" xfId="0" applyFill="1" applyBorder="1" applyProtection="1">
      <protection hidden="1"/>
    </xf>
    <xf numFmtId="0" fontId="0" fillId="3" borderId="21" xfId="0" applyFill="1" applyBorder="1" applyProtection="1">
      <protection hidden="1"/>
    </xf>
    <xf numFmtId="0" fontId="23" fillId="2" borderId="15" xfId="0" applyFont="1" applyFill="1" applyBorder="1" applyAlignment="1" applyProtection="1">
      <alignment horizontal="center" vertical="center"/>
      <protection hidden="1"/>
    </xf>
    <xf numFmtId="0" fontId="11" fillId="3" borderId="30" xfId="0" applyFont="1" applyFill="1" applyBorder="1" applyAlignment="1" applyProtection="1">
      <alignment horizontal="center" vertical="center"/>
      <protection hidden="1"/>
    </xf>
    <xf numFmtId="0" fontId="23" fillId="3" borderId="41" xfId="0" applyFont="1" applyFill="1" applyBorder="1" applyAlignment="1" applyProtection="1">
      <alignment horizontal="center" vertical="center"/>
      <protection hidden="1"/>
    </xf>
    <xf numFmtId="164" fontId="11" fillId="3" borderId="42" xfId="0" applyNumberFormat="1" applyFont="1" applyFill="1" applyBorder="1" applyAlignment="1" applyProtection="1">
      <alignment horizontal="center" vertical="center"/>
      <protection hidden="1"/>
    </xf>
    <xf numFmtId="0" fontId="11" fillId="3" borderId="37" xfId="0" applyFont="1" applyFill="1" applyBorder="1" applyAlignment="1" applyProtection="1">
      <alignment horizontal="center" vertical="center"/>
      <protection hidden="1"/>
    </xf>
    <xf numFmtId="164" fontId="11" fillId="3" borderId="23" xfId="0" applyNumberFormat="1" applyFont="1" applyFill="1" applyBorder="1" applyAlignment="1" applyProtection="1">
      <alignment horizontal="center" vertical="center"/>
      <protection hidden="1"/>
    </xf>
    <xf numFmtId="0" fontId="0" fillId="3" borderId="43" xfId="0" applyFill="1" applyBorder="1" applyProtection="1">
      <protection hidden="1"/>
    </xf>
    <xf numFmtId="170" fontId="3" fillId="3" borderId="1" xfId="2" applyNumberFormat="1" applyFont="1" applyFill="1" applyBorder="1" applyAlignment="1" applyProtection="1">
      <alignment vertical="center"/>
      <protection hidden="1"/>
    </xf>
    <xf numFmtId="0" fontId="3" fillId="3" borderId="4" xfId="0" applyFont="1" applyFill="1" applyBorder="1" applyAlignment="1" applyProtection="1">
      <alignment horizontal="center" vertical="center"/>
      <protection hidden="1"/>
    </xf>
    <xf numFmtId="0" fontId="11" fillId="2" borderId="44" xfId="0" applyFont="1" applyFill="1" applyBorder="1" applyAlignment="1" applyProtection="1">
      <alignment horizontal="center" vertical="center"/>
      <protection hidden="1"/>
    </xf>
    <xf numFmtId="168" fontId="11" fillId="2" borderId="22" xfId="0" applyNumberFormat="1" applyFont="1" applyFill="1" applyBorder="1" applyAlignment="1" applyProtection="1">
      <alignment horizontal="center" vertical="center"/>
      <protection hidden="1"/>
    </xf>
    <xf numFmtId="0" fontId="15" fillId="2" borderId="5" xfId="0" applyFont="1" applyFill="1" applyBorder="1" applyAlignment="1" applyProtection="1">
      <alignment vertical="center"/>
      <protection hidden="1"/>
    </xf>
    <xf numFmtId="0" fontId="4" fillId="2" borderId="0" xfId="0" applyFont="1" applyFill="1" applyBorder="1" applyAlignment="1" applyProtection="1">
      <alignment vertical="top" wrapText="1"/>
      <protection hidden="1"/>
    </xf>
    <xf numFmtId="0" fontId="9" fillId="2" borderId="0" xfId="0" applyFont="1" applyFill="1" applyBorder="1" applyAlignment="1">
      <alignment horizontal="center" wrapText="1"/>
    </xf>
    <xf numFmtId="170" fontId="3" fillId="2" borderId="0" xfId="2" applyNumberFormat="1" applyFont="1" applyFill="1" applyBorder="1" applyAlignment="1" applyProtection="1">
      <alignment vertical="center"/>
      <protection hidden="1"/>
    </xf>
    <xf numFmtId="170" fontId="3" fillId="3" borderId="2" xfId="2" applyNumberFormat="1" applyFont="1" applyFill="1" applyBorder="1" applyAlignment="1" applyProtection="1">
      <alignment vertical="center"/>
      <protection hidden="1"/>
    </xf>
    <xf numFmtId="170" fontId="3" fillId="3" borderId="3" xfId="2" applyNumberFormat="1" applyFont="1" applyFill="1" applyBorder="1" applyAlignment="1" applyProtection="1">
      <alignment vertical="center"/>
      <protection hidden="1"/>
    </xf>
    <xf numFmtId="0" fontId="3" fillId="3" borderId="3" xfId="0" applyFont="1" applyFill="1" applyBorder="1" applyAlignment="1" applyProtection="1">
      <alignment horizontal="center" vertical="center"/>
      <protection hidden="1"/>
    </xf>
    <xf numFmtId="0" fontId="3" fillId="3" borderId="3" xfId="0" applyFont="1" applyFill="1" applyBorder="1" applyAlignment="1" applyProtection="1">
      <alignment horizontal="center"/>
      <protection hidden="1"/>
    </xf>
    <xf numFmtId="0" fontId="3" fillId="3" borderId="1" xfId="0" applyFont="1" applyFill="1" applyBorder="1" applyAlignment="1" applyProtection="1">
      <alignment horizontal="center" vertical="center"/>
      <protection hidden="1"/>
    </xf>
    <xf numFmtId="168" fontId="11" fillId="3" borderId="16" xfId="0" applyNumberFormat="1" applyFont="1" applyFill="1" applyBorder="1" applyAlignment="1" applyProtection="1">
      <alignment horizontal="center" wrapText="1"/>
      <protection hidden="1"/>
    </xf>
    <xf numFmtId="168" fontId="11" fillId="3" borderId="44" xfId="0" applyNumberFormat="1" applyFont="1" applyFill="1" applyBorder="1" applyAlignment="1" applyProtection="1">
      <alignment horizontal="center" wrapText="1"/>
      <protection hidden="1"/>
    </xf>
    <xf numFmtId="167" fontId="11" fillId="3" borderId="17" xfId="0" applyNumberFormat="1" applyFont="1" applyFill="1" applyBorder="1" applyAlignment="1" applyProtection="1">
      <alignment horizontal="center" wrapText="1"/>
      <protection hidden="1"/>
    </xf>
    <xf numFmtId="170" fontId="11" fillId="4" borderId="28"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vertical="center"/>
      <protection hidden="1"/>
    </xf>
    <xf numFmtId="0" fontId="9" fillId="2" borderId="0" xfId="0" applyNumberFormat="1" applyFont="1" applyFill="1" applyBorder="1" applyAlignment="1" applyProtection="1">
      <alignment vertical="center"/>
      <protection hidden="1"/>
    </xf>
    <xf numFmtId="0" fontId="0" fillId="2" borderId="0" xfId="0" applyFont="1" applyFill="1" applyBorder="1" applyAlignment="1" applyProtection="1">
      <protection hidden="1"/>
    </xf>
    <xf numFmtId="167" fontId="0" fillId="2" borderId="9" xfId="0" applyNumberFormat="1"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168" fontId="0" fillId="2" borderId="20" xfId="0" applyNumberFormat="1"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165" fontId="3" fillId="2" borderId="1" xfId="0" applyNumberFormat="1" applyFont="1" applyFill="1" applyBorder="1" applyAlignment="1" applyProtection="1">
      <alignment horizontal="center" vertical="center"/>
      <protection locked="0"/>
    </xf>
    <xf numFmtId="170" fontId="3" fillId="2" borderId="1" xfId="2" applyNumberFormat="1" applyFont="1" applyFill="1" applyBorder="1" applyAlignment="1" applyProtection="1">
      <alignment vertical="center"/>
      <protection locked="0"/>
    </xf>
    <xf numFmtId="170" fontId="35" fillId="2" borderId="1" xfId="2" applyNumberFormat="1" applyFont="1" applyFill="1" applyBorder="1" applyAlignment="1" applyProtection="1">
      <alignment vertical="center"/>
      <protection locked="0"/>
    </xf>
    <xf numFmtId="0" fontId="3" fillId="2" borderId="2"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20" fillId="0" borderId="0" xfId="0" applyFont="1" applyAlignment="1" applyProtection="1">
      <alignment vertical="center"/>
    </xf>
    <xf numFmtId="0" fontId="27" fillId="0" borderId="0" xfId="0" applyFont="1" applyBorder="1" applyAlignment="1" applyProtection="1">
      <alignment horizontal="center" vertical="center"/>
    </xf>
    <xf numFmtId="0" fontId="20" fillId="2" borderId="0" xfId="0" applyFont="1" applyFill="1" applyBorder="1" applyAlignment="1" applyProtection="1">
      <alignment horizontal="center" vertical="center" wrapText="1"/>
    </xf>
    <xf numFmtId="0" fontId="1" fillId="0" borderId="0" xfId="0" applyFont="1" applyBorder="1" applyAlignment="1" applyProtection="1">
      <alignment vertical="center" wrapText="1"/>
    </xf>
    <xf numFmtId="0" fontId="1" fillId="0" borderId="0" xfId="0" applyFont="1" applyAlignment="1" applyProtection="1">
      <alignment horizontal="left" vertical="center" indent="8"/>
    </xf>
    <xf numFmtId="0" fontId="1" fillId="0" borderId="0" xfId="0" applyFont="1" applyAlignment="1" applyProtection="1">
      <alignment horizontal="left" vertical="center" indent="5"/>
    </xf>
    <xf numFmtId="0" fontId="0" fillId="0" borderId="0" xfId="0" applyFont="1" applyBorder="1" applyAlignment="1" applyProtection="1"/>
    <xf numFmtId="0" fontId="21" fillId="0" borderId="0" xfId="0" applyFont="1" applyAlignment="1" applyProtection="1">
      <alignment horizontal="left" vertical="center" indent="5"/>
    </xf>
    <xf numFmtId="0" fontId="1" fillId="2" borderId="0" xfId="0" applyFont="1" applyFill="1" applyBorder="1" applyAlignment="1" applyProtection="1">
      <alignment vertical="center" wrapText="1"/>
    </xf>
    <xf numFmtId="0" fontId="0" fillId="0" borderId="0" xfId="0" applyFont="1" applyProtection="1"/>
    <xf numFmtId="0" fontId="21" fillId="0" borderId="0" xfId="0" applyFont="1" applyAlignment="1" applyProtection="1">
      <alignment vertic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2" fillId="0" borderId="0" xfId="0" applyFont="1" applyProtection="1"/>
    <xf numFmtId="0" fontId="13" fillId="2" borderId="21" xfId="1" applyFont="1" applyFill="1" applyBorder="1" applyAlignment="1" applyProtection="1">
      <alignment horizontal="center" vertical="center"/>
    </xf>
    <xf numFmtId="0" fontId="11" fillId="2" borderId="41"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xf>
    <xf numFmtId="0" fontId="1" fillId="0" borderId="3" xfId="0" applyFont="1" applyBorder="1" applyAlignment="1" applyProtection="1">
      <alignment vertical="center"/>
    </xf>
    <xf numFmtId="168" fontId="9" fillId="3" borderId="1" xfId="0" applyNumberFormat="1" applyFont="1" applyFill="1" applyBorder="1" applyAlignment="1" applyProtection="1">
      <alignment horizontal="center" vertical="center" wrapText="1"/>
      <protection hidden="1"/>
    </xf>
    <xf numFmtId="0" fontId="0" fillId="2" borderId="7" xfId="0" applyFont="1" applyFill="1" applyBorder="1" applyAlignment="1" applyProtection="1">
      <alignment horizontal="left" vertical="center" wrapText="1"/>
    </xf>
    <xf numFmtId="0" fontId="0" fillId="2" borderId="5" xfId="0" applyFont="1" applyFill="1" applyBorder="1" applyAlignment="1" applyProtection="1">
      <alignment horizontal="left" vertical="center" wrapText="1"/>
    </xf>
    <xf numFmtId="0" fontId="0" fillId="2" borderId="6" xfId="0" applyFont="1" applyFill="1" applyBorder="1" applyAlignment="1" applyProtection="1">
      <alignment horizontal="left" vertical="center" wrapText="1"/>
    </xf>
    <xf numFmtId="0" fontId="0" fillId="2" borderId="11" xfId="0" applyFont="1" applyFill="1" applyBorder="1" applyAlignment="1" applyProtection="1">
      <alignment horizontal="left" vertical="center" wrapText="1"/>
    </xf>
    <xf numFmtId="0" fontId="0" fillId="2" borderId="8" xfId="0" applyFont="1" applyFill="1" applyBorder="1" applyAlignment="1" applyProtection="1">
      <alignment horizontal="left" vertical="center" wrapText="1"/>
    </xf>
    <xf numFmtId="0" fontId="0" fillId="2" borderId="12"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0" fillId="2" borderId="2" xfId="0" applyFont="1" applyFill="1" applyBorder="1" applyAlignment="1" applyProtection="1">
      <alignment horizontal="left" vertical="center" wrapText="1"/>
    </xf>
    <xf numFmtId="0" fontId="0" fillId="2" borderId="3" xfId="0" applyFont="1" applyFill="1" applyBorder="1" applyAlignment="1" applyProtection="1">
      <alignment horizontal="left" vertical="center" wrapText="1"/>
    </xf>
    <xf numFmtId="0" fontId="0" fillId="2" borderId="4" xfId="0" applyFont="1" applyFill="1" applyBorder="1" applyAlignment="1" applyProtection="1">
      <alignment horizontal="left" vertical="center" wrapText="1"/>
    </xf>
    <xf numFmtId="0" fontId="29" fillId="6" borderId="15" xfId="0" applyFont="1" applyFill="1" applyBorder="1" applyAlignment="1" applyProtection="1">
      <alignment horizontal="center" vertical="center"/>
    </xf>
    <xf numFmtId="0" fontId="29" fillId="6" borderId="16" xfId="0" applyFont="1" applyFill="1" applyBorder="1" applyAlignment="1" applyProtection="1">
      <alignment horizontal="center" vertical="center"/>
    </xf>
    <xf numFmtId="0" fontId="29" fillId="6" borderId="22" xfId="0" applyFont="1" applyFill="1" applyBorder="1" applyAlignment="1" applyProtection="1">
      <alignment horizontal="center" vertical="center"/>
    </xf>
    <xf numFmtId="0" fontId="11" fillId="3" borderId="19" xfId="0" applyFont="1" applyFill="1" applyBorder="1" applyAlignment="1" applyProtection="1">
      <alignment horizontal="left" vertical="center"/>
    </xf>
    <xf numFmtId="0" fontId="11" fillId="3" borderId="18" xfId="0" applyFont="1" applyFill="1" applyBorder="1" applyAlignment="1" applyProtection="1">
      <alignment horizontal="left" vertical="center"/>
    </xf>
    <xf numFmtId="0" fontId="11" fillId="3" borderId="17" xfId="0" applyFont="1" applyFill="1" applyBorder="1" applyAlignment="1" applyProtection="1">
      <alignment horizontal="left" vertical="center"/>
    </xf>
    <xf numFmtId="0" fontId="38" fillId="2" borderId="1" xfId="0" applyFont="1" applyFill="1" applyBorder="1" applyAlignment="1" applyProtection="1">
      <alignment horizontal="left" vertical="center" wrapText="1"/>
    </xf>
    <xf numFmtId="0" fontId="27" fillId="0" borderId="25" xfId="0" applyFont="1" applyBorder="1" applyAlignment="1" applyProtection="1">
      <alignment horizontal="center" vertical="center"/>
    </xf>
    <xf numFmtId="0" fontId="40" fillId="2" borderId="1" xfId="0" applyFont="1" applyFill="1" applyBorder="1" applyAlignment="1" applyProtection="1">
      <alignment horizontal="left" vertical="center" wrapText="1"/>
    </xf>
    <xf numFmtId="0" fontId="31" fillId="2" borderId="41" xfId="0" applyFont="1" applyFill="1" applyBorder="1" applyAlignment="1" applyProtection="1">
      <alignment horizontal="center" vertical="center"/>
    </xf>
    <xf numFmtId="0" fontId="14" fillId="2" borderId="19" xfId="0" applyFont="1" applyFill="1" applyBorder="1" applyAlignment="1" applyProtection="1">
      <alignment horizontal="left" vertical="center"/>
    </xf>
    <xf numFmtId="0" fontId="14" fillId="2" borderId="18" xfId="0" applyFont="1" applyFill="1" applyBorder="1" applyAlignment="1" applyProtection="1">
      <alignment horizontal="left" vertical="center"/>
    </xf>
    <xf numFmtId="0" fontId="14" fillId="2" borderId="17" xfId="0" applyFont="1" applyFill="1" applyBorder="1" applyAlignment="1" applyProtection="1">
      <alignment horizontal="left" vertical="center"/>
    </xf>
    <xf numFmtId="0" fontId="38" fillId="2" borderId="10" xfId="0" applyFont="1" applyFill="1" applyBorder="1" applyAlignment="1" applyProtection="1">
      <alignment horizontal="left" vertical="center" wrapText="1"/>
    </xf>
    <xf numFmtId="0" fontId="11" fillId="3" borderId="19" xfId="0" applyFont="1" applyFill="1" applyBorder="1" applyAlignment="1" applyProtection="1">
      <alignment horizontal="left" vertical="center" wrapText="1"/>
    </xf>
    <xf numFmtId="0" fontId="11" fillId="3" borderId="18" xfId="0" applyFont="1" applyFill="1" applyBorder="1" applyAlignment="1" applyProtection="1">
      <alignment horizontal="left" vertical="center" wrapText="1"/>
    </xf>
    <xf numFmtId="0" fontId="11" fillId="3" borderId="17" xfId="0" applyFont="1" applyFill="1" applyBorder="1" applyAlignment="1" applyProtection="1">
      <alignment horizontal="left" vertical="center" wrapText="1"/>
    </xf>
    <xf numFmtId="0" fontId="27" fillId="2" borderId="36" xfId="0" applyFont="1" applyFill="1" applyBorder="1" applyAlignment="1" applyProtection="1">
      <alignment horizontal="center" vertical="center" wrapText="1"/>
    </xf>
    <xf numFmtId="0" fontId="0" fillId="2" borderId="25" xfId="0" applyFont="1" applyFill="1" applyBorder="1" applyAlignment="1" applyProtection="1">
      <alignment horizontal="center"/>
    </xf>
    <xf numFmtId="0" fontId="38" fillId="2" borderId="13" xfId="0" applyFont="1" applyFill="1" applyBorder="1" applyAlignment="1" applyProtection="1">
      <alignment horizontal="left" vertical="center" wrapText="1" indent="1"/>
    </xf>
    <xf numFmtId="0" fontId="38" fillId="2" borderId="0" xfId="0" applyFont="1" applyFill="1" applyBorder="1" applyAlignment="1" applyProtection="1">
      <alignment horizontal="left" vertical="center" wrapText="1" indent="1"/>
    </xf>
    <xf numFmtId="0" fontId="38" fillId="2" borderId="14" xfId="0" applyFont="1" applyFill="1" applyBorder="1" applyAlignment="1" applyProtection="1">
      <alignment horizontal="left" vertical="center" wrapText="1" indent="1"/>
    </xf>
    <xf numFmtId="0" fontId="0" fillId="2" borderId="2" xfId="0" applyFont="1" applyFill="1" applyBorder="1" applyAlignment="1" applyProtection="1">
      <alignment horizontal="left"/>
    </xf>
    <xf numFmtId="0" fontId="0" fillId="2" borderId="3" xfId="0" applyFont="1" applyFill="1" applyBorder="1" applyAlignment="1" applyProtection="1">
      <alignment horizontal="left"/>
    </xf>
    <xf numFmtId="0" fontId="0" fillId="2" borderId="4" xfId="0" applyFont="1" applyFill="1" applyBorder="1" applyAlignment="1" applyProtection="1">
      <alignment horizontal="left"/>
    </xf>
    <xf numFmtId="0" fontId="11" fillId="3" borderId="19" xfId="0" applyFont="1" applyFill="1" applyBorder="1" applyAlignment="1" applyProtection="1">
      <alignment horizontal="left"/>
    </xf>
    <xf numFmtId="0" fontId="11" fillId="3" borderId="18" xfId="0" applyFont="1" applyFill="1" applyBorder="1" applyAlignment="1" applyProtection="1">
      <alignment horizontal="left"/>
    </xf>
    <xf numFmtId="0" fontId="11" fillId="3" borderId="17" xfId="0" applyFont="1" applyFill="1" applyBorder="1" applyAlignment="1" applyProtection="1">
      <alignment horizontal="left"/>
    </xf>
    <xf numFmtId="0" fontId="0" fillId="2" borderId="2"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4" xfId="0" applyFont="1" applyFill="1" applyBorder="1" applyAlignment="1" applyProtection="1">
      <alignment horizontal="left" vertical="center"/>
    </xf>
    <xf numFmtId="0" fontId="0" fillId="2" borderId="21" xfId="0" applyFont="1" applyFill="1" applyBorder="1" applyAlignment="1" applyProtection="1">
      <alignment horizontal="center"/>
    </xf>
    <xf numFmtId="0" fontId="39" fillId="2" borderId="11" xfId="0" applyFont="1" applyFill="1" applyBorder="1" applyAlignment="1" applyProtection="1">
      <alignment horizontal="left" vertical="center" wrapText="1" indent="2"/>
    </xf>
    <xf numFmtId="0" fontId="39" fillId="2" borderId="8" xfId="0" applyFont="1" applyFill="1" applyBorder="1" applyAlignment="1" applyProtection="1">
      <alignment horizontal="left" vertical="center" wrapText="1" indent="2"/>
    </xf>
    <xf numFmtId="0" fontId="39" fillId="2" borderId="12" xfId="0" applyFont="1" applyFill="1" applyBorder="1" applyAlignment="1" applyProtection="1">
      <alignment horizontal="left" vertical="center" wrapText="1" indent="2"/>
    </xf>
    <xf numFmtId="0" fontId="0" fillId="2" borderId="11" xfId="0" applyFont="1" applyFill="1" applyBorder="1" applyAlignment="1" applyProtection="1">
      <alignment horizontal="left" vertical="center" wrapText="1" indent="1"/>
    </xf>
    <xf numFmtId="0" fontId="0" fillId="2" borderId="8" xfId="0" applyFont="1" applyFill="1" applyBorder="1" applyAlignment="1" applyProtection="1">
      <alignment horizontal="left" vertical="center" wrapText="1" indent="1"/>
    </xf>
    <xf numFmtId="0" fontId="0" fillId="2" borderId="12" xfId="0" applyFont="1" applyFill="1" applyBorder="1" applyAlignment="1" applyProtection="1">
      <alignment horizontal="left" vertical="center" wrapText="1" indent="1"/>
    </xf>
    <xf numFmtId="0" fontId="38" fillId="2" borderId="11" xfId="0" applyFont="1" applyFill="1" applyBorder="1" applyAlignment="1" applyProtection="1">
      <alignment horizontal="left" vertical="center" wrapText="1" indent="4"/>
    </xf>
    <xf numFmtId="0" fontId="38" fillId="2" borderId="8" xfId="0" applyFont="1" applyFill="1" applyBorder="1" applyAlignment="1" applyProtection="1">
      <alignment horizontal="left" vertical="center" wrapText="1" indent="4"/>
    </xf>
    <xf numFmtId="0" fontId="38" fillId="2" borderId="12" xfId="0" applyFont="1" applyFill="1" applyBorder="1" applyAlignment="1" applyProtection="1">
      <alignment horizontal="left" vertical="center" wrapText="1" indent="4"/>
    </xf>
    <xf numFmtId="0" fontId="0" fillId="2" borderId="13" xfId="0" applyFont="1" applyFill="1" applyBorder="1" applyAlignment="1" applyProtection="1">
      <alignment horizontal="left" vertical="center" wrapText="1" indent="1"/>
    </xf>
    <xf numFmtId="0" fontId="0" fillId="2" borderId="0" xfId="0" applyFont="1" applyFill="1" applyBorder="1" applyAlignment="1" applyProtection="1">
      <alignment horizontal="left" vertical="center" wrapText="1" indent="1"/>
    </xf>
    <xf numFmtId="0" fontId="0" fillId="2" borderId="14" xfId="0" applyFont="1" applyFill="1" applyBorder="1" applyAlignment="1" applyProtection="1">
      <alignment horizontal="left" vertical="center" wrapText="1" indent="1"/>
    </xf>
    <xf numFmtId="0" fontId="38" fillId="0" borderId="7" xfId="0" applyFont="1" applyBorder="1"/>
    <xf numFmtId="0" fontId="0" fillId="0" borderId="5" xfId="0" applyBorder="1"/>
    <xf numFmtId="0" fontId="0" fillId="0" borderId="6" xfId="0" applyBorder="1"/>
    <xf numFmtId="0" fontId="39" fillId="2" borderId="7" xfId="0" applyFont="1" applyFill="1" applyBorder="1" applyAlignment="1" applyProtection="1">
      <alignment horizontal="left" vertical="center" wrapText="1"/>
    </xf>
    <xf numFmtId="0" fontId="39" fillId="2" borderId="5" xfId="0" applyFont="1" applyFill="1" applyBorder="1" applyAlignment="1" applyProtection="1">
      <alignment horizontal="left" vertical="center" wrapText="1"/>
    </xf>
    <xf numFmtId="0" fontId="39" fillId="2" borderId="6" xfId="0" applyFont="1" applyFill="1" applyBorder="1" applyAlignment="1" applyProtection="1">
      <alignment horizontal="left" vertical="center" wrapText="1"/>
    </xf>
    <xf numFmtId="0" fontId="27" fillId="2" borderId="25" xfId="0" applyFont="1" applyFill="1" applyBorder="1" applyAlignment="1" applyProtection="1">
      <alignment horizontal="left" vertical="center" wrapText="1"/>
    </xf>
    <xf numFmtId="0" fontId="27" fillId="2" borderId="36" xfId="0" applyFont="1" applyFill="1" applyBorder="1" applyAlignment="1" applyProtection="1">
      <alignment horizontal="left" vertical="center" wrapText="1"/>
    </xf>
    <xf numFmtId="0" fontId="0" fillId="2" borderId="36" xfId="0" applyFont="1" applyFill="1" applyBorder="1" applyAlignment="1" applyProtection="1">
      <alignment horizontal="left" vertical="center" wrapText="1"/>
    </xf>
    <xf numFmtId="0" fontId="11" fillId="2" borderId="0" xfId="0" applyFont="1" applyFill="1" applyBorder="1" applyAlignment="1" applyProtection="1">
      <alignment horizontal="left"/>
    </xf>
    <xf numFmtId="2" fontId="10" fillId="3" borderId="1" xfId="0" applyNumberFormat="1" applyFont="1" applyFill="1" applyBorder="1" applyAlignment="1" applyProtection="1">
      <alignment horizontal="center" vertical="center"/>
      <protection hidden="1"/>
    </xf>
    <xf numFmtId="0" fontId="18" fillId="7" borderId="1" xfId="0" applyFont="1" applyFill="1" applyBorder="1" applyAlignment="1" applyProtection="1">
      <alignment horizontal="center" vertical="center"/>
      <protection hidden="1"/>
    </xf>
    <xf numFmtId="168" fontId="3" fillId="2" borderId="2" xfId="0" applyNumberFormat="1" applyFont="1" applyFill="1" applyBorder="1" applyAlignment="1" applyProtection="1">
      <alignment horizontal="center" vertical="center"/>
      <protection locked="0"/>
    </xf>
    <xf numFmtId="168" fontId="3" fillId="2" borderId="4" xfId="0" applyNumberFormat="1" applyFont="1" applyFill="1" applyBorder="1" applyAlignment="1" applyProtection="1">
      <alignment horizontal="center" vertical="center"/>
      <protection locked="0"/>
    </xf>
    <xf numFmtId="168" fontId="9" fillId="3" borderId="1" xfId="0" applyNumberFormat="1" applyFont="1" applyFill="1" applyBorder="1" applyAlignment="1" applyProtection="1">
      <alignment horizontal="center" vertical="center" wrapText="1"/>
      <protection hidden="1"/>
    </xf>
    <xf numFmtId="168" fontId="3" fillId="2" borderId="1" xfId="0" applyNumberFormat="1" applyFont="1" applyFill="1" applyBorder="1" applyAlignment="1" applyProtection="1">
      <alignment horizontal="center" vertical="center"/>
      <protection locked="0"/>
    </xf>
    <xf numFmtId="168" fontId="3" fillId="3" borderId="2" xfId="0" applyNumberFormat="1" applyFont="1" applyFill="1" applyBorder="1" applyAlignment="1" applyProtection="1">
      <alignment horizontal="center" vertical="center"/>
      <protection hidden="1"/>
    </xf>
    <xf numFmtId="168" fontId="3" fillId="3" borderId="4" xfId="0" applyNumberFormat="1"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hidden="1"/>
    </xf>
    <xf numFmtId="0" fontId="9" fillId="3" borderId="2" xfId="0" applyNumberFormat="1" applyFont="1" applyFill="1" applyBorder="1" applyAlignment="1" applyProtection="1">
      <alignment horizontal="center" vertical="center"/>
      <protection hidden="1"/>
    </xf>
    <xf numFmtId="0" fontId="9" fillId="3" borderId="3" xfId="0" applyNumberFormat="1" applyFont="1" applyFill="1" applyBorder="1" applyAlignment="1" applyProtection="1">
      <alignment horizontal="center" vertical="center"/>
      <protection hidden="1"/>
    </xf>
    <xf numFmtId="0" fontId="9" fillId="3" borderId="4" xfId="0" applyNumberFormat="1" applyFont="1" applyFill="1" applyBorder="1" applyAlignment="1" applyProtection="1">
      <alignment horizontal="center" vertical="center"/>
      <protection hidden="1"/>
    </xf>
    <xf numFmtId="0" fontId="42" fillId="7" borderId="1" xfId="0" applyFont="1" applyFill="1" applyBorder="1" applyAlignment="1" applyProtection="1">
      <alignment horizontal="center" vertical="center"/>
      <protection hidden="1"/>
    </xf>
    <xf numFmtId="0" fontId="19" fillId="2" borderId="4" xfId="0" applyFont="1" applyFill="1" applyBorder="1" applyAlignment="1" applyProtection="1">
      <alignment horizontal="left" vertical="center"/>
      <protection hidden="1"/>
    </xf>
    <xf numFmtId="0" fontId="19" fillId="2" borderId="1" xfId="0" applyFont="1" applyFill="1" applyBorder="1" applyAlignment="1" applyProtection="1">
      <alignment horizontal="left" vertical="center"/>
      <protection hidden="1"/>
    </xf>
    <xf numFmtId="0" fontId="19" fillId="2" borderId="2" xfId="0" applyFont="1" applyFill="1" applyBorder="1" applyAlignment="1" applyProtection="1">
      <alignment horizontal="left" vertical="center"/>
      <protection hidden="1"/>
    </xf>
    <xf numFmtId="0" fontId="18" fillId="7" borderId="1"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10" fillId="3" borderId="2" xfId="0"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protection hidden="1"/>
    </xf>
    <xf numFmtId="0" fontId="10" fillId="3" borderId="4" xfId="0" applyFont="1" applyFill="1" applyBorder="1" applyAlignment="1" applyProtection="1">
      <alignment horizontal="center" vertical="center"/>
      <protection hidden="1"/>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9" fillId="0" borderId="5" xfId="0" applyFont="1" applyBorder="1" applyAlignment="1" applyProtection="1">
      <alignment horizontal="center" vertical="center"/>
      <protection hidden="1"/>
    </xf>
    <xf numFmtId="0" fontId="9" fillId="0" borderId="0" xfId="0" applyFont="1" applyAlignment="1" applyProtection="1">
      <alignment horizontal="center"/>
      <protection hidden="1"/>
    </xf>
    <xf numFmtId="0" fontId="9" fillId="0" borderId="5" xfId="0" applyFont="1" applyBorder="1" applyAlignment="1" applyProtection="1">
      <alignment horizontal="center"/>
      <protection hidden="1"/>
    </xf>
    <xf numFmtId="0" fontId="8" fillId="0" borderId="0" xfId="0" applyFont="1" applyBorder="1" applyAlignment="1" applyProtection="1">
      <alignment horizontal="center" vertical="center"/>
      <protection hidden="1"/>
    </xf>
    <xf numFmtId="0" fontId="26" fillId="3" borderId="1" xfId="0" applyFont="1" applyFill="1" applyBorder="1" applyAlignment="1" applyProtection="1">
      <alignment horizontal="left" vertical="center"/>
      <protection hidden="1"/>
    </xf>
    <xf numFmtId="0" fontId="3" fillId="5" borderId="1" xfId="0" applyFont="1" applyFill="1" applyBorder="1" applyAlignment="1" applyProtection="1">
      <alignment horizontal="left" vertical="center"/>
      <protection hidden="1"/>
    </xf>
    <xf numFmtId="0" fontId="12" fillId="3" borderId="1" xfId="0" applyFont="1" applyFill="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3"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wrapText="1"/>
      <protection hidden="1"/>
    </xf>
    <xf numFmtId="0" fontId="9" fillId="3" borderId="5"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wrapText="1"/>
      <protection hidden="1"/>
    </xf>
    <xf numFmtId="0" fontId="9" fillId="3" borderId="3"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164" fontId="3" fillId="2" borderId="2" xfId="0" applyNumberFormat="1" applyFont="1" applyFill="1" applyBorder="1" applyAlignment="1" applyProtection="1">
      <alignment horizontal="center" vertical="center" wrapText="1"/>
      <protection locked="0" hidden="1"/>
    </xf>
    <xf numFmtId="164" fontId="3" fillId="2" borderId="4" xfId="0" applyNumberFormat="1" applyFont="1" applyFill="1" applyBorder="1" applyAlignment="1" applyProtection="1">
      <alignment horizontal="center" vertical="center" wrapText="1"/>
      <protection locked="0" hidden="1"/>
    </xf>
    <xf numFmtId="164" fontId="3" fillId="2" borderId="2" xfId="0" applyNumberFormat="1" applyFont="1" applyFill="1" applyBorder="1" applyAlignment="1" applyProtection="1">
      <alignment horizontal="center" vertical="center"/>
      <protection locked="0" hidden="1"/>
    </xf>
    <xf numFmtId="164" fontId="3" fillId="2" borderId="4" xfId="0" applyNumberFormat="1" applyFont="1" applyFill="1" applyBorder="1" applyAlignment="1" applyProtection="1">
      <alignment horizontal="center" vertical="center"/>
      <protection locked="0" hidden="1"/>
    </xf>
    <xf numFmtId="168" fontId="9" fillId="3" borderId="2" xfId="0" applyNumberFormat="1" applyFont="1" applyFill="1" applyBorder="1" applyAlignment="1" applyProtection="1">
      <alignment horizontal="center" vertical="center" wrapText="1"/>
      <protection hidden="1"/>
    </xf>
    <xf numFmtId="168" fontId="9" fillId="3" borderId="3" xfId="0" applyNumberFormat="1" applyFont="1" applyFill="1" applyBorder="1" applyAlignment="1" applyProtection="1">
      <alignment horizontal="center" vertical="center" wrapText="1"/>
      <protection hidden="1"/>
    </xf>
    <xf numFmtId="168" fontId="9" fillId="3" borderId="4" xfId="0" applyNumberFormat="1"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locked="0" hidden="1"/>
    </xf>
    <xf numFmtId="164" fontId="4" fillId="2" borderId="4" xfId="0" applyNumberFormat="1" applyFont="1" applyFill="1" applyBorder="1" applyAlignment="1" applyProtection="1">
      <alignment horizontal="center" vertical="center" wrapText="1"/>
      <protection locked="0" hidden="1"/>
    </xf>
    <xf numFmtId="0" fontId="7" fillId="0" borderId="0" xfId="0" applyFont="1" applyBorder="1" applyAlignment="1" applyProtection="1">
      <alignment horizontal="center"/>
      <protection hidden="1"/>
    </xf>
    <xf numFmtId="0" fontId="3" fillId="4" borderId="8" xfId="0" applyFont="1" applyFill="1" applyBorder="1" applyAlignment="1" applyProtection="1">
      <alignment horizontal="center"/>
    </xf>
    <xf numFmtId="0" fontId="15" fillId="3" borderId="1" xfId="0" applyFont="1" applyFill="1" applyBorder="1" applyAlignment="1" applyProtection="1">
      <alignment horizontal="center" vertical="center" wrapText="1"/>
      <protection hidden="1"/>
    </xf>
    <xf numFmtId="0" fontId="11" fillId="3" borderId="7" xfId="0" applyFont="1" applyFill="1" applyBorder="1" applyAlignment="1" applyProtection="1">
      <alignment horizontal="center" wrapText="1"/>
      <protection hidden="1"/>
    </xf>
    <xf numFmtId="0" fontId="11" fillId="3" borderId="6" xfId="0" applyFont="1" applyFill="1" applyBorder="1" applyAlignment="1" applyProtection="1">
      <alignment horizontal="center" wrapText="1"/>
      <protection hidden="1"/>
    </xf>
    <xf numFmtId="0" fontId="11" fillId="3" borderId="11" xfId="0" applyFont="1" applyFill="1" applyBorder="1" applyAlignment="1" applyProtection="1">
      <alignment horizontal="center" wrapText="1"/>
      <protection hidden="1"/>
    </xf>
    <xf numFmtId="0" fontId="11" fillId="3" borderId="12" xfId="0" applyFont="1" applyFill="1" applyBorder="1" applyAlignment="1" applyProtection="1">
      <alignment horizontal="center" wrapText="1"/>
      <protection hidden="1"/>
    </xf>
    <xf numFmtId="168" fontId="9" fillId="3" borderId="2" xfId="0" applyNumberFormat="1" applyFont="1" applyFill="1" applyBorder="1" applyAlignment="1" applyProtection="1">
      <alignment horizontal="center" vertical="center"/>
      <protection hidden="1"/>
    </xf>
    <xf numFmtId="168" fontId="9" fillId="3" borderId="3" xfId="0" applyNumberFormat="1" applyFont="1" applyFill="1" applyBorder="1" applyAlignment="1" applyProtection="1">
      <alignment horizontal="center" vertical="center"/>
      <protection hidden="1"/>
    </xf>
    <xf numFmtId="168" fontId="9" fillId="3" borderId="4" xfId="0" applyNumberFormat="1" applyFont="1" applyFill="1" applyBorder="1" applyAlignment="1" applyProtection="1">
      <alignment horizontal="center" vertical="center"/>
      <protection hidden="1"/>
    </xf>
    <xf numFmtId="168" fontId="9" fillId="3" borderId="1" xfId="0" applyNumberFormat="1" applyFont="1" applyFill="1" applyBorder="1" applyAlignment="1" applyProtection="1">
      <alignment horizontal="center" vertical="center"/>
      <protection hidden="1"/>
    </xf>
    <xf numFmtId="0" fontId="3" fillId="3" borderId="1" xfId="0" applyFont="1" applyFill="1" applyBorder="1" applyAlignment="1" applyProtection="1">
      <alignment horizontal="left" vertical="center"/>
      <protection hidden="1"/>
    </xf>
    <xf numFmtId="0" fontId="9" fillId="3" borderId="11" xfId="0" applyFont="1" applyFill="1" applyBorder="1" applyAlignment="1" applyProtection="1">
      <alignment horizontal="center" vertical="center"/>
      <protection hidden="1"/>
    </xf>
    <xf numFmtId="0" fontId="9" fillId="3" borderId="12" xfId="0" applyFont="1" applyFill="1" applyBorder="1" applyAlignment="1" applyProtection="1">
      <alignment horizontal="center" vertical="center"/>
      <protection hidden="1"/>
    </xf>
    <xf numFmtId="0" fontId="15" fillId="2" borderId="4"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protection hidden="1"/>
    </xf>
    <xf numFmtId="0" fontId="15" fillId="2" borderId="9" xfId="0" applyFont="1" applyFill="1" applyBorder="1" applyAlignment="1" applyProtection="1">
      <alignment horizontal="center" vertical="center"/>
      <protection hidden="1"/>
    </xf>
    <xf numFmtId="0" fontId="15" fillId="2" borderId="11"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hidden="1"/>
    </xf>
    <xf numFmtId="0" fontId="9" fillId="3" borderId="11" xfId="0"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right" vertical="center"/>
      <protection hidden="1"/>
    </xf>
    <xf numFmtId="0" fontId="9" fillId="3" borderId="2" xfId="0" applyFont="1" applyFill="1" applyBorder="1" applyAlignment="1" applyProtection="1">
      <alignment horizontal="right" vertical="center"/>
      <protection hidden="1"/>
    </xf>
    <xf numFmtId="0" fontId="9" fillId="3" borderId="3" xfId="0" applyFont="1" applyFill="1" applyBorder="1" applyAlignment="1" applyProtection="1">
      <alignment horizontal="right" vertical="center"/>
      <protection hidden="1"/>
    </xf>
    <xf numFmtId="0" fontId="9" fillId="3" borderId="4" xfId="0" applyFont="1" applyFill="1" applyBorder="1" applyAlignment="1" applyProtection="1">
      <alignment horizontal="right" vertical="center"/>
      <protection hidden="1"/>
    </xf>
    <xf numFmtId="0" fontId="11" fillId="3" borderId="1" xfId="0" applyFont="1" applyFill="1" applyBorder="1" applyAlignment="1" applyProtection="1">
      <alignment horizontal="center" wrapText="1"/>
      <protection hidden="1"/>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protection hidden="1"/>
    </xf>
    <xf numFmtId="0" fontId="11" fillId="3" borderId="10" xfId="0" applyFont="1" applyFill="1" applyBorder="1" applyAlignment="1" applyProtection="1">
      <alignment horizontal="center" wrapText="1"/>
      <protection hidden="1"/>
    </xf>
    <xf numFmtId="0" fontId="11" fillId="3" borderId="9" xfId="0" applyFont="1" applyFill="1" applyBorder="1" applyAlignment="1" applyProtection="1">
      <alignment horizontal="center" wrapText="1"/>
      <protection hidden="1"/>
    </xf>
    <xf numFmtId="0" fontId="9" fillId="3" borderId="2" xfId="0" applyFont="1" applyFill="1" applyBorder="1" applyAlignment="1" applyProtection="1">
      <alignment horizontal="center"/>
      <protection hidden="1"/>
    </xf>
    <xf numFmtId="0" fontId="9" fillId="3" borderId="3" xfId="0" applyFont="1" applyFill="1" applyBorder="1" applyAlignment="1" applyProtection="1">
      <alignment horizontal="center"/>
      <protection hidden="1"/>
    </xf>
    <xf numFmtId="0" fontId="9" fillId="3" borderId="4" xfId="0" applyFont="1" applyFill="1" applyBorder="1" applyAlignment="1" applyProtection="1">
      <alignment horizontal="center"/>
      <protection hidden="1"/>
    </xf>
    <xf numFmtId="0" fontId="8" fillId="4" borderId="1" xfId="0" applyFont="1" applyFill="1" applyBorder="1" applyAlignment="1" applyProtection="1">
      <alignment horizontal="left" vertical="center" wrapText="1"/>
      <protection hidden="1"/>
    </xf>
    <xf numFmtId="0" fontId="15" fillId="3" borderId="2" xfId="0"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hidden="1"/>
    </xf>
    <xf numFmtId="0" fontId="11" fillId="3" borderId="13" xfId="0" applyFont="1" applyFill="1" applyBorder="1" applyAlignment="1" applyProtection="1">
      <alignment horizontal="center" wrapText="1"/>
      <protection hidden="1"/>
    </xf>
    <xf numFmtId="0" fontId="11" fillId="3" borderId="14" xfId="0" applyFont="1" applyFill="1" applyBorder="1" applyAlignment="1" applyProtection="1">
      <alignment horizontal="center" wrapText="1"/>
      <protection hidden="1"/>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15" fillId="7" borderId="2" xfId="0" applyFont="1" applyFill="1" applyBorder="1" applyAlignment="1" applyProtection="1">
      <alignment horizontal="center" vertical="center" wrapText="1"/>
      <protection hidden="1"/>
    </xf>
    <xf numFmtId="0" fontId="15" fillId="7" borderId="3" xfId="0" applyFont="1" applyFill="1" applyBorder="1" applyAlignment="1" applyProtection="1">
      <alignment horizontal="center" vertical="center" wrapText="1"/>
      <protection hidden="1"/>
    </xf>
    <xf numFmtId="0" fontId="15" fillId="7" borderId="4" xfId="0" applyFont="1" applyFill="1" applyBorder="1" applyAlignment="1" applyProtection="1">
      <alignment horizontal="center" vertical="center" wrapText="1"/>
      <protection hidden="1"/>
    </xf>
    <xf numFmtId="0" fontId="15" fillId="7" borderId="2" xfId="0" applyFont="1" applyFill="1" applyBorder="1" applyAlignment="1" applyProtection="1">
      <alignment horizontal="center" vertical="center"/>
      <protection hidden="1"/>
    </xf>
    <xf numFmtId="0" fontId="15" fillId="7" borderId="3" xfId="0" applyFont="1" applyFill="1" applyBorder="1" applyAlignment="1" applyProtection="1">
      <alignment horizontal="center" vertical="center"/>
      <protection hidden="1"/>
    </xf>
    <xf numFmtId="0" fontId="15" fillId="7" borderId="4" xfId="0" applyFont="1" applyFill="1" applyBorder="1" applyAlignment="1" applyProtection="1">
      <alignment horizontal="center" vertical="center"/>
      <protection hidden="1"/>
    </xf>
    <xf numFmtId="0" fontId="9" fillId="3" borderId="2" xfId="0" applyFont="1" applyFill="1" applyBorder="1" applyAlignment="1" applyProtection="1">
      <alignment horizontal="right" vertical="center" wrapText="1"/>
      <protection hidden="1"/>
    </xf>
    <xf numFmtId="0" fontId="9" fillId="3" borderId="3" xfId="0" applyFont="1" applyFill="1" applyBorder="1" applyAlignment="1" applyProtection="1">
      <alignment horizontal="right" vertical="center" wrapText="1"/>
      <protection hidden="1"/>
    </xf>
    <xf numFmtId="0" fontId="9" fillId="3" borderId="4" xfId="0" applyFont="1" applyFill="1" applyBorder="1" applyAlignment="1" applyProtection="1">
      <alignment horizontal="right" vertical="center" wrapText="1"/>
      <protection hidden="1"/>
    </xf>
    <xf numFmtId="0" fontId="9" fillId="3" borderId="7" xfId="0" applyFont="1" applyFill="1" applyBorder="1" applyAlignment="1" applyProtection="1">
      <alignment horizontal="right" vertical="center" wrapText="1"/>
      <protection hidden="1"/>
    </xf>
    <xf numFmtId="0" fontId="9" fillId="3" borderId="5" xfId="0" applyFont="1" applyFill="1" applyBorder="1" applyAlignment="1" applyProtection="1">
      <alignment horizontal="right" vertical="center" wrapText="1"/>
      <protection hidden="1"/>
    </xf>
    <xf numFmtId="0" fontId="9" fillId="3" borderId="6" xfId="0" applyFont="1" applyFill="1" applyBorder="1" applyAlignment="1" applyProtection="1">
      <alignment horizontal="right" vertical="center" wrapText="1"/>
      <protection hidden="1"/>
    </xf>
    <xf numFmtId="0" fontId="6" fillId="2" borderId="14" xfId="0" applyFont="1" applyFill="1" applyBorder="1" applyAlignment="1" applyProtection="1">
      <alignment horizontal="center" vertical="center"/>
      <protection hidden="1"/>
    </xf>
    <xf numFmtId="0" fontId="6" fillId="2" borderId="13" xfId="0" applyFont="1" applyFill="1" applyBorder="1" applyAlignment="1" applyProtection="1">
      <alignment horizontal="left" vertical="center"/>
      <protection hidden="1"/>
    </xf>
    <xf numFmtId="0" fontId="6" fillId="2" borderId="0" xfId="0" applyFont="1" applyFill="1" applyBorder="1" applyAlignment="1" applyProtection="1">
      <alignment horizontal="left" vertical="center"/>
      <protection hidden="1"/>
    </xf>
    <xf numFmtId="0" fontId="5" fillId="2" borderId="13" xfId="0" applyFont="1" applyFill="1" applyBorder="1" applyAlignment="1" applyProtection="1">
      <alignment horizontal="left" vertical="center"/>
      <protection hidden="1"/>
    </xf>
    <xf numFmtId="0" fontId="5" fillId="2" borderId="0" xfId="0" applyFont="1" applyFill="1" applyBorder="1" applyAlignment="1" applyProtection="1">
      <alignment horizontal="left" vertical="center"/>
      <protection hidden="1"/>
    </xf>
    <xf numFmtId="0" fontId="8" fillId="3" borderId="1" xfId="0" applyFont="1" applyFill="1" applyBorder="1" applyAlignment="1" applyProtection="1">
      <alignment horizontal="left" vertical="center" wrapText="1"/>
      <protection hidden="1"/>
    </xf>
    <xf numFmtId="0" fontId="9" fillId="3" borderId="1" xfId="0" applyFont="1" applyFill="1" applyBorder="1" applyAlignment="1" applyProtection="1">
      <alignment horizontal="left" vertical="center" wrapText="1"/>
      <protection hidden="1"/>
    </xf>
    <xf numFmtId="0" fontId="11" fillId="3" borderId="5" xfId="0" applyFont="1" applyFill="1" applyBorder="1" applyAlignment="1" applyProtection="1">
      <alignment horizontal="center" wrapText="1"/>
      <protection hidden="1"/>
    </xf>
    <xf numFmtId="0" fontId="11" fillId="3" borderId="8" xfId="0" applyFont="1" applyFill="1" applyBorder="1" applyAlignment="1" applyProtection="1">
      <alignment horizontal="center" wrapText="1"/>
      <protection hidden="1"/>
    </xf>
    <xf numFmtId="169" fontId="4" fillId="2" borderId="2" xfId="0" applyNumberFormat="1" applyFont="1" applyFill="1" applyBorder="1" applyAlignment="1" applyProtection="1">
      <alignment horizontal="center" vertical="center"/>
      <protection locked="0"/>
    </xf>
    <xf numFmtId="169" fontId="4" fillId="2" borderId="4" xfId="0" applyNumberFormat="1" applyFont="1" applyFill="1" applyBorder="1" applyAlignment="1" applyProtection="1">
      <alignment horizontal="center" vertical="center"/>
      <protection locked="0"/>
    </xf>
    <xf numFmtId="0" fontId="4" fillId="7" borderId="2" xfId="0" applyFont="1" applyFill="1" applyBorder="1" applyAlignment="1" applyProtection="1">
      <alignment horizontal="left" vertical="top" wrapText="1"/>
      <protection hidden="1"/>
    </xf>
    <xf numFmtId="0" fontId="4" fillId="7" borderId="3" xfId="0" applyFont="1" applyFill="1" applyBorder="1" applyAlignment="1" applyProtection="1">
      <alignment horizontal="left" vertical="top" wrapText="1"/>
      <protection hidden="1"/>
    </xf>
    <xf numFmtId="0" fontId="4" fillId="7" borderId="4" xfId="0" applyFont="1" applyFill="1" applyBorder="1" applyAlignment="1" applyProtection="1">
      <alignment horizontal="left" vertical="top" wrapText="1"/>
      <protection hidden="1"/>
    </xf>
    <xf numFmtId="0" fontId="11" fillId="2" borderId="3" xfId="0" applyFont="1" applyFill="1" applyBorder="1" applyAlignment="1" applyProtection="1">
      <alignment horizontal="center" vertical="center"/>
      <protection hidden="1"/>
    </xf>
    <xf numFmtId="0" fontId="18" fillId="4" borderId="32" xfId="0" applyFont="1" applyFill="1" applyBorder="1" applyAlignment="1" applyProtection="1">
      <alignment horizontal="center" vertical="center" wrapText="1"/>
      <protection hidden="1"/>
    </xf>
    <xf numFmtId="0" fontId="18" fillId="4" borderId="29" xfId="0" applyFont="1" applyFill="1" applyBorder="1" applyAlignment="1" applyProtection="1">
      <alignment horizontal="center" vertical="center" wrapText="1"/>
      <protection hidden="1"/>
    </xf>
    <xf numFmtId="0" fontId="18" fillId="4" borderId="28" xfId="0" applyFont="1" applyFill="1" applyBorder="1" applyAlignment="1" applyProtection="1">
      <alignment horizontal="center" vertical="center" wrapText="1"/>
      <protection hidden="1"/>
    </xf>
    <xf numFmtId="0" fontId="11" fillId="3" borderId="44" xfId="0" applyFont="1" applyFill="1" applyBorder="1" applyAlignment="1" applyProtection="1">
      <alignment horizontal="center" wrapText="1"/>
      <protection hidden="1"/>
    </xf>
    <xf numFmtId="0" fontId="11" fillId="3" borderId="46" xfId="0" applyFont="1" applyFill="1" applyBorder="1" applyAlignment="1" applyProtection="1">
      <alignment horizontal="center" wrapText="1"/>
      <protection hidden="1"/>
    </xf>
    <xf numFmtId="0" fontId="0" fillId="2" borderId="11" xfId="0"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wrapText="1"/>
      <protection locked="0"/>
    </xf>
    <xf numFmtId="164" fontId="11" fillId="4" borderId="40" xfId="0" applyNumberFormat="1" applyFont="1" applyFill="1" applyBorder="1" applyAlignment="1" applyProtection="1">
      <alignment horizontal="center" vertical="center"/>
      <protection hidden="1"/>
    </xf>
    <xf numFmtId="164" fontId="11" fillId="4" borderId="29" xfId="0" applyNumberFormat="1" applyFont="1" applyFill="1" applyBorder="1" applyAlignment="1" applyProtection="1">
      <alignment horizontal="center" vertical="center"/>
      <protection hidden="1"/>
    </xf>
    <xf numFmtId="0" fontId="18" fillId="3" borderId="24" xfId="0" applyFont="1" applyFill="1" applyBorder="1" applyAlignment="1" applyProtection="1">
      <alignment horizontal="center" vertical="center" wrapText="1"/>
      <protection hidden="1"/>
    </xf>
    <xf numFmtId="0" fontId="18" fillId="3" borderId="25" xfId="0" applyFont="1" applyFill="1" applyBorder="1" applyAlignment="1" applyProtection="1">
      <alignment horizontal="center" vertical="center" wrapText="1"/>
      <protection hidden="1"/>
    </xf>
    <xf numFmtId="0" fontId="18" fillId="3" borderId="26" xfId="0" applyFont="1" applyFill="1" applyBorder="1" applyAlignment="1" applyProtection="1">
      <alignment horizontal="center" vertical="center" wrapText="1"/>
      <protection hidden="1"/>
    </xf>
    <xf numFmtId="0" fontId="14" fillId="3" borderId="31" xfId="0" applyFont="1" applyFill="1" applyBorder="1" applyAlignment="1" applyProtection="1">
      <alignment horizontal="center" vertical="center" wrapText="1"/>
      <protection hidden="1"/>
    </xf>
    <xf numFmtId="0" fontId="14" fillId="3" borderId="1" xfId="0" applyFont="1" applyFill="1" applyBorder="1" applyAlignment="1" applyProtection="1">
      <alignment horizontal="center" vertical="center" wrapText="1"/>
      <protection hidden="1"/>
    </xf>
    <xf numFmtId="0" fontId="14" fillId="3" borderId="27" xfId="0" applyFont="1" applyFill="1" applyBorder="1" applyAlignment="1" applyProtection="1">
      <alignment horizontal="center" vertical="center" wrapText="1"/>
      <protection hidden="1"/>
    </xf>
    <xf numFmtId="0" fontId="36" fillId="4" borderId="37" xfId="0" applyFont="1" applyFill="1" applyBorder="1" applyAlignment="1" applyProtection="1">
      <alignment horizontal="center" vertical="center" wrapText="1"/>
      <protection hidden="1"/>
    </xf>
    <xf numFmtId="0" fontId="36" fillId="4" borderId="0" xfId="0" applyFont="1" applyFill="1" applyBorder="1" applyAlignment="1" applyProtection="1">
      <alignment horizontal="center" vertical="center" wrapText="1"/>
      <protection hidden="1"/>
    </xf>
    <xf numFmtId="0" fontId="36" fillId="4" borderId="23" xfId="0" applyFont="1" applyFill="1" applyBorder="1" applyAlignment="1" applyProtection="1">
      <alignment horizontal="center" vertical="center" wrapText="1"/>
      <protection hidden="1"/>
    </xf>
    <xf numFmtId="0" fontId="0" fillId="2" borderId="45" xfId="0" applyNumberFormat="1" applyFont="1" applyFill="1" applyBorder="1" applyAlignment="1" applyProtection="1">
      <alignment horizontal="center" vertical="center" wrapText="1"/>
      <protection locked="0"/>
    </xf>
    <xf numFmtId="0" fontId="0" fillId="2" borderId="9" xfId="0" applyNumberFormat="1" applyFont="1" applyFill="1" applyBorder="1" applyAlignment="1" applyProtection="1">
      <alignment horizontal="center" vertical="center" wrapText="1"/>
      <protection locked="0"/>
    </xf>
    <xf numFmtId="0" fontId="11" fillId="3" borderId="19" xfId="0" applyFont="1" applyFill="1" applyBorder="1" applyAlignment="1" applyProtection="1">
      <alignment horizontal="center" wrapText="1"/>
      <protection hidden="1"/>
    </xf>
    <xf numFmtId="164" fontId="11" fillId="3" borderId="3" xfId="0" applyNumberFormat="1" applyFont="1" applyFill="1" applyBorder="1" applyAlignment="1" applyProtection="1">
      <alignment horizontal="right" vertical="center" indent="1"/>
      <protection hidden="1"/>
    </xf>
    <xf numFmtId="164" fontId="11" fillId="3" borderId="4" xfId="0" applyNumberFormat="1" applyFont="1" applyFill="1" applyBorder="1" applyAlignment="1" applyProtection="1">
      <alignment horizontal="right" vertical="center" indent="1"/>
      <protection hidden="1"/>
    </xf>
    <xf numFmtId="164" fontId="11" fillId="4" borderId="24" xfId="0" applyNumberFormat="1" applyFont="1" applyFill="1" applyBorder="1" applyAlignment="1" applyProtection="1">
      <alignment horizontal="right" vertical="center" indent="1"/>
      <protection hidden="1"/>
    </xf>
    <xf numFmtId="164" fontId="11" fillId="4" borderId="33" xfId="0" applyNumberFormat="1" applyFont="1" applyFill="1" applyBorder="1" applyAlignment="1" applyProtection="1">
      <alignment horizontal="right" vertical="center" indent="1"/>
      <protection hidden="1"/>
    </xf>
    <xf numFmtId="164" fontId="11" fillId="4" borderId="3" xfId="0" applyNumberFormat="1" applyFont="1" applyFill="1" applyBorder="1" applyAlignment="1" applyProtection="1">
      <alignment horizontal="right" vertical="center" indent="1"/>
      <protection hidden="1"/>
    </xf>
    <xf numFmtId="164" fontId="11" fillId="4" borderId="4" xfId="0" applyNumberFormat="1" applyFont="1" applyFill="1" applyBorder="1" applyAlignment="1" applyProtection="1">
      <alignment horizontal="right" vertical="center" indent="1"/>
      <protection hidden="1"/>
    </xf>
    <xf numFmtId="0" fontId="28" fillId="2" borderId="1" xfId="0" applyFont="1" applyFill="1" applyBorder="1" applyAlignment="1" applyProtection="1">
      <alignment horizontal="left" vertical="top" wrapText="1"/>
      <protection locked="0"/>
    </xf>
    <xf numFmtId="0" fontId="27" fillId="2" borderId="5" xfId="0" applyFont="1" applyFill="1" applyBorder="1" applyAlignment="1" applyProtection="1">
      <alignment horizontal="center" vertical="center" wrapText="1"/>
    </xf>
    <xf numFmtId="0" fontId="11" fillId="4" borderId="1" xfId="0" applyFont="1" applyFill="1" applyBorder="1" applyAlignment="1" applyProtection="1">
      <alignment horizontal="left"/>
    </xf>
    <xf numFmtId="0" fontId="0" fillId="0" borderId="8" xfId="0" applyFont="1" applyBorder="1" applyAlignment="1" applyProtection="1">
      <alignment horizontal="center"/>
    </xf>
    <xf numFmtId="0" fontId="24" fillId="6" borderId="1" xfId="0" applyFont="1" applyFill="1" applyBorder="1" applyAlignment="1" applyProtection="1">
      <alignment horizontal="center" vertical="center"/>
    </xf>
    <xf numFmtId="0" fontId="11" fillId="4" borderId="2" xfId="0" applyFont="1" applyFill="1" applyBorder="1" applyAlignment="1" applyProtection="1">
      <alignment horizontal="left" vertical="center" wrapText="1"/>
    </xf>
    <xf numFmtId="0" fontId="11" fillId="4" borderId="3"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1" fillId="4" borderId="2" xfId="0" applyFont="1" applyFill="1" applyBorder="1" applyAlignment="1" applyProtection="1">
      <alignment horizontal="left" vertical="center"/>
    </xf>
    <xf numFmtId="0" fontId="0" fillId="4" borderId="3"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11" fillId="4" borderId="2" xfId="0" applyFont="1" applyFill="1" applyBorder="1" applyAlignment="1" applyProtection="1">
      <alignment horizontal="left"/>
    </xf>
    <xf numFmtId="0" fontId="11" fillId="4" borderId="3" xfId="0" applyFont="1" applyFill="1" applyBorder="1" applyAlignment="1" applyProtection="1">
      <alignment horizontal="left"/>
    </xf>
    <xf numFmtId="0" fontId="11" fillId="4" borderId="4" xfId="0" applyFont="1" applyFill="1" applyBorder="1" applyAlignment="1" applyProtection="1">
      <alignment horizontal="left"/>
    </xf>
    <xf numFmtId="0" fontId="27" fillId="0" borderId="5"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1" fillId="0" borderId="0" xfId="0" applyFont="1" applyBorder="1" applyAlignment="1" applyProtection="1">
      <alignment vertical="center" wrapText="1"/>
    </xf>
    <xf numFmtId="2" fontId="10" fillId="3" borderId="2" xfId="0" applyNumberFormat="1" applyFont="1" applyFill="1" applyBorder="1" applyAlignment="1" applyProtection="1">
      <alignment horizontal="center" vertical="center" wrapText="1"/>
      <protection hidden="1"/>
    </xf>
    <xf numFmtId="2" fontId="10" fillId="3" borderId="4" xfId="0" applyNumberFormat="1" applyFont="1" applyFill="1" applyBorder="1" applyAlignment="1" applyProtection="1">
      <alignment horizontal="center" vertical="center" wrapText="1"/>
      <protection hidden="1"/>
    </xf>
    <xf numFmtId="168" fontId="0" fillId="2" borderId="9" xfId="0" applyNumberFormat="1" applyFont="1" applyFill="1" applyBorder="1" applyAlignment="1" applyProtection="1">
      <alignment horizontal="center" vertical="center"/>
      <protection locked="0"/>
    </xf>
    <xf numFmtId="168" fontId="11" fillId="4" borderId="35" xfId="0" applyNumberFormat="1" applyFont="1" applyFill="1" applyBorder="1" applyAlignment="1" applyProtection="1">
      <alignment horizontal="center" vertical="center"/>
      <protection hidden="1"/>
    </xf>
    <xf numFmtId="168" fontId="11" fillId="4" borderId="34" xfId="0" applyNumberFormat="1" applyFont="1" applyFill="1" applyBorder="1" applyAlignment="1" applyProtection="1">
      <alignment horizontal="center" vertical="center"/>
      <protection hidden="1"/>
    </xf>
    <xf numFmtId="168" fontId="11" fillId="4" borderId="39" xfId="0" applyNumberFormat="1" applyFont="1" applyFill="1" applyBorder="1" applyAlignment="1" applyProtection="1">
      <alignment horizontal="center" vertical="center"/>
      <protection hidden="1"/>
    </xf>
    <xf numFmtId="168" fontId="11" fillId="3" borderId="2" xfId="0" applyNumberFormat="1" applyFont="1" applyFill="1" applyBorder="1" applyAlignment="1" applyProtection="1">
      <alignment horizontal="center" vertical="center"/>
      <protection hidden="1"/>
    </xf>
    <xf numFmtId="168" fontId="11" fillId="3" borderId="27" xfId="0" applyNumberFormat="1" applyFont="1" applyFill="1" applyBorder="1" applyAlignment="1" applyProtection="1">
      <alignment horizontal="center" vertical="center"/>
      <protection hidden="1"/>
    </xf>
    <xf numFmtId="168" fontId="11" fillId="4" borderId="2" xfId="0" applyNumberFormat="1" applyFont="1" applyFill="1" applyBorder="1" applyAlignment="1" applyProtection="1">
      <alignment horizontal="center" vertical="center"/>
      <protection hidden="1"/>
    </xf>
    <xf numFmtId="168" fontId="11" fillId="4" borderId="27" xfId="0" applyNumberFormat="1" applyFont="1" applyFill="1" applyBorder="1" applyAlignment="1" applyProtection="1">
      <alignment horizontal="center" vertical="center"/>
      <protection hidden="1"/>
    </xf>
    <xf numFmtId="168" fontId="3" fillId="2" borderId="9" xfId="0" applyNumberFormat="1" applyFont="1" applyFill="1" applyBorder="1" applyAlignment="1" applyProtection="1">
      <alignment horizontal="center" vertical="center"/>
      <protection locked="0"/>
    </xf>
    <xf numFmtId="0" fontId="43" fillId="2" borderId="11" xfId="1" applyFont="1" applyFill="1" applyBorder="1" applyAlignment="1" applyProtection="1">
      <alignment horizontal="center" vertical="center"/>
    </xf>
    <xf numFmtId="0" fontId="44" fillId="2" borderId="8" xfId="1" applyFont="1" applyFill="1" applyBorder="1" applyAlignment="1" applyProtection="1">
      <alignment horizontal="center" vertical="center"/>
    </xf>
    <xf numFmtId="0" fontId="44" fillId="2" borderId="12" xfId="1" applyFont="1" applyFill="1" applyBorder="1" applyAlignment="1" applyProtection="1">
      <alignment horizontal="center" vertical="center"/>
    </xf>
    <xf numFmtId="0" fontId="9" fillId="4" borderId="8" xfId="0" applyNumberFormat="1" applyFont="1" applyFill="1" applyBorder="1" applyAlignment="1" applyProtection="1">
      <alignment horizontal="center" wrapText="1"/>
    </xf>
    <xf numFmtId="0" fontId="9" fillId="4" borderId="8" xfId="0" applyFont="1" applyFill="1" applyBorder="1" applyAlignment="1" applyProtection="1">
      <alignment horizontal="center" wrapText="1"/>
    </xf>
    <xf numFmtId="167" fontId="9" fillId="4" borderId="8" xfId="0" applyNumberFormat="1" applyFont="1" applyFill="1" applyBorder="1" applyAlignment="1" applyProtection="1">
      <alignment horizontal="center" wrapText="1"/>
    </xf>
    <xf numFmtId="0" fontId="30" fillId="0" borderId="4" xfId="0" applyFont="1" applyBorder="1"/>
    <xf numFmtId="0" fontId="30" fillId="0" borderId="2" xfId="0" applyFont="1" applyBorder="1" applyAlignment="1">
      <alignment horizontal="right"/>
    </xf>
    <xf numFmtId="0" fontId="0" fillId="2" borderId="11" xfId="0" applyFont="1" applyFill="1" applyBorder="1" applyAlignment="1" applyProtection="1">
      <alignment horizontal="center"/>
      <protection hidden="1"/>
    </xf>
    <xf numFmtId="0" fontId="0" fillId="2" borderId="8" xfId="0" applyFont="1" applyFill="1" applyBorder="1" applyAlignment="1" applyProtection="1">
      <alignment horizontal="center"/>
      <protection hidden="1"/>
    </xf>
    <xf numFmtId="0" fontId="0" fillId="2" borderId="12" xfId="0" applyFont="1" applyFill="1" applyBorder="1" applyAlignment="1" applyProtection="1">
      <alignment horizontal="center"/>
      <protection hidden="1"/>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lHomereports@hcd.ca.gov" TargetMode="External"/><Relationship Id="rId2" Type="http://schemas.openxmlformats.org/officeDocument/2006/relationships/hyperlink" Target="mailto:calhomereports@hcd.ca.gov?subject=CalHome/%20BEGIN%20Annual%20Reuse%20Report%20Submission" TargetMode="External"/><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64"/>
  <sheetViews>
    <sheetView showGridLines="0" tabSelected="1" showRuler="0" zoomScale="115" zoomScaleNormal="115" zoomScaleSheetLayoutView="130" workbookViewId="0">
      <selection activeCell="A6" sqref="A6:M6"/>
    </sheetView>
  </sheetViews>
  <sheetFormatPr defaultRowHeight="15" x14ac:dyDescent="0.25"/>
  <cols>
    <col min="1" max="1" width="12.5703125" style="44" customWidth="1"/>
    <col min="2" max="12" width="9.140625" style="44"/>
    <col min="13" max="13" width="12.42578125" style="44" customWidth="1"/>
    <col min="14" max="16384" width="9.140625" style="44"/>
  </cols>
  <sheetData>
    <row r="1" spans="1:13" ht="32.25" thickBot="1" x14ac:dyDescent="0.3">
      <c r="A1" s="121" t="s">
        <v>57</v>
      </c>
      <c r="B1" s="122"/>
      <c r="C1" s="122"/>
      <c r="D1" s="122"/>
      <c r="E1" s="122"/>
      <c r="F1" s="122"/>
      <c r="G1" s="122"/>
      <c r="H1" s="122"/>
      <c r="I1" s="122"/>
      <c r="J1" s="122"/>
      <c r="K1" s="122"/>
      <c r="L1" s="122"/>
      <c r="M1" s="123"/>
    </row>
    <row r="2" spans="1:13" ht="9.9499999999999993" customHeight="1" thickBot="1" x14ac:dyDescent="0.3">
      <c r="A2" s="130"/>
      <c r="B2" s="130"/>
      <c r="C2" s="130"/>
      <c r="D2" s="130"/>
      <c r="E2" s="130"/>
      <c r="F2" s="130"/>
      <c r="G2" s="130"/>
      <c r="H2" s="130"/>
      <c r="I2" s="130"/>
      <c r="J2" s="130"/>
      <c r="K2" s="130"/>
      <c r="L2" s="130"/>
      <c r="M2" s="130"/>
    </row>
    <row r="3" spans="1:13" ht="15.75" customHeight="1" thickBot="1" x14ac:dyDescent="0.3">
      <c r="A3" s="131" t="s">
        <v>89</v>
      </c>
      <c r="B3" s="132"/>
      <c r="C3" s="132"/>
      <c r="D3" s="132"/>
      <c r="E3" s="132"/>
      <c r="F3" s="132"/>
      <c r="G3" s="132"/>
      <c r="H3" s="132"/>
      <c r="I3" s="132"/>
      <c r="J3" s="132"/>
      <c r="K3" s="132"/>
      <c r="L3" s="132"/>
      <c r="M3" s="133"/>
    </row>
    <row r="4" spans="1:13" ht="9.9499999999999993" customHeight="1" x14ac:dyDescent="0.25">
      <c r="A4" s="108"/>
      <c r="B4" s="108"/>
      <c r="C4" s="108"/>
      <c r="D4" s="108"/>
      <c r="E4" s="108"/>
      <c r="F4" s="108"/>
      <c r="G4" s="108"/>
      <c r="H4" s="108"/>
      <c r="I4" s="108"/>
      <c r="J4" s="108"/>
      <c r="K4" s="108"/>
      <c r="L4" s="108"/>
      <c r="M4" s="108"/>
    </row>
    <row r="5" spans="1:13" ht="15.75" customHeight="1" x14ac:dyDescent="0.25">
      <c r="A5" s="127" t="s">
        <v>137</v>
      </c>
      <c r="B5" s="127"/>
      <c r="C5" s="127"/>
      <c r="D5" s="127"/>
      <c r="E5" s="127"/>
      <c r="F5" s="127"/>
      <c r="G5" s="127"/>
      <c r="H5" s="127"/>
      <c r="I5" s="127"/>
      <c r="J5" s="127"/>
      <c r="K5" s="127"/>
      <c r="L5" s="127"/>
      <c r="M5" s="127"/>
    </row>
    <row r="6" spans="1:13" x14ac:dyDescent="0.25">
      <c r="A6" s="127" t="s">
        <v>138</v>
      </c>
      <c r="B6" s="129"/>
      <c r="C6" s="129"/>
      <c r="D6" s="129"/>
      <c r="E6" s="129"/>
      <c r="F6" s="129"/>
      <c r="G6" s="129"/>
      <c r="H6" s="129"/>
      <c r="I6" s="129"/>
      <c r="J6" s="129"/>
      <c r="K6" s="129"/>
      <c r="L6" s="129"/>
      <c r="M6" s="129"/>
    </row>
    <row r="7" spans="1:13" x14ac:dyDescent="0.25">
      <c r="A7" s="127" t="s">
        <v>139</v>
      </c>
      <c r="B7" s="127"/>
      <c r="C7" s="127"/>
      <c r="D7" s="127"/>
      <c r="E7" s="127"/>
      <c r="F7" s="127"/>
      <c r="G7" s="127"/>
      <c r="H7" s="127"/>
      <c r="I7" s="127"/>
      <c r="J7" s="127"/>
      <c r="K7" s="127"/>
      <c r="L7" s="127"/>
      <c r="M7" s="127"/>
    </row>
    <row r="8" spans="1:13" x14ac:dyDescent="0.25">
      <c r="A8" s="134" t="s">
        <v>140</v>
      </c>
      <c r="B8" s="134"/>
      <c r="C8" s="134"/>
      <c r="D8" s="134"/>
      <c r="E8" s="134"/>
      <c r="F8" s="134"/>
      <c r="G8" s="134"/>
      <c r="H8" s="134"/>
      <c r="I8" s="134"/>
      <c r="J8" s="134"/>
      <c r="K8" s="134"/>
      <c r="L8" s="134"/>
      <c r="M8" s="134"/>
    </row>
    <row r="9" spans="1:13" x14ac:dyDescent="0.25">
      <c r="A9" s="165" t="s">
        <v>145</v>
      </c>
      <c r="B9" s="166"/>
      <c r="C9" s="166"/>
      <c r="D9" s="166"/>
      <c r="E9" s="166"/>
      <c r="F9" s="166"/>
      <c r="G9" s="166"/>
      <c r="H9" s="166"/>
      <c r="I9" s="166"/>
      <c r="J9" s="166"/>
      <c r="K9" s="166"/>
      <c r="L9" s="166"/>
      <c r="M9" s="167"/>
    </row>
    <row r="10" spans="1:13" ht="18.75" x14ac:dyDescent="0.25">
      <c r="A10" s="365" t="s">
        <v>141</v>
      </c>
      <c r="B10" s="366"/>
      <c r="C10" s="366"/>
      <c r="D10" s="366"/>
      <c r="E10" s="366"/>
      <c r="F10" s="366"/>
      <c r="G10" s="366"/>
      <c r="H10" s="366"/>
      <c r="I10" s="366"/>
      <c r="J10" s="366"/>
      <c r="K10" s="366"/>
      <c r="L10" s="366"/>
      <c r="M10" s="367"/>
    </row>
    <row r="11" spans="1:13" ht="9.9499999999999993" customHeight="1" thickBot="1" x14ac:dyDescent="0.3">
      <c r="A11" s="105"/>
      <c r="B11" s="105"/>
      <c r="C11" s="105"/>
      <c r="D11" s="105"/>
      <c r="E11" s="105"/>
      <c r="F11" s="105"/>
      <c r="G11" s="105"/>
      <c r="H11" s="105"/>
      <c r="I11" s="105"/>
      <c r="J11" s="105"/>
      <c r="K11" s="105"/>
      <c r="L11" s="105"/>
      <c r="M11" s="105"/>
    </row>
    <row r="12" spans="1:13" ht="15.75" customHeight="1" thickBot="1" x14ac:dyDescent="0.3">
      <c r="A12" s="124" t="s">
        <v>90</v>
      </c>
      <c r="B12" s="125"/>
      <c r="C12" s="125"/>
      <c r="D12" s="125"/>
      <c r="E12" s="125"/>
      <c r="F12" s="125"/>
      <c r="G12" s="125"/>
      <c r="H12" s="125"/>
      <c r="I12" s="125"/>
      <c r="J12" s="125"/>
      <c r="K12" s="125"/>
      <c r="L12" s="125"/>
      <c r="M12" s="126"/>
    </row>
    <row r="13" spans="1:13" ht="9.9499999999999993" customHeight="1" x14ac:dyDescent="0.25">
      <c r="A13" s="128"/>
      <c r="B13" s="128"/>
      <c r="C13" s="128"/>
      <c r="D13" s="128"/>
      <c r="E13" s="128"/>
      <c r="F13" s="128"/>
      <c r="G13" s="128"/>
      <c r="H13" s="128"/>
      <c r="I13" s="128"/>
      <c r="J13" s="128"/>
      <c r="K13" s="128"/>
      <c r="L13" s="128"/>
      <c r="M13" s="128"/>
    </row>
    <row r="14" spans="1:13" ht="15" customHeight="1" x14ac:dyDescent="0.25">
      <c r="A14" s="118" t="s">
        <v>130</v>
      </c>
      <c r="B14" s="119"/>
      <c r="C14" s="119"/>
      <c r="D14" s="119"/>
      <c r="E14" s="119"/>
      <c r="F14" s="119"/>
      <c r="G14" s="119"/>
      <c r="H14" s="119"/>
      <c r="I14" s="119"/>
      <c r="J14" s="119"/>
      <c r="K14" s="119"/>
      <c r="L14" s="119"/>
      <c r="M14" s="120"/>
    </row>
    <row r="15" spans="1:13" ht="15" customHeight="1" x14ac:dyDescent="0.25">
      <c r="A15" s="118" t="s">
        <v>131</v>
      </c>
      <c r="B15" s="119"/>
      <c r="C15" s="119"/>
      <c r="D15" s="119"/>
      <c r="E15" s="119"/>
      <c r="F15" s="119"/>
      <c r="G15" s="119"/>
      <c r="H15" s="119"/>
      <c r="I15" s="119"/>
      <c r="J15" s="119"/>
      <c r="K15" s="119"/>
      <c r="L15" s="119"/>
      <c r="M15" s="120"/>
    </row>
    <row r="16" spans="1:13" ht="15" customHeight="1" x14ac:dyDescent="0.25">
      <c r="A16" s="118" t="s">
        <v>132</v>
      </c>
      <c r="B16" s="119"/>
      <c r="C16" s="119"/>
      <c r="D16" s="119"/>
      <c r="E16" s="119"/>
      <c r="F16" s="119"/>
      <c r="G16" s="119"/>
      <c r="H16" s="119"/>
      <c r="I16" s="119"/>
      <c r="J16" s="119"/>
      <c r="K16" s="119"/>
      <c r="L16" s="119"/>
      <c r="M16" s="120"/>
    </row>
    <row r="17" spans="1:13" ht="15" customHeight="1" x14ac:dyDescent="0.25">
      <c r="A17" s="118" t="s">
        <v>133</v>
      </c>
      <c r="B17" s="119"/>
      <c r="C17" s="119"/>
      <c r="D17" s="119"/>
      <c r="E17" s="119"/>
      <c r="F17" s="119"/>
      <c r="G17" s="119"/>
      <c r="H17" s="119"/>
      <c r="I17" s="119"/>
      <c r="J17" s="119"/>
      <c r="K17" s="119"/>
      <c r="L17" s="119"/>
      <c r="M17" s="120"/>
    </row>
    <row r="18" spans="1:13" ht="15" customHeight="1" x14ac:dyDescent="0.25">
      <c r="A18" s="118" t="s">
        <v>134</v>
      </c>
      <c r="B18" s="119"/>
      <c r="C18" s="119"/>
      <c r="D18" s="119"/>
      <c r="E18" s="119"/>
      <c r="F18" s="119"/>
      <c r="G18" s="119"/>
      <c r="H18" s="119"/>
      <c r="I18" s="119"/>
      <c r="J18" s="119"/>
      <c r="K18" s="119"/>
      <c r="L18" s="119"/>
      <c r="M18" s="120"/>
    </row>
    <row r="19" spans="1:13" ht="15" customHeight="1" x14ac:dyDescent="0.25">
      <c r="A19" s="118" t="s">
        <v>135</v>
      </c>
      <c r="B19" s="119"/>
      <c r="C19" s="119"/>
      <c r="D19" s="119"/>
      <c r="E19" s="119"/>
      <c r="F19" s="119"/>
      <c r="G19" s="119"/>
      <c r="H19" s="119"/>
      <c r="I19" s="119"/>
      <c r="J19" s="119"/>
      <c r="K19" s="119"/>
      <c r="L19" s="119"/>
      <c r="M19" s="120"/>
    </row>
    <row r="20" spans="1:13" ht="15" customHeight="1" x14ac:dyDescent="0.25">
      <c r="A20" s="118" t="s">
        <v>136</v>
      </c>
      <c r="B20" s="119"/>
      <c r="C20" s="119"/>
      <c r="D20" s="119"/>
      <c r="E20" s="119"/>
      <c r="F20" s="119"/>
      <c r="G20" s="119"/>
      <c r="H20" s="119"/>
      <c r="I20" s="119"/>
      <c r="J20" s="119"/>
      <c r="K20" s="119"/>
      <c r="L20" s="119"/>
      <c r="M20" s="120"/>
    </row>
    <row r="21" spans="1:13" ht="9.9499999999999993" customHeight="1" thickBot="1" x14ac:dyDescent="0.3">
      <c r="A21" s="138"/>
      <c r="B21" s="138"/>
      <c r="C21" s="138"/>
      <c r="D21" s="138"/>
      <c r="E21" s="138"/>
      <c r="F21" s="138"/>
      <c r="G21" s="138"/>
      <c r="H21" s="138"/>
      <c r="I21" s="138"/>
      <c r="J21" s="138"/>
      <c r="K21" s="138"/>
      <c r="L21" s="138"/>
      <c r="M21" s="138"/>
    </row>
    <row r="22" spans="1:13" ht="15" customHeight="1" thickBot="1" x14ac:dyDescent="0.3">
      <c r="A22" s="135" t="s">
        <v>85</v>
      </c>
      <c r="B22" s="136"/>
      <c r="C22" s="136"/>
      <c r="D22" s="136"/>
      <c r="E22" s="136"/>
      <c r="F22" s="136"/>
      <c r="G22" s="136"/>
      <c r="H22" s="136"/>
      <c r="I22" s="136"/>
      <c r="J22" s="136"/>
      <c r="K22" s="136"/>
      <c r="L22" s="136"/>
      <c r="M22" s="137"/>
    </row>
    <row r="23" spans="1:13" ht="9.9499999999999993" customHeight="1" x14ac:dyDescent="0.25">
      <c r="A23" s="139"/>
      <c r="B23" s="139"/>
      <c r="C23" s="139"/>
      <c r="D23" s="139"/>
      <c r="E23" s="139"/>
      <c r="F23" s="139"/>
      <c r="G23" s="139"/>
      <c r="H23" s="139"/>
      <c r="I23" s="139"/>
      <c r="J23" s="139"/>
      <c r="K23" s="139"/>
      <c r="L23" s="139"/>
      <c r="M23" s="139"/>
    </row>
    <row r="24" spans="1:13" ht="15" customHeight="1" x14ac:dyDescent="0.25">
      <c r="A24" s="118" t="s">
        <v>125</v>
      </c>
      <c r="B24" s="119"/>
      <c r="C24" s="119"/>
      <c r="D24" s="119"/>
      <c r="E24" s="119"/>
      <c r="F24" s="119"/>
      <c r="G24" s="119"/>
      <c r="H24" s="119"/>
      <c r="I24" s="119"/>
      <c r="J24" s="119"/>
      <c r="K24" s="119"/>
      <c r="L24" s="119"/>
      <c r="M24" s="120"/>
    </row>
    <row r="25" spans="1:13" ht="15" customHeight="1" x14ac:dyDescent="0.25">
      <c r="A25" s="111" t="s">
        <v>126</v>
      </c>
      <c r="B25" s="112"/>
      <c r="C25" s="112"/>
      <c r="D25" s="112"/>
      <c r="E25" s="112"/>
      <c r="F25" s="112"/>
      <c r="G25" s="112"/>
      <c r="H25" s="112"/>
      <c r="I25" s="112"/>
      <c r="J25" s="112"/>
      <c r="K25" s="112"/>
      <c r="L25" s="112"/>
      <c r="M25" s="113"/>
    </row>
    <row r="26" spans="1:13" x14ac:dyDescent="0.25">
      <c r="A26" s="111" t="s">
        <v>127</v>
      </c>
      <c r="B26" s="112"/>
      <c r="C26" s="112"/>
      <c r="D26" s="112"/>
      <c r="E26" s="112"/>
      <c r="F26" s="112"/>
      <c r="G26" s="112"/>
      <c r="H26" s="112"/>
      <c r="I26" s="112"/>
      <c r="J26" s="112"/>
      <c r="K26" s="112"/>
      <c r="L26" s="112"/>
      <c r="M26" s="113"/>
    </row>
    <row r="27" spans="1:13" x14ac:dyDescent="0.25">
      <c r="A27" s="140" t="s">
        <v>128</v>
      </c>
      <c r="B27" s="141"/>
      <c r="C27" s="141"/>
      <c r="D27" s="141"/>
      <c r="E27" s="141"/>
      <c r="F27" s="141"/>
      <c r="G27" s="141"/>
      <c r="H27" s="141"/>
      <c r="I27" s="141"/>
      <c r="J27" s="141"/>
      <c r="K27" s="141"/>
      <c r="L27" s="141"/>
      <c r="M27" s="142"/>
    </row>
    <row r="28" spans="1:13" ht="15" customHeight="1" x14ac:dyDescent="0.25">
      <c r="A28" s="111" t="s">
        <v>142</v>
      </c>
      <c r="B28" s="112"/>
      <c r="C28" s="112"/>
      <c r="D28" s="112"/>
      <c r="E28" s="112"/>
      <c r="F28" s="112"/>
      <c r="G28" s="112"/>
      <c r="H28" s="112"/>
      <c r="I28" s="112"/>
      <c r="J28" s="112"/>
      <c r="K28" s="112"/>
      <c r="L28" s="112"/>
      <c r="M28" s="113"/>
    </row>
    <row r="29" spans="1:13" ht="15" customHeight="1" x14ac:dyDescent="0.25">
      <c r="A29" s="156" t="s">
        <v>143</v>
      </c>
      <c r="B29" s="157"/>
      <c r="C29" s="157"/>
      <c r="D29" s="157"/>
      <c r="E29" s="157"/>
      <c r="F29" s="157"/>
      <c r="G29" s="157"/>
      <c r="H29" s="157"/>
      <c r="I29" s="157"/>
      <c r="J29" s="157"/>
      <c r="K29" s="157"/>
      <c r="L29" s="157"/>
      <c r="M29" s="158"/>
    </row>
    <row r="30" spans="1:13" ht="15" customHeight="1" x14ac:dyDescent="0.25">
      <c r="A30" s="114" t="s">
        <v>129</v>
      </c>
      <c r="B30" s="115"/>
      <c r="C30" s="115"/>
      <c r="D30" s="115"/>
      <c r="E30" s="115"/>
      <c r="F30" s="115"/>
      <c r="G30" s="115"/>
      <c r="H30" s="115"/>
      <c r="I30" s="115"/>
      <c r="J30" s="115"/>
      <c r="K30" s="115"/>
      <c r="L30" s="115"/>
      <c r="M30" s="116"/>
    </row>
    <row r="31" spans="1:13" ht="9.9499999999999993" customHeight="1" thickBot="1" x14ac:dyDescent="0.3">
      <c r="A31" s="173"/>
      <c r="B31" s="173"/>
      <c r="C31" s="173"/>
      <c r="D31" s="173"/>
      <c r="E31" s="173"/>
      <c r="F31" s="173"/>
      <c r="G31" s="173"/>
      <c r="H31" s="173"/>
      <c r="I31" s="173"/>
      <c r="J31" s="173"/>
      <c r="K31" s="173"/>
      <c r="L31" s="173"/>
      <c r="M31" s="173"/>
    </row>
    <row r="32" spans="1:13" ht="15" customHeight="1" thickBot="1" x14ac:dyDescent="0.3">
      <c r="A32" s="135" t="s">
        <v>86</v>
      </c>
      <c r="B32" s="136"/>
      <c r="C32" s="136"/>
      <c r="D32" s="136"/>
      <c r="E32" s="136"/>
      <c r="F32" s="136"/>
      <c r="G32" s="136"/>
      <c r="H32" s="136"/>
      <c r="I32" s="136"/>
      <c r="J32" s="136"/>
      <c r="K32" s="136"/>
      <c r="L32" s="136"/>
      <c r="M32" s="137"/>
    </row>
    <row r="33" spans="1:13" ht="7.5" customHeight="1" x14ac:dyDescent="0.25">
      <c r="A33" s="106"/>
      <c r="B33" s="106"/>
      <c r="C33" s="106"/>
      <c r="D33" s="106"/>
      <c r="E33" s="106"/>
      <c r="F33" s="106"/>
      <c r="G33" s="106"/>
      <c r="H33" s="106"/>
      <c r="I33" s="106"/>
      <c r="J33" s="106"/>
      <c r="K33" s="106"/>
      <c r="L33" s="106"/>
      <c r="M33" s="106"/>
    </row>
    <row r="34" spans="1:13" ht="15" customHeight="1" x14ac:dyDescent="0.25">
      <c r="A34" s="174" t="s">
        <v>87</v>
      </c>
      <c r="B34" s="174"/>
      <c r="C34" s="174"/>
      <c r="D34" s="174"/>
      <c r="E34" s="174"/>
      <c r="F34" s="174"/>
      <c r="G34" s="174"/>
      <c r="H34" s="174"/>
      <c r="I34" s="174"/>
      <c r="J34" s="174"/>
      <c r="K34" s="174"/>
      <c r="L34" s="174"/>
      <c r="M34" s="174"/>
    </row>
    <row r="35" spans="1:13" ht="15" customHeight="1" x14ac:dyDescent="0.25">
      <c r="A35" s="111" t="s">
        <v>102</v>
      </c>
      <c r="B35" s="112"/>
      <c r="C35" s="112"/>
      <c r="D35" s="112"/>
      <c r="E35" s="112"/>
      <c r="F35" s="112"/>
      <c r="G35" s="112"/>
      <c r="H35" s="112"/>
      <c r="I35" s="112"/>
      <c r="J35" s="112"/>
      <c r="K35" s="112"/>
      <c r="L35" s="112"/>
      <c r="M35" s="113"/>
    </row>
    <row r="36" spans="1:13" ht="15" customHeight="1" x14ac:dyDescent="0.25">
      <c r="A36" s="159" t="s">
        <v>97</v>
      </c>
      <c r="B36" s="160"/>
      <c r="C36" s="160"/>
      <c r="D36" s="160"/>
      <c r="E36" s="160"/>
      <c r="F36" s="160"/>
      <c r="G36" s="160"/>
      <c r="H36" s="160"/>
      <c r="I36" s="160"/>
      <c r="J36" s="160"/>
      <c r="K36" s="160"/>
      <c r="L36" s="160"/>
      <c r="M36" s="161"/>
    </row>
    <row r="37" spans="1:13" ht="15" customHeight="1" x14ac:dyDescent="0.25">
      <c r="A37" s="114" t="s">
        <v>103</v>
      </c>
      <c r="B37" s="115"/>
      <c r="C37" s="115"/>
      <c r="D37" s="115"/>
      <c r="E37" s="115"/>
      <c r="F37" s="115"/>
      <c r="G37" s="115"/>
      <c r="H37" s="115"/>
      <c r="I37" s="115"/>
      <c r="J37" s="115"/>
      <c r="K37" s="115"/>
      <c r="L37" s="115"/>
      <c r="M37" s="116"/>
    </row>
    <row r="38" spans="1:13" ht="15" customHeight="1" x14ac:dyDescent="0.25">
      <c r="A38" s="118" t="s">
        <v>104</v>
      </c>
      <c r="B38" s="119"/>
      <c r="C38" s="119"/>
      <c r="D38" s="119"/>
      <c r="E38" s="119"/>
      <c r="F38" s="119"/>
      <c r="G38" s="119"/>
      <c r="H38" s="119"/>
      <c r="I38" s="119"/>
      <c r="J38" s="119"/>
      <c r="K38" s="119"/>
      <c r="L38" s="119"/>
      <c r="M38" s="120"/>
    </row>
    <row r="39" spans="1:13" ht="8.25" customHeight="1" x14ac:dyDescent="0.25">
      <c r="A39" s="107"/>
      <c r="B39" s="107"/>
      <c r="C39" s="107"/>
      <c r="D39" s="107"/>
      <c r="E39" s="107"/>
      <c r="F39" s="107"/>
      <c r="G39" s="107"/>
      <c r="H39" s="107"/>
      <c r="I39" s="107"/>
      <c r="J39" s="107"/>
      <c r="K39" s="107"/>
      <c r="L39" s="107"/>
      <c r="M39" s="107"/>
    </row>
    <row r="40" spans="1:13" ht="15" customHeight="1" x14ac:dyDescent="0.25">
      <c r="A40" s="117" t="s">
        <v>88</v>
      </c>
      <c r="B40" s="117"/>
      <c r="C40" s="117"/>
      <c r="D40" s="117"/>
      <c r="E40" s="117"/>
      <c r="F40" s="117"/>
      <c r="G40" s="117"/>
      <c r="H40" s="117"/>
      <c r="I40" s="117"/>
      <c r="J40" s="117"/>
      <c r="K40" s="117"/>
      <c r="L40" s="117"/>
      <c r="M40" s="117"/>
    </row>
    <row r="41" spans="1:13" x14ac:dyDescent="0.25">
      <c r="A41" s="111" t="s">
        <v>105</v>
      </c>
      <c r="B41" s="112"/>
      <c r="C41" s="112"/>
      <c r="D41" s="112"/>
      <c r="E41" s="112"/>
      <c r="F41" s="112"/>
      <c r="G41" s="112"/>
      <c r="H41" s="112"/>
      <c r="I41" s="112"/>
      <c r="J41" s="112"/>
      <c r="K41" s="112"/>
      <c r="L41" s="112"/>
      <c r="M41" s="113"/>
    </row>
    <row r="42" spans="1:13" x14ac:dyDescent="0.25">
      <c r="A42" s="162" t="s">
        <v>117</v>
      </c>
      <c r="B42" s="163"/>
      <c r="C42" s="163"/>
      <c r="D42" s="163"/>
      <c r="E42" s="163"/>
      <c r="F42" s="163"/>
      <c r="G42" s="163"/>
      <c r="H42" s="163"/>
      <c r="I42" s="163"/>
      <c r="J42" s="163"/>
      <c r="K42" s="163"/>
      <c r="L42" s="163"/>
      <c r="M42" s="164"/>
    </row>
    <row r="43" spans="1:13" x14ac:dyDescent="0.25">
      <c r="A43" s="156" t="s">
        <v>106</v>
      </c>
      <c r="B43" s="157"/>
      <c r="C43" s="157"/>
      <c r="D43" s="157"/>
      <c r="E43" s="157"/>
      <c r="F43" s="157"/>
      <c r="G43" s="157"/>
      <c r="H43" s="157"/>
      <c r="I43" s="157"/>
      <c r="J43" s="157"/>
      <c r="K43" s="157"/>
      <c r="L43" s="157"/>
      <c r="M43" s="158"/>
    </row>
    <row r="44" spans="1:13" ht="15" customHeight="1" x14ac:dyDescent="0.25">
      <c r="A44" s="114" t="s">
        <v>107</v>
      </c>
      <c r="B44" s="115"/>
      <c r="C44" s="115"/>
      <c r="D44" s="115"/>
      <c r="E44" s="115"/>
      <c r="F44" s="115"/>
      <c r="G44" s="115"/>
      <c r="H44" s="115"/>
      <c r="I44" s="115"/>
      <c r="J44" s="115"/>
      <c r="K44" s="115"/>
      <c r="L44" s="115"/>
      <c r="M44" s="116"/>
    </row>
    <row r="45" spans="1:13" ht="15" customHeight="1" x14ac:dyDescent="0.25">
      <c r="A45" s="118" t="s">
        <v>108</v>
      </c>
      <c r="B45" s="119"/>
      <c r="C45" s="119"/>
      <c r="D45" s="119"/>
      <c r="E45" s="119"/>
      <c r="F45" s="119"/>
      <c r="G45" s="119"/>
      <c r="H45" s="119"/>
      <c r="I45" s="119"/>
      <c r="J45" s="119"/>
      <c r="K45" s="119"/>
      <c r="L45" s="119"/>
      <c r="M45" s="120"/>
    </row>
    <row r="46" spans="1:13" ht="9.9499999999999993" customHeight="1" thickBot="1" x14ac:dyDescent="0.3">
      <c r="A46" s="172"/>
      <c r="B46" s="172"/>
      <c r="C46" s="172"/>
      <c r="D46" s="172"/>
      <c r="E46" s="172"/>
      <c r="F46" s="172"/>
      <c r="G46" s="172"/>
      <c r="H46" s="172"/>
      <c r="I46" s="172"/>
      <c r="J46" s="172"/>
      <c r="K46" s="172"/>
      <c r="L46" s="172"/>
      <c r="M46" s="172"/>
    </row>
    <row r="47" spans="1:13" ht="15.75" customHeight="1" thickBot="1" x14ac:dyDescent="0.3">
      <c r="A47" s="135" t="s">
        <v>91</v>
      </c>
      <c r="B47" s="136"/>
      <c r="C47" s="136"/>
      <c r="D47" s="136"/>
      <c r="E47" s="136"/>
      <c r="F47" s="136"/>
      <c r="G47" s="136"/>
      <c r="H47" s="136"/>
      <c r="I47" s="136"/>
      <c r="J47" s="136"/>
      <c r="K47" s="136"/>
      <c r="L47" s="136"/>
      <c r="M47" s="137"/>
    </row>
    <row r="48" spans="1:13" ht="9.9499999999999993" customHeight="1" x14ac:dyDescent="0.25">
      <c r="A48" s="171"/>
      <c r="B48" s="171"/>
      <c r="C48" s="171"/>
      <c r="D48" s="171"/>
      <c r="E48" s="171"/>
      <c r="F48" s="171"/>
      <c r="G48" s="171"/>
      <c r="H48" s="171"/>
      <c r="I48" s="171"/>
      <c r="J48" s="171"/>
      <c r="K48" s="171"/>
      <c r="L48" s="171"/>
      <c r="M48" s="171"/>
    </row>
    <row r="49" spans="1:13" ht="15.75" customHeight="1" x14ac:dyDescent="0.25">
      <c r="A49" s="118" t="s">
        <v>98</v>
      </c>
      <c r="B49" s="119"/>
      <c r="C49" s="119"/>
      <c r="D49" s="119"/>
      <c r="E49" s="119"/>
      <c r="F49" s="119"/>
      <c r="G49" s="119"/>
      <c r="H49" s="119"/>
      <c r="I49" s="119"/>
      <c r="J49" s="119"/>
      <c r="K49" s="119"/>
      <c r="L49" s="119"/>
      <c r="M49" s="120"/>
    </row>
    <row r="50" spans="1:13" ht="15" customHeight="1" x14ac:dyDescent="0.25">
      <c r="A50" s="118" t="s">
        <v>94</v>
      </c>
      <c r="B50" s="119"/>
      <c r="C50" s="119"/>
      <c r="D50" s="119"/>
      <c r="E50" s="119"/>
      <c r="F50" s="119"/>
      <c r="G50" s="119"/>
      <c r="H50" s="119"/>
      <c r="I50" s="119"/>
      <c r="J50" s="119"/>
      <c r="K50" s="119"/>
      <c r="L50" s="119"/>
      <c r="M50" s="120"/>
    </row>
    <row r="51" spans="1:13" ht="15" customHeight="1" x14ac:dyDescent="0.25">
      <c r="A51" s="118" t="s">
        <v>95</v>
      </c>
      <c r="B51" s="119"/>
      <c r="C51" s="119"/>
      <c r="D51" s="119"/>
      <c r="E51" s="119"/>
      <c r="F51" s="119"/>
      <c r="G51" s="119"/>
      <c r="H51" s="119"/>
      <c r="I51" s="119"/>
      <c r="J51" s="119"/>
      <c r="K51" s="119"/>
      <c r="L51" s="119"/>
      <c r="M51" s="120"/>
    </row>
    <row r="52" spans="1:13" ht="15" customHeight="1" x14ac:dyDescent="0.25">
      <c r="A52" s="118" t="s">
        <v>96</v>
      </c>
      <c r="B52" s="119"/>
      <c r="C52" s="119"/>
      <c r="D52" s="119"/>
      <c r="E52" s="119"/>
      <c r="F52" s="119"/>
      <c r="G52" s="119"/>
      <c r="H52" s="119"/>
      <c r="I52" s="119"/>
      <c r="J52" s="119"/>
      <c r="K52" s="119"/>
      <c r="L52" s="119"/>
      <c r="M52" s="120"/>
    </row>
    <row r="53" spans="1:13" ht="15" customHeight="1" x14ac:dyDescent="0.25">
      <c r="A53" s="118" t="s">
        <v>100</v>
      </c>
      <c r="B53" s="119"/>
      <c r="C53" s="119"/>
      <c r="D53" s="119"/>
      <c r="E53" s="119"/>
      <c r="F53" s="119"/>
      <c r="G53" s="119"/>
      <c r="H53" s="119"/>
      <c r="I53" s="119"/>
      <c r="J53" s="119"/>
      <c r="K53" s="119"/>
      <c r="L53" s="119"/>
      <c r="M53" s="120"/>
    </row>
    <row r="54" spans="1:13" ht="15" customHeight="1" x14ac:dyDescent="0.25">
      <c r="A54" s="118" t="s">
        <v>99</v>
      </c>
      <c r="B54" s="119"/>
      <c r="C54" s="119"/>
      <c r="D54" s="119"/>
      <c r="E54" s="119"/>
      <c r="F54" s="119"/>
      <c r="G54" s="119"/>
      <c r="H54" s="119"/>
      <c r="I54" s="119"/>
      <c r="J54" s="119"/>
      <c r="K54" s="119"/>
      <c r="L54" s="119"/>
      <c r="M54" s="120"/>
    </row>
    <row r="55" spans="1:13" ht="15" customHeight="1" x14ac:dyDescent="0.25">
      <c r="A55" s="111" t="s">
        <v>114</v>
      </c>
      <c r="B55" s="112"/>
      <c r="C55" s="112"/>
      <c r="D55" s="112"/>
      <c r="E55" s="112"/>
      <c r="F55" s="112"/>
      <c r="G55" s="112"/>
      <c r="H55" s="112"/>
      <c r="I55" s="112"/>
      <c r="J55" s="112"/>
      <c r="K55" s="112"/>
      <c r="L55" s="112"/>
      <c r="M55" s="113"/>
    </row>
    <row r="56" spans="1:13" ht="15" customHeight="1" x14ac:dyDescent="0.25">
      <c r="A56" s="168" t="s">
        <v>101</v>
      </c>
      <c r="B56" s="169"/>
      <c r="C56" s="169"/>
      <c r="D56" s="169"/>
      <c r="E56" s="169"/>
      <c r="F56" s="169"/>
      <c r="G56" s="169"/>
      <c r="H56" s="169"/>
      <c r="I56" s="169"/>
      <c r="J56" s="169"/>
      <c r="K56" s="169"/>
      <c r="L56" s="169"/>
      <c r="M56" s="170"/>
    </row>
    <row r="57" spans="1:13" x14ac:dyDescent="0.25">
      <c r="A57" s="153" t="s">
        <v>113</v>
      </c>
      <c r="B57" s="154"/>
      <c r="C57" s="154"/>
      <c r="D57" s="154"/>
      <c r="E57" s="154"/>
      <c r="F57" s="154"/>
      <c r="G57" s="154"/>
      <c r="H57" s="154"/>
      <c r="I57" s="154"/>
      <c r="J57" s="154"/>
      <c r="K57" s="154"/>
      <c r="L57" s="154"/>
      <c r="M57" s="155"/>
    </row>
    <row r="58" spans="1:13" ht="9.9499999999999993" customHeight="1" thickBot="1" x14ac:dyDescent="0.3">
      <c r="A58" s="152"/>
      <c r="B58" s="152"/>
      <c r="C58" s="152"/>
      <c r="D58" s="152"/>
      <c r="E58" s="152"/>
      <c r="F58" s="152"/>
      <c r="G58" s="152"/>
      <c r="H58" s="152"/>
      <c r="I58" s="152"/>
      <c r="J58" s="152"/>
      <c r="K58" s="152"/>
      <c r="L58" s="152"/>
      <c r="M58" s="152"/>
    </row>
    <row r="59" spans="1:13" ht="15.75" thickBot="1" x14ac:dyDescent="0.3">
      <c r="A59" s="146" t="s">
        <v>92</v>
      </c>
      <c r="B59" s="147"/>
      <c r="C59" s="147"/>
      <c r="D59" s="147"/>
      <c r="E59" s="147"/>
      <c r="F59" s="147"/>
      <c r="G59" s="147"/>
      <c r="H59" s="147"/>
      <c r="I59" s="147"/>
      <c r="J59" s="147"/>
      <c r="K59" s="147"/>
      <c r="L59" s="147"/>
      <c r="M59" s="148"/>
    </row>
    <row r="60" spans="1:13" ht="9.9499999999999993" customHeight="1" x14ac:dyDescent="0.25">
      <c r="A60" s="139"/>
      <c r="B60" s="139"/>
      <c r="C60" s="139"/>
      <c r="D60" s="139"/>
      <c r="E60" s="139"/>
      <c r="F60" s="139"/>
      <c r="G60" s="139"/>
      <c r="H60" s="139"/>
      <c r="I60" s="139"/>
      <c r="J60" s="139"/>
      <c r="K60" s="139"/>
      <c r="L60" s="139"/>
      <c r="M60" s="139"/>
    </row>
    <row r="61" spans="1:13" x14ac:dyDescent="0.25">
      <c r="A61" s="149" t="s">
        <v>109</v>
      </c>
      <c r="B61" s="150"/>
      <c r="C61" s="150"/>
      <c r="D61" s="150"/>
      <c r="E61" s="150"/>
      <c r="F61" s="150"/>
      <c r="G61" s="150"/>
      <c r="H61" s="150"/>
      <c r="I61" s="150"/>
      <c r="J61" s="150"/>
      <c r="K61" s="150"/>
      <c r="L61" s="150"/>
      <c r="M61" s="151"/>
    </row>
    <row r="62" spans="1:13" ht="15" customHeight="1" x14ac:dyDescent="0.25">
      <c r="A62" s="118" t="s">
        <v>110</v>
      </c>
      <c r="B62" s="119"/>
      <c r="C62" s="119"/>
      <c r="D62" s="119"/>
      <c r="E62" s="119"/>
      <c r="F62" s="119"/>
      <c r="G62" s="119"/>
      <c r="H62" s="119"/>
      <c r="I62" s="119"/>
      <c r="J62" s="119"/>
      <c r="K62" s="119"/>
      <c r="L62" s="119"/>
      <c r="M62" s="120"/>
    </row>
    <row r="63" spans="1:13" x14ac:dyDescent="0.25">
      <c r="A63" s="143" t="s">
        <v>111</v>
      </c>
      <c r="B63" s="144"/>
      <c r="C63" s="144"/>
      <c r="D63" s="144"/>
      <c r="E63" s="144"/>
      <c r="F63" s="144"/>
      <c r="G63" s="144"/>
      <c r="H63" s="144"/>
      <c r="I63" s="144"/>
      <c r="J63" s="144"/>
      <c r="K63" s="144"/>
      <c r="L63" s="144"/>
      <c r="M63" s="145"/>
    </row>
    <row r="64" spans="1:13" x14ac:dyDescent="0.25">
      <c r="A64" s="143" t="s">
        <v>112</v>
      </c>
      <c r="B64" s="144"/>
      <c r="C64" s="144"/>
      <c r="D64" s="144"/>
      <c r="E64" s="144"/>
      <c r="F64" s="144"/>
      <c r="G64" s="144"/>
      <c r="H64" s="144"/>
      <c r="I64" s="144"/>
      <c r="J64" s="144"/>
      <c r="K64" s="144"/>
      <c r="L64" s="144"/>
      <c r="M64" s="145"/>
    </row>
  </sheetData>
  <sheetProtection algorithmName="SHA-512" hashValue="7L3n9kbKdrgJTWt5bfNY47CfB/qrVhZ/1jGW/tKKYi8uJWvwfed3mZAsafUz7wg7IfBWZ1xm+hEAaSPYaNzZMg==" saltValue="gYpf4HhshWbNU9nQhgglHg==" spinCount="100000" sheet="1" objects="1" scenarios="1"/>
  <customSheetViews>
    <customSheetView guid="{B225021D-B575-4A60-B74D-9F5A3B459DA0}" scale="115" showPageBreaks="1" showGridLines="0" fitToPage="1" printArea="1">
      <selection activeCell="B11" sqref="B11:N11"/>
      <pageMargins left="0.25" right="0.25" top="0.75" bottom="0.75" header="0.3" footer="0.3"/>
      <printOptions horizontalCentered="1" verticalCentered="1"/>
      <pageSetup scale="85" orientation="portrait" r:id="rId1"/>
      <headerFooter>
        <oddHeader>&amp;CHCD CalHome/BEGIN Annual Reuse Report</oddHeader>
      </headerFooter>
    </customSheetView>
  </customSheetViews>
  <mergeCells count="60">
    <mergeCell ref="A43:M43"/>
    <mergeCell ref="A36:M36"/>
    <mergeCell ref="A42:M42"/>
    <mergeCell ref="A9:M9"/>
    <mergeCell ref="A56:M56"/>
    <mergeCell ref="A53:M53"/>
    <mergeCell ref="A48:M48"/>
    <mergeCell ref="A49:M49"/>
    <mergeCell ref="A47:M47"/>
    <mergeCell ref="A50:M50"/>
    <mergeCell ref="A46:M46"/>
    <mergeCell ref="A45:M45"/>
    <mergeCell ref="A31:M31"/>
    <mergeCell ref="A35:M35"/>
    <mergeCell ref="A37:M37"/>
    <mergeCell ref="A34:M34"/>
    <mergeCell ref="A63:M63"/>
    <mergeCell ref="A64:M64"/>
    <mergeCell ref="A51:M51"/>
    <mergeCell ref="A52:M52"/>
    <mergeCell ref="A59:M59"/>
    <mergeCell ref="A61:M61"/>
    <mergeCell ref="A62:M62"/>
    <mergeCell ref="A58:M58"/>
    <mergeCell ref="A60:M60"/>
    <mergeCell ref="A55:M55"/>
    <mergeCell ref="A54:M54"/>
    <mergeCell ref="A57:M57"/>
    <mergeCell ref="A16:M16"/>
    <mergeCell ref="A38:M38"/>
    <mergeCell ref="A1:M1"/>
    <mergeCell ref="A12:M12"/>
    <mergeCell ref="A14:M14"/>
    <mergeCell ref="A15:M15"/>
    <mergeCell ref="A5:M5"/>
    <mergeCell ref="A13:M13"/>
    <mergeCell ref="A6:M6"/>
    <mergeCell ref="A2:M2"/>
    <mergeCell ref="A3:M3"/>
    <mergeCell ref="A8:M8"/>
    <mergeCell ref="A10:M10"/>
    <mergeCell ref="A7:M7"/>
    <mergeCell ref="A32:M32"/>
    <mergeCell ref="A21:M21"/>
    <mergeCell ref="A41:M41"/>
    <mergeCell ref="A44:M44"/>
    <mergeCell ref="A40:M40"/>
    <mergeCell ref="A17:M17"/>
    <mergeCell ref="A28:M28"/>
    <mergeCell ref="A30:M30"/>
    <mergeCell ref="A18:M18"/>
    <mergeCell ref="A19:M19"/>
    <mergeCell ref="A20:M20"/>
    <mergeCell ref="A22:M22"/>
    <mergeCell ref="A23:M23"/>
    <mergeCell ref="A24:M24"/>
    <mergeCell ref="A26:M26"/>
    <mergeCell ref="A25:M25"/>
    <mergeCell ref="A27:M27"/>
    <mergeCell ref="A29:M29"/>
  </mergeCells>
  <hyperlinks>
    <hyperlink ref="A10:M10" r:id="rId2" display=" CalHomereports@hcd.ca.gov"/>
    <hyperlink ref="A10" r:id="rId3"/>
  </hyperlinks>
  <printOptions horizontalCentered="1" verticalCentered="1"/>
  <pageMargins left="0.2" right="0.2" top="0.35" bottom="0.2" header="0.05" footer="0.05"/>
  <pageSetup scale="82" orientation="portrait" r:id="rId4"/>
  <headerFooter>
    <oddHeader>&amp;CHCD CalHome/BEGIN Annual Reuse Report&amp;R&amp;G</oddHeader>
    <oddFooter>&amp;CRevised 6/2019</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pageSetUpPr fitToPage="1"/>
  </sheetPr>
  <dimension ref="A1:AC139"/>
  <sheetViews>
    <sheetView showGridLines="0" topLeftCell="B6" zoomScale="115" zoomScaleNormal="115" zoomScaleSheetLayoutView="130" zoomScalePageLayoutView="115" workbookViewId="0">
      <selection activeCell="C9" sqref="C9:E9"/>
    </sheetView>
  </sheetViews>
  <sheetFormatPr defaultRowHeight="15" outlineLevelCol="1" x14ac:dyDescent="0.25"/>
  <cols>
    <col min="1" max="1" width="1.85546875" style="2" hidden="1" customWidth="1"/>
    <col min="2" max="2" width="3.28515625" style="2" customWidth="1"/>
    <col min="3" max="3" width="16.28515625" style="2" customWidth="1"/>
    <col min="4" max="4" width="13" style="2" customWidth="1"/>
    <col min="5" max="5" width="18.85546875" style="2" customWidth="1"/>
    <col min="6" max="6" width="19.42578125" style="2" customWidth="1"/>
    <col min="7" max="7" width="14.140625" style="2" customWidth="1"/>
    <col min="8" max="8" width="5.140625" style="2" customWidth="1"/>
    <col min="9" max="9" width="10.28515625" style="2" customWidth="1"/>
    <col min="10" max="10" width="9.140625" style="2"/>
    <col min="11" max="11" width="10.28515625" style="2" customWidth="1"/>
    <col min="12" max="12" width="9.140625" style="2" customWidth="1"/>
    <col min="13" max="13" width="11.85546875" style="2" customWidth="1"/>
    <col min="14" max="14" width="13.140625" style="2" customWidth="1"/>
    <col min="15" max="15" width="12.42578125" style="2" bestFit="1" customWidth="1"/>
    <col min="16" max="16" width="9.85546875" style="2" customWidth="1"/>
    <col min="17" max="17" width="3.28515625" style="3" customWidth="1"/>
    <col min="18" max="18" width="11" style="2" hidden="1" customWidth="1" outlineLevel="1"/>
    <col min="19" max="19" width="10" style="2" hidden="1" customWidth="1" outlineLevel="1"/>
    <col min="20" max="20" width="26.28515625" style="2" hidden="1" customWidth="1" outlineLevel="1"/>
    <col min="21" max="21" width="9.140625" style="2" hidden="1" customWidth="1" outlineLevel="1"/>
    <col min="22" max="22" width="9.140625" style="2" customWidth="1" collapsed="1"/>
    <col min="23" max="16384" width="9.140625" style="2"/>
  </cols>
  <sheetData>
    <row r="1" spans="2:20" hidden="1" x14ac:dyDescent="0.25">
      <c r="B1" s="21"/>
      <c r="C1" s="34" t="s">
        <v>49</v>
      </c>
      <c r="D1" s="35"/>
      <c r="E1" s="35"/>
      <c r="F1" s="35"/>
      <c r="G1" s="35"/>
      <c r="H1" s="35"/>
      <c r="I1" s="35"/>
      <c r="J1" s="35"/>
      <c r="K1" s="35"/>
      <c r="L1" s="35"/>
      <c r="M1" s="35"/>
      <c r="N1" s="35"/>
      <c r="O1" s="35"/>
      <c r="P1" s="37" t="s">
        <v>50</v>
      </c>
      <c r="Q1" s="21"/>
      <c r="R1" s="4"/>
    </row>
    <row r="2" spans="2:20" ht="18" hidden="1" x14ac:dyDescent="0.25">
      <c r="B2" s="21"/>
      <c r="C2" s="296" t="s">
        <v>16</v>
      </c>
      <c r="D2" s="297"/>
      <c r="E2" s="297"/>
      <c r="F2" s="297"/>
      <c r="G2" s="297"/>
      <c r="H2" s="297"/>
      <c r="I2" s="297"/>
      <c r="J2" s="297"/>
      <c r="K2" s="297"/>
      <c r="L2" s="297"/>
      <c r="M2" s="297"/>
      <c r="N2" s="297"/>
      <c r="O2" s="297"/>
      <c r="P2" s="295"/>
      <c r="Q2" s="21"/>
      <c r="R2" s="4"/>
    </row>
    <row r="3" spans="2:20" ht="18" hidden="1" x14ac:dyDescent="0.25">
      <c r="B3" s="21"/>
      <c r="C3" s="296" t="s">
        <v>15</v>
      </c>
      <c r="D3" s="297"/>
      <c r="E3" s="297"/>
      <c r="F3" s="297"/>
      <c r="G3" s="297"/>
      <c r="H3" s="297"/>
      <c r="I3" s="297"/>
      <c r="J3" s="297"/>
      <c r="K3" s="297"/>
      <c r="L3" s="297"/>
      <c r="M3" s="297"/>
      <c r="N3" s="297"/>
      <c r="O3" s="297"/>
      <c r="P3" s="295"/>
      <c r="Q3" s="21"/>
      <c r="R3" s="4"/>
    </row>
    <row r="4" spans="2:20" ht="15" hidden="1" customHeight="1" x14ac:dyDescent="0.25">
      <c r="B4" s="21"/>
      <c r="C4" s="298" t="s">
        <v>62</v>
      </c>
      <c r="D4" s="299"/>
      <c r="E4" s="299"/>
      <c r="F4" s="299"/>
      <c r="G4" s="299"/>
      <c r="H4" s="299"/>
      <c r="I4" s="299"/>
      <c r="J4" s="299"/>
      <c r="K4" s="299"/>
      <c r="L4" s="299"/>
      <c r="M4" s="299"/>
      <c r="N4" s="299"/>
      <c r="O4" s="299"/>
      <c r="P4" s="295"/>
      <c r="Q4" s="21"/>
      <c r="R4" s="4"/>
    </row>
    <row r="5" spans="2:20" ht="15" hidden="1" customHeight="1" x14ac:dyDescent="0.25">
      <c r="B5" s="21"/>
      <c r="C5" s="373"/>
      <c r="D5" s="374"/>
      <c r="E5" s="374"/>
      <c r="F5" s="374"/>
      <c r="G5" s="374"/>
      <c r="H5" s="374"/>
      <c r="I5" s="374"/>
      <c r="J5" s="374"/>
      <c r="K5" s="374"/>
      <c r="L5" s="374"/>
      <c r="M5" s="374"/>
      <c r="N5" s="374"/>
      <c r="O5" s="374"/>
      <c r="P5" s="375"/>
      <c r="Q5" s="21"/>
      <c r="R5" s="4"/>
    </row>
    <row r="6" spans="2:20" ht="23.25" x14ac:dyDescent="0.25">
      <c r="B6" s="21"/>
      <c r="C6" s="188" t="s">
        <v>15</v>
      </c>
      <c r="D6" s="188"/>
      <c r="E6" s="188"/>
      <c r="F6" s="188"/>
      <c r="G6" s="188"/>
      <c r="H6" s="188"/>
      <c r="I6" s="188"/>
      <c r="J6" s="188"/>
      <c r="K6" s="188"/>
      <c r="L6" s="188"/>
      <c r="M6" s="188"/>
      <c r="N6" s="188"/>
      <c r="O6" s="188"/>
      <c r="P6" s="188"/>
      <c r="Q6" s="21"/>
      <c r="R6" s="4"/>
    </row>
    <row r="7" spans="2:20" ht="15" customHeight="1" x14ac:dyDescent="0.25">
      <c r="B7" s="21"/>
      <c r="C7" s="189"/>
      <c r="D7" s="190"/>
      <c r="E7" s="190"/>
      <c r="F7" s="190"/>
      <c r="G7" s="190"/>
      <c r="H7" s="190"/>
      <c r="I7" s="190"/>
      <c r="J7" s="190"/>
      <c r="K7" s="190"/>
      <c r="L7" s="190"/>
      <c r="M7" s="190"/>
      <c r="N7" s="190"/>
      <c r="O7" s="190"/>
      <c r="P7" s="191"/>
      <c r="Q7" s="21"/>
      <c r="R7" s="4"/>
    </row>
    <row r="8" spans="2:20" ht="15.75" customHeight="1" x14ac:dyDescent="0.25">
      <c r="B8" s="21"/>
      <c r="C8" s="193" t="s">
        <v>21</v>
      </c>
      <c r="D8" s="194"/>
      <c r="E8" s="195"/>
      <c r="F8" s="193" t="s">
        <v>22</v>
      </c>
      <c r="G8" s="194"/>
      <c r="H8" s="194"/>
      <c r="I8" s="194"/>
      <c r="J8" s="195"/>
      <c r="K8" s="267" t="s">
        <v>30</v>
      </c>
      <c r="L8" s="268"/>
      <c r="M8" s="269"/>
      <c r="N8" s="31" t="s">
        <v>24</v>
      </c>
      <c r="O8" s="267" t="s">
        <v>23</v>
      </c>
      <c r="P8" s="269"/>
      <c r="Q8" s="21"/>
      <c r="R8" s="4"/>
    </row>
    <row r="9" spans="2:20" s="18" customFormat="1" ht="15.75" x14ac:dyDescent="0.25">
      <c r="B9" s="16"/>
      <c r="C9" s="273"/>
      <c r="D9" s="274"/>
      <c r="E9" s="275"/>
      <c r="F9" s="273"/>
      <c r="G9" s="274"/>
      <c r="H9" s="274"/>
      <c r="I9" s="274"/>
      <c r="J9" s="275"/>
      <c r="K9" s="280"/>
      <c r="L9" s="281"/>
      <c r="M9" s="282"/>
      <c r="N9" s="84"/>
      <c r="O9" s="304"/>
      <c r="P9" s="305"/>
      <c r="Q9" s="16"/>
      <c r="R9" s="17"/>
    </row>
    <row r="10" spans="2:20" ht="15.75" customHeight="1" x14ac:dyDescent="0.25">
      <c r="B10" s="21"/>
      <c r="C10" s="196" t="s">
        <v>17</v>
      </c>
      <c r="D10" s="197"/>
      <c r="E10" s="198"/>
      <c r="F10" s="196" t="s">
        <v>18</v>
      </c>
      <c r="G10" s="197"/>
      <c r="H10" s="198"/>
      <c r="I10" s="185" t="s">
        <v>19</v>
      </c>
      <c r="J10" s="186"/>
      <c r="K10" s="187"/>
      <c r="L10" s="264" t="s">
        <v>20</v>
      </c>
      <c r="M10" s="264"/>
      <c r="N10" s="264"/>
      <c r="O10" s="264"/>
      <c r="P10" s="264"/>
      <c r="Q10" s="19"/>
    </row>
    <row r="11" spans="2:20" s="14" customFormat="1" ht="15.75" customHeight="1" x14ac:dyDescent="0.25">
      <c r="B11" s="12"/>
      <c r="C11" s="279"/>
      <c r="D11" s="279"/>
      <c r="E11" s="279"/>
      <c r="F11" s="280"/>
      <c r="G11" s="281"/>
      <c r="H11" s="282"/>
      <c r="I11" s="199"/>
      <c r="J11" s="200"/>
      <c r="K11" s="201"/>
      <c r="L11" s="202"/>
      <c r="M11" s="203"/>
      <c r="N11" s="203"/>
      <c r="O11" s="203"/>
      <c r="P11" s="204"/>
      <c r="Q11" s="21"/>
      <c r="R11" s="13"/>
      <c r="T11" s="15"/>
    </row>
    <row r="12" spans="2:20" ht="39.75" customHeight="1" x14ac:dyDescent="0.25">
      <c r="B12" s="21"/>
      <c r="C12" s="271" t="s">
        <v>37</v>
      </c>
      <c r="D12" s="272"/>
      <c r="E12" s="272"/>
      <c r="F12" s="272"/>
      <c r="G12" s="272"/>
      <c r="H12" s="272"/>
      <c r="I12" s="272"/>
      <c r="J12" s="272"/>
      <c r="K12" s="32" t="s">
        <v>31</v>
      </c>
      <c r="L12" s="261" t="s">
        <v>84</v>
      </c>
      <c r="M12" s="262"/>
      <c r="N12" s="262"/>
      <c r="O12" s="262"/>
      <c r="P12" s="263"/>
      <c r="Q12" s="21"/>
      <c r="R12" s="4"/>
    </row>
    <row r="13" spans="2:20" ht="39" customHeight="1" x14ac:dyDescent="0.25">
      <c r="B13" s="21"/>
      <c r="C13" s="270" t="s">
        <v>116</v>
      </c>
      <c r="D13" s="270"/>
      <c r="E13" s="270"/>
      <c r="F13" s="270"/>
      <c r="G13" s="270"/>
      <c r="H13" s="270"/>
      <c r="I13" s="270"/>
      <c r="J13" s="270"/>
      <c r="K13" s="270"/>
      <c r="L13" s="270"/>
      <c r="M13" s="270"/>
      <c r="N13" s="270"/>
      <c r="O13" s="270"/>
      <c r="P13" s="270"/>
      <c r="Q13" s="21"/>
      <c r="R13" s="5"/>
    </row>
    <row r="14" spans="2:20" ht="15.75" x14ac:dyDescent="0.25">
      <c r="B14" s="21"/>
      <c r="C14" s="300" t="s">
        <v>120</v>
      </c>
      <c r="D14" s="301"/>
      <c r="E14" s="301"/>
      <c r="F14" s="301"/>
      <c r="G14" s="301"/>
      <c r="H14" s="301"/>
      <c r="I14" s="301"/>
      <c r="J14" s="301"/>
      <c r="K14" s="301"/>
      <c r="L14" s="301"/>
      <c r="M14" s="301"/>
      <c r="N14" s="301"/>
      <c r="O14" s="301"/>
      <c r="P14" s="301"/>
      <c r="Q14" s="21"/>
      <c r="R14" s="5"/>
    </row>
    <row r="15" spans="2:20" ht="33" customHeight="1" x14ac:dyDescent="0.25">
      <c r="B15" s="21"/>
      <c r="C15" s="192" t="s">
        <v>74</v>
      </c>
      <c r="D15" s="192"/>
      <c r="E15" s="192"/>
      <c r="F15" s="192"/>
      <c r="G15" s="192"/>
      <c r="H15" s="192"/>
      <c r="I15" s="192"/>
      <c r="J15" s="192"/>
      <c r="K15" s="192"/>
      <c r="L15" s="192"/>
      <c r="M15" s="192"/>
      <c r="N15" s="192"/>
      <c r="O15" s="192"/>
      <c r="P15" s="192"/>
      <c r="Q15" s="21"/>
      <c r="R15" s="5"/>
    </row>
    <row r="16" spans="2:20" ht="33" hidden="1" customHeight="1" x14ac:dyDescent="0.25">
      <c r="B16" s="21"/>
      <c r="C16" s="276" t="s">
        <v>115</v>
      </c>
      <c r="D16" s="276"/>
      <c r="E16" s="276"/>
      <c r="F16" s="276"/>
      <c r="G16" s="276"/>
      <c r="H16" s="276"/>
      <c r="I16" s="276"/>
      <c r="J16" s="276"/>
      <c r="K16" s="276"/>
      <c r="L16" s="276"/>
      <c r="M16" s="276"/>
      <c r="N16" s="276"/>
      <c r="O16" s="276"/>
      <c r="P16" s="276"/>
      <c r="Q16" s="21"/>
      <c r="R16" s="4"/>
    </row>
    <row r="17" spans="2:21" ht="33" customHeight="1" x14ac:dyDescent="0.25">
      <c r="B17" s="21"/>
      <c r="C17" s="234" t="s">
        <v>72</v>
      </c>
      <c r="D17" s="234"/>
      <c r="E17" s="234"/>
      <c r="F17" s="234"/>
      <c r="G17" s="234"/>
      <c r="H17" s="234"/>
      <c r="I17" s="234"/>
      <c r="J17" s="234"/>
      <c r="K17" s="234"/>
      <c r="L17" s="234"/>
      <c r="M17" s="234"/>
      <c r="N17" s="234"/>
      <c r="O17" s="234"/>
      <c r="P17" s="234"/>
      <c r="Q17" s="21"/>
      <c r="R17" s="4"/>
    </row>
    <row r="18" spans="2:21" ht="15" customHeight="1" x14ac:dyDescent="0.25">
      <c r="B18" s="21"/>
      <c r="C18" s="235" t="s">
        <v>67</v>
      </c>
      <c r="D18" s="302"/>
      <c r="E18" s="265" t="s">
        <v>77</v>
      </c>
      <c r="F18" s="236" t="s">
        <v>76</v>
      </c>
      <c r="G18" s="235" t="s">
        <v>38</v>
      </c>
      <c r="H18" s="236"/>
      <c r="I18" s="235" t="s">
        <v>39</v>
      </c>
      <c r="J18" s="236"/>
      <c r="K18" s="235" t="s">
        <v>123</v>
      </c>
      <c r="L18" s="236"/>
      <c r="M18" s="260" t="s">
        <v>93</v>
      </c>
      <c r="N18" s="260"/>
      <c r="O18" s="260" t="s">
        <v>122</v>
      </c>
      <c r="P18" s="260"/>
      <c r="Q18" s="7"/>
    </row>
    <row r="19" spans="2:21" x14ac:dyDescent="0.25">
      <c r="B19" s="21"/>
      <c r="C19" s="237"/>
      <c r="D19" s="303"/>
      <c r="E19" s="266"/>
      <c r="F19" s="238"/>
      <c r="G19" s="277"/>
      <c r="H19" s="278"/>
      <c r="I19" s="277"/>
      <c r="J19" s="278"/>
      <c r="K19" s="237"/>
      <c r="L19" s="238"/>
      <c r="M19" s="260"/>
      <c r="N19" s="260"/>
      <c r="O19" s="260"/>
      <c r="P19" s="260"/>
      <c r="Q19" s="7"/>
    </row>
    <row r="20" spans="2:21" ht="18" customHeight="1" x14ac:dyDescent="0.25">
      <c r="B20" s="21"/>
      <c r="C20" s="183"/>
      <c r="D20" s="183"/>
      <c r="E20" s="364"/>
      <c r="F20" s="85"/>
      <c r="G20" s="175" t="str">
        <f>IF(F20=0,"",T20)</f>
        <v/>
      </c>
      <c r="H20" s="175"/>
      <c r="I20" s="184" t="str">
        <f>IF(F20=0,"",IF(G20&gt;U20,"No","Yes"))</f>
        <v/>
      </c>
      <c r="J20" s="184"/>
      <c r="K20" s="177"/>
      <c r="L20" s="178"/>
      <c r="M20" s="180"/>
      <c r="N20" s="180"/>
      <c r="O20" s="181" t="str">
        <f t="shared" ref="O20:O39" si="0">IF(K20+M20=0,"",K20+M20)</f>
        <v/>
      </c>
      <c r="P20" s="182"/>
      <c r="Q20" s="7"/>
      <c r="R20" s="10">
        <f ca="1">TODAY()</f>
        <v>43644</v>
      </c>
      <c r="S20" s="2">
        <f ca="1">R20-F20</f>
        <v>43644</v>
      </c>
      <c r="T20" s="11">
        <f ca="1">S20/365</f>
        <v>119.57260273972602</v>
      </c>
      <c r="U20" s="11">
        <v>20</v>
      </c>
    </row>
    <row r="21" spans="2:21" ht="18" customHeight="1" x14ac:dyDescent="0.25">
      <c r="B21" s="21"/>
      <c r="C21" s="183"/>
      <c r="D21" s="183"/>
      <c r="E21" s="364"/>
      <c r="F21" s="85"/>
      <c r="G21" s="175" t="str">
        <f t="shared" ref="G21:G39" si="1">IF(F21=0,"",T21)</f>
        <v/>
      </c>
      <c r="H21" s="175"/>
      <c r="I21" s="184" t="str">
        <f t="shared" ref="I21:I39" si="2">IF(F21=0,"",IF(G21&gt;U21,"No","Yes"))</f>
        <v/>
      </c>
      <c r="J21" s="184"/>
      <c r="K21" s="177"/>
      <c r="L21" s="178"/>
      <c r="M21" s="180"/>
      <c r="N21" s="180"/>
      <c r="O21" s="181" t="str">
        <f t="shared" si="0"/>
        <v/>
      </c>
      <c r="P21" s="182"/>
      <c r="Q21" s="7"/>
      <c r="R21" s="10"/>
      <c r="S21" s="2">
        <f ca="1">R20-F21</f>
        <v>43644</v>
      </c>
      <c r="T21" s="11">
        <f t="shared" ref="T21:T38" ca="1" si="3">S21/365</f>
        <v>119.57260273972602</v>
      </c>
      <c r="U21" s="2">
        <v>20</v>
      </c>
    </row>
    <row r="22" spans="2:21" ht="18" customHeight="1" x14ac:dyDescent="0.25">
      <c r="B22" s="21"/>
      <c r="C22" s="183"/>
      <c r="D22" s="183"/>
      <c r="E22" s="364"/>
      <c r="F22" s="85"/>
      <c r="G22" s="175" t="str">
        <f t="shared" si="1"/>
        <v/>
      </c>
      <c r="H22" s="175"/>
      <c r="I22" s="184" t="str">
        <f t="shared" si="2"/>
        <v/>
      </c>
      <c r="J22" s="184"/>
      <c r="K22" s="177"/>
      <c r="L22" s="178"/>
      <c r="M22" s="180"/>
      <c r="N22" s="180"/>
      <c r="O22" s="181" t="str">
        <f t="shared" si="0"/>
        <v/>
      </c>
      <c r="P22" s="182"/>
      <c r="Q22" s="7"/>
      <c r="R22" s="10"/>
      <c r="S22" s="2">
        <f ca="1">R20-F22</f>
        <v>43644</v>
      </c>
      <c r="T22" s="11">
        <f t="shared" ca="1" si="3"/>
        <v>119.57260273972602</v>
      </c>
      <c r="U22" s="2">
        <v>20</v>
      </c>
    </row>
    <row r="23" spans="2:21" ht="18" customHeight="1" x14ac:dyDescent="0.25">
      <c r="B23" s="21"/>
      <c r="C23" s="183"/>
      <c r="D23" s="183"/>
      <c r="E23" s="364"/>
      <c r="F23" s="85"/>
      <c r="G23" s="175" t="str">
        <f t="shared" si="1"/>
        <v/>
      </c>
      <c r="H23" s="175"/>
      <c r="I23" s="184" t="str">
        <f t="shared" si="2"/>
        <v/>
      </c>
      <c r="J23" s="184"/>
      <c r="K23" s="177"/>
      <c r="L23" s="178"/>
      <c r="M23" s="180"/>
      <c r="N23" s="180"/>
      <c r="O23" s="181" t="str">
        <f t="shared" si="0"/>
        <v/>
      </c>
      <c r="P23" s="182"/>
      <c r="Q23" s="7"/>
      <c r="R23" s="10"/>
      <c r="S23" s="2">
        <f ca="1">R20-F23</f>
        <v>43644</v>
      </c>
      <c r="T23" s="11">
        <f t="shared" ca="1" si="3"/>
        <v>119.57260273972602</v>
      </c>
      <c r="U23" s="2">
        <v>20</v>
      </c>
    </row>
    <row r="24" spans="2:21" ht="18" customHeight="1" x14ac:dyDescent="0.25">
      <c r="B24" s="21"/>
      <c r="C24" s="183"/>
      <c r="D24" s="183"/>
      <c r="E24" s="364"/>
      <c r="F24" s="85"/>
      <c r="G24" s="175" t="str">
        <f t="shared" si="1"/>
        <v/>
      </c>
      <c r="H24" s="175"/>
      <c r="I24" s="184" t="str">
        <f t="shared" si="2"/>
        <v/>
      </c>
      <c r="J24" s="184"/>
      <c r="K24" s="177"/>
      <c r="L24" s="178"/>
      <c r="M24" s="180"/>
      <c r="N24" s="180"/>
      <c r="O24" s="181" t="str">
        <f t="shared" si="0"/>
        <v/>
      </c>
      <c r="P24" s="182"/>
      <c r="Q24" s="7"/>
      <c r="R24" s="10"/>
      <c r="S24" s="2">
        <f ca="1">R20-F24</f>
        <v>43644</v>
      </c>
      <c r="T24" s="11">
        <f t="shared" ca="1" si="3"/>
        <v>119.57260273972602</v>
      </c>
      <c r="U24" s="2">
        <v>20</v>
      </c>
    </row>
    <row r="25" spans="2:21" ht="18" customHeight="1" x14ac:dyDescent="0.25">
      <c r="B25" s="21"/>
      <c r="C25" s="183"/>
      <c r="D25" s="183"/>
      <c r="E25" s="364"/>
      <c r="F25" s="85"/>
      <c r="G25" s="175" t="str">
        <f t="shared" si="1"/>
        <v/>
      </c>
      <c r="H25" s="175"/>
      <c r="I25" s="184" t="str">
        <f t="shared" si="2"/>
        <v/>
      </c>
      <c r="J25" s="184"/>
      <c r="K25" s="177"/>
      <c r="L25" s="178"/>
      <c r="M25" s="180"/>
      <c r="N25" s="180"/>
      <c r="O25" s="181" t="str">
        <f t="shared" si="0"/>
        <v/>
      </c>
      <c r="P25" s="182"/>
      <c r="Q25" s="7"/>
      <c r="R25" s="10"/>
      <c r="S25" s="2">
        <f ca="1">R20-F25</f>
        <v>43644</v>
      </c>
      <c r="T25" s="11">
        <f t="shared" ca="1" si="3"/>
        <v>119.57260273972602</v>
      </c>
      <c r="U25" s="2">
        <v>20</v>
      </c>
    </row>
    <row r="26" spans="2:21" ht="18" customHeight="1" x14ac:dyDescent="0.25">
      <c r="B26" s="21"/>
      <c r="C26" s="183"/>
      <c r="D26" s="183"/>
      <c r="E26" s="364"/>
      <c r="F26" s="85"/>
      <c r="G26" s="175" t="str">
        <f t="shared" si="1"/>
        <v/>
      </c>
      <c r="H26" s="175"/>
      <c r="I26" s="184" t="str">
        <f t="shared" si="2"/>
        <v/>
      </c>
      <c r="J26" s="184"/>
      <c r="K26" s="177"/>
      <c r="L26" s="178"/>
      <c r="M26" s="180"/>
      <c r="N26" s="180"/>
      <c r="O26" s="181" t="str">
        <f t="shared" si="0"/>
        <v/>
      </c>
      <c r="P26" s="182"/>
      <c r="Q26" s="7"/>
      <c r="R26" s="10"/>
      <c r="S26" s="2">
        <f ca="1">R20-F26</f>
        <v>43644</v>
      </c>
      <c r="T26" s="11">
        <f t="shared" ca="1" si="3"/>
        <v>119.57260273972602</v>
      </c>
      <c r="U26" s="2">
        <v>20</v>
      </c>
    </row>
    <row r="27" spans="2:21" ht="18" customHeight="1" x14ac:dyDescent="0.25">
      <c r="B27" s="21"/>
      <c r="C27" s="183"/>
      <c r="D27" s="183"/>
      <c r="E27" s="364"/>
      <c r="F27" s="85"/>
      <c r="G27" s="175" t="str">
        <f t="shared" si="1"/>
        <v/>
      </c>
      <c r="H27" s="175"/>
      <c r="I27" s="184" t="str">
        <f t="shared" si="2"/>
        <v/>
      </c>
      <c r="J27" s="184"/>
      <c r="K27" s="177"/>
      <c r="L27" s="178"/>
      <c r="M27" s="180"/>
      <c r="N27" s="180"/>
      <c r="O27" s="181" t="str">
        <f t="shared" si="0"/>
        <v/>
      </c>
      <c r="P27" s="182"/>
      <c r="Q27" s="7"/>
      <c r="R27" s="10"/>
      <c r="S27" s="2">
        <f ca="1">R20-F27</f>
        <v>43644</v>
      </c>
      <c r="T27" s="11">
        <f t="shared" ca="1" si="3"/>
        <v>119.57260273972602</v>
      </c>
      <c r="U27" s="2">
        <v>20</v>
      </c>
    </row>
    <row r="28" spans="2:21" ht="18" customHeight="1" x14ac:dyDescent="0.25">
      <c r="B28" s="21"/>
      <c r="C28" s="183"/>
      <c r="D28" s="183"/>
      <c r="E28" s="364"/>
      <c r="F28" s="85"/>
      <c r="G28" s="175" t="str">
        <f t="shared" si="1"/>
        <v/>
      </c>
      <c r="H28" s="175"/>
      <c r="I28" s="184" t="str">
        <f t="shared" si="2"/>
        <v/>
      </c>
      <c r="J28" s="184"/>
      <c r="K28" s="177"/>
      <c r="L28" s="178"/>
      <c r="M28" s="180"/>
      <c r="N28" s="180"/>
      <c r="O28" s="181" t="str">
        <f t="shared" si="0"/>
        <v/>
      </c>
      <c r="P28" s="182"/>
      <c r="Q28" s="7"/>
      <c r="R28" s="10"/>
      <c r="S28" s="2">
        <f ca="1">R20-F28</f>
        <v>43644</v>
      </c>
      <c r="T28" s="11">
        <f t="shared" ca="1" si="3"/>
        <v>119.57260273972602</v>
      </c>
      <c r="U28" s="2">
        <v>20</v>
      </c>
    </row>
    <row r="29" spans="2:21" ht="18" customHeight="1" x14ac:dyDescent="0.25">
      <c r="B29" s="21"/>
      <c r="C29" s="183"/>
      <c r="D29" s="183"/>
      <c r="E29" s="364"/>
      <c r="F29" s="85"/>
      <c r="G29" s="175" t="str">
        <f t="shared" si="1"/>
        <v/>
      </c>
      <c r="H29" s="175"/>
      <c r="I29" s="184" t="str">
        <f t="shared" si="2"/>
        <v/>
      </c>
      <c r="J29" s="184"/>
      <c r="K29" s="177"/>
      <c r="L29" s="178"/>
      <c r="M29" s="180"/>
      <c r="N29" s="180"/>
      <c r="O29" s="181" t="str">
        <f t="shared" si="0"/>
        <v/>
      </c>
      <c r="P29" s="182"/>
      <c r="Q29" s="7"/>
      <c r="R29" s="10"/>
      <c r="S29" s="2">
        <f ca="1">R20-F29</f>
        <v>43644</v>
      </c>
      <c r="T29" s="11">
        <f t="shared" ca="1" si="3"/>
        <v>119.57260273972602</v>
      </c>
      <c r="U29" s="2">
        <v>20</v>
      </c>
    </row>
    <row r="30" spans="2:21" ht="18" customHeight="1" x14ac:dyDescent="0.25">
      <c r="B30" s="21"/>
      <c r="C30" s="183"/>
      <c r="D30" s="183"/>
      <c r="E30" s="364"/>
      <c r="F30" s="85"/>
      <c r="G30" s="175" t="str">
        <f t="shared" si="1"/>
        <v/>
      </c>
      <c r="H30" s="175"/>
      <c r="I30" s="184" t="str">
        <f t="shared" si="2"/>
        <v/>
      </c>
      <c r="J30" s="184"/>
      <c r="K30" s="177"/>
      <c r="L30" s="178"/>
      <c r="M30" s="180"/>
      <c r="N30" s="180"/>
      <c r="O30" s="181" t="str">
        <f t="shared" si="0"/>
        <v/>
      </c>
      <c r="P30" s="182"/>
      <c r="Q30" s="7"/>
      <c r="R30" s="10"/>
      <c r="S30" s="2">
        <f ca="1">R20-F30</f>
        <v>43644</v>
      </c>
      <c r="T30" s="11">
        <f t="shared" ca="1" si="3"/>
        <v>119.57260273972602</v>
      </c>
      <c r="U30" s="2">
        <v>20</v>
      </c>
    </row>
    <row r="31" spans="2:21" ht="18" customHeight="1" x14ac:dyDescent="0.25">
      <c r="B31" s="21"/>
      <c r="C31" s="183"/>
      <c r="D31" s="183"/>
      <c r="E31" s="364"/>
      <c r="F31" s="85"/>
      <c r="G31" s="175" t="str">
        <f t="shared" si="1"/>
        <v/>
      </c>
      <c r="H31" s="175"/>
      <c r="I31" s="184" t="str">
        <f t="shared" si="2"/>
        <v/>
      </c>
      <c r="J31" s="184"/>
      <c r="K31" s="177"/>
      <c r="L31" s="178"/>
      <c r="M31" s="180"/>
      <c r="N31" s="180"/>
      <c r="O31" s="181" t="str">
        <f t="shared" si="0"/>
        <v/>
      </c>
      <c r="P31" s="182"/>
      <c r="Q31" s="7"/>
      <c r="R31" s="10"/>
      <c r="S31" s="2">
        <f ca="1">R20-F31</f>
        <v>43644</v>
      </c>
      <c r="T31" s="11">
        <f t="shared" ca="1" si="3"/>
        <v>119.57260273972602</v>
      </c>
      <c r="U31" s="2">
        <v>20</v>
      </c>
    </row>
    <row r="32" spans="2:21" ht="18" customHeight="1" x14ac:dyDescent="0.25">
      <c r="B32" s="21"/>
      <c r="C32" s="183"/>
      <c r="D32" s="183"/>
      <c r="E32" s="364"/>
      <c r="F32" s="85"/>
      <c r="G32" s="175" t="str">
        <f t="shared" si="1"/>
        <v/>
      </c>
      <c r="H32" s="175"/>
      <c r="I32" s="184" t="str">
        <f t="shared" si="2"/>
        <v/>
      </c>
      <c r="J32" s="184"/>
      <c r="K32" s="177"/>
      <c r="L32" s="178"/>
      <c r="M32" s="180"/>
      <c r="N32" s="180"/>
      <c r="O32" s="181" t="str">
        <f t="shared" si="0"/>
        <v/>
      </c>
      <c r="P32" s="182"/>
      <c r="Q32" s="7"/>
      <c r="R32" s="10"/>
      <c r="S32" s="2">
        <f ca="1">R20-F32</f>
        <v>43644</v>
      </c>
      <c r="T32" s="11">
        <f t="shared" ca="1" si="3"/>
        <v>119.57260273972602</v>
      </c>
      <c r="U32" s="2">
        <v>20</v>
      </c>
    </row>
    <row r="33" spans="2:29" ht="18" customHeight="1" x14ac:dyDescent="0.25">
      <c r="B33" s="21"/>
      <c r="C33" s="183"/>
      <c r="D33" s="183"/>
      <c r="E33" s="364"/>
      <c r="F33" s="85"/>
      <c r="G33" s="175" t="str">
        <f t="shared" si="1"/>
        <v/>
      </c>
      <c r="H33" s="175"/>
      <c r="I33" s="184" t="str">
        <f t="shared" si="2"/>
        <v/>
      </c>
      <c r="J33" s="184"/>
      <c r="K33" s="177"/>
      <c r="L33" s="178"/>
      <c r="M33" s="180"/>
      <c r="N33" s="180"/>
      <c r="O33" s="181" t="str">
        <f t="shared" si="0"/>
        <v/>
      </c>
      <c r="P33" s="182"/>
      <c r="Q33" s="7"/>
      <c r="R33" s="10"/>
      <c r="S33" s="2">
        <f ca="1">R20-F33</f>
        <v>43644</v>
      </c>
      <c r="T33" s="11">
        <f t="shared" ca="1" si="3"/>
        <v>119.57260273972602</v>
      </c>
      <c r="U33" s="2">
        <v>20</v>
      </c>
    </row>
    <row r="34" spans="2:29" ht="18" customHeight="1" x14ac:dyDescent="0.25">
      <c r="B34" s="21"/>
      <c r="C34" s="183"/>
      <c r="D34" s="183"/>
      <c r="E34" s="364"/>
      <c r="F34" s="85"/>
      <c r="G34" s="175" t="str">
        <f t="shared" si="1"/>
        <v/>
      </c>
      <c r="H34" s="175"/>
      <c r="I34" s="184" t="str">
        <f t="shared" si="2"/>
        <v/>
      </c>
      <c r="J34" s="184"/>
      <c r="K34" s="177"/>
      <c r="L34" s="178"/>
      <c r="M34" s="180"/>
      <c r="N34" s="180"/>
      <c r="O34" s="181" t="str">
        <f t="shared" si="0"/>
        <v/>
      </c>
      <c r="P34" s="182"/>
      <c r="Q34" s="7"/>
      <c r="R34" s="10"/>
      <c r="S34" s="2">
        <f ca="1">R20-F34</f>
        <v>43644</v>
      </c>
      <c r="T34" s="11">
        <f t="shared" ca="1" si="3"/>
        <v>119.57260273972602</v>
      </c>
      <c r="U34" s="2">
        <v>20</v>
      </c>
      <c r="AC34" s="2" t="s">
        <v>12</v>
      </c>
    </row>
    <row r="35" spans="2:29" ht="18" customHeight="1" x14ac:dyDescent="0.25">
      <c r="B35" s="21"/>
      <c r="C35" s="183"/>
      <c r="D35" s="183"/>
      <c r="E35" s="364"/>
      <c r="F35" s="85"/>
      <c r="G35" s="175" t="str">
        <f t="shared" si="1"/>
        <v/>
      </c>
      <c r="H35" s="175"/>
      <c r="I35" s="184" t="str">
        <f t="shared" si="2"/>
        <v/>
      </c>
      <c r="J35" s="184"/>
      <c r="K35" s="177"/>
      <c r="L35" s="178"/>
      <c r="M35" s="180"/>
      <c r="N35" s="180"/>
      <c r="O35" s="181" t="str">
        <f t="shared" si="0"/>
        <v/>
      </c>
      <c r="P35" s="182"/>
      <c r="Q35" s="7"/>
      <c r="R35" s="10"/>
      <c r="S35" s="2">
        <f ca="1">R20-F35</f>
        <v>43644</v>
      </c>
      <c r="T35" s="11">
        <f t="shared" ca="1" si="3"/>
        <v>119.57260273972602</v>
      </c>
      <c r="U35" s="2">
        <v>20</v>
      </c>
    </row>
    <row r="36" spans="2:29" ht="18" customHeight="1" x14ac:dyDescent="0.25">
      <c r="B36" s="21"/>
      <c r="C36" s="183"/>
      <c r="D36" s="183"/>
      <c r="E36" s="364"/>
      <c r="F36" s="85"/>
      <c r="G36" s="175" t="str">
        <f t="shared" si="1"/>
        <v/>
      </c>
      <c r="H36" s="175"/>
      <c r="I36" s="184" t="str">
        <f t="shared" si="2"/>
        <v/>
      </c>
      <c r="J36" s="184"/>
      <c r="K36" s="177"/>
      <c r="L36" s="178"/>
      <c r="M36" s="180"/>
      <c r="N36" s="180"/>
      <c r="O36" s="181" t="str">
        <f t="shared" si="0"/>
        <v/>
      </c>
      <c r="P36" s="182"/>
      <c r="Q36" s="7"/>
      <c r="R36" s="10"/>
      <c r="S36" s="2">
        <f ca="1">R20-F36</f>
        <v>43644</v>
      </c>
      <c r="T36" s="11">
        <f t="shared" ca="1" si="3"/>
        <v>119.57260273972602</v>
      </c>
      <c r="U36" s="2">
        <v>20</v>
      </c>
    </row>
    <row r="37" spans="2:29" ht="18" customHeight="1" x14ac:dyDescent="0.25">
      <c r="B37" s="21"/>
      <c r="C37" s="183"/>
      <c r="D37" s="183"/>
      <c r="E37" s="364"/>
      <c r="F37" s="85"/>
      <c r="G37" s="175" t="str">
        <f t="shared" si="1"/>
        <v/>
      </c>
      <c r="H37" s="175"/>
      <c r="I37" s="184" t="str">
        <f t="shared" si="2"/>
        <v/>
      </c>
      <c r="J37" s="184"/>
      <c r="K37" s="177"/>
      <c r="L37" s="178"/>
      <c r="M37" s="180"/>
      <c r="N37" s="180"/>
      <c r="O37" s="181" t="str">
        <f t="shared" si="0"/>
        <v/>
      </c>
      <c r="P37" s="182"/>
      <c r="Q37" s="7"/>
      <c r="R37" s="10"/>
      <c r="S37" s="2">
        <f ca="1">R20-F37</f>
        <v>43644</v>
      </c>
      <c r="T37" s="11">
        <f t="shared" ca="1" si="3"/>
        <v>119.57260273972602</v>
      </c>
      <c r="U37" s="2">
        <v>20</v>
      </c>
    </row>
    <row r="38" spans="2:29" ht="18" customHeight="1" x14ac:dyDescent="0.25">
      <c r="B38" s="21"/>
      <c r="C38" s="183"/>
      <c r="D38" s="183"/>
      <c r="E38" s="364"/>
      <c r="F38" s="85"/>
      <c r="G38" s="175" t="str">
        <f t="shared" si="1"/>
        <v/>
      </c>
      <c r="H38" s="175"/>
      <c r="I38" s="184" t="str">
        <f t="shared" si="2"/>
        <v/>
      </c>
      <c r="J38" s="184"/>
      <c r="K38" s="177"/>
      <c r="L38" s="178"/>
      <c r="M38" s="180"/>
      <c r="N38" s="180"/>
      <c r="O38" s="181" t="str">
        <f t="shared" si="0"/>
        <v/>
      </c>
      <c r="P38" s="182"/>
      <c r="Q38" s="7"/>
      <c r="R38" s="10"/>
      <c r="S38" s="2">
        <f ca="1">R20-F38</f>
        <v>43644</v>
      </c>
      <c r="T38" s="11">
        <f t="shared" ca="1" si="3"/>
        <v>119.57260273972602</v>
      </c>
      <c r="U38" s="2">
        <v>20</v>
      </c>
    </row>
    <row r="39" spans="2:29" ht="18" customHeight="1" x14ac:dyDescent="0.25">
      <c r="B39" s="21"/>
      <c r="C39" s="183"/>
      <c r="D39" s="183"/>
      <c r="E39" s="364"/>
      <c r="F39" s="85"/>
      <c r="G39" s="175" t="str">
        <f t="shared" si="1"/>
        <v/>
      </c>
      <c r="H39" s="175"/>
      <c r="I39" s="184" t="str">
        <f t="shared" si="2"/>
        <v/>
      </c>
      <c r="J39" s="184"/>
      <c r="K39" s="177"/>
      <c r="L39" s="178"/>
      <c r="M39" s="180"/>
      <c r="N39" s="180"/>
      <c r="O39" s="181" t="str">
        <f t="shared" si="0"/>
        <v/>
      </c>
      <c r="P39" s="182"/>
      <c r="Q39" s="7"/>
      <c r="R39" s="10"/>
      <c r="S39" s="2">
        <f ca="1">R20-F39</f>
        <v>43644</v>
      </c>
      <c r="T39" s="11">
        <f ca="1">S39/365</f>
        <v>119.57260273972602</v>
      </c>
      <c r="U39" s="2">
        <v>20</v>
      </c>
    </row>
    <row r="40" spans="2:29" ht="15.75" customHeight="1" x14ac:dyDescent="0.25">
      <c r="B40" s="21"/>
      <c r="C40" s="43" t="s">
        <v>32</v>
      </c>
      <c r="D40" s="33">
        <f>COUNTA(C20:C39)</f>
        <v>0</v>
      </c>
      <c r="E40" s="110">
        <f>ROUND(SUM(E20:E39),0)</f>
        <v>0</v>
      </c>
      <c r="F40" s="33"/>
      <c r="G40" s="354" t="str">
        <f>IF(D40=0,"",AVERAGE(G20:H39))</f>
        <v/>
      </c>
      <c r="H40" s="355"/>
      <c r="I40" s="193" t="s">
        <v>3</v>
      </c>
      <c r="J40" s="195"/>
      <c r="K40" s="179">
        <f>ROUND(SUM(K20:L39),0)</f>
        <v>0</v>
      </c>
      <c r="L40" s="179"/>
      <c r="M40" s="179">
        <f>ROUND(SUM(M20:N39),0)</f>
        <v>0</v>
      </c>
      <c r="N40" s="179"/>
      <c r="O40" s="179">
        <f>ROUND(SUM(O20:P39),0)</f>
        <v>0</v>
      </c>
      <c r="P40" s="179"/>
      <c r="Q40" s="49"/>
      <c r="R40" s="4"/>
      <c r="S40" s="2">
        <v>0</v>
      </c>
    </row>
    <row r="41" spans="2:29" ht="15.75" customHeight="1" x14ac:dyDescent="0.25">
      <c r="B41" s="23"/>
      <c r="C41" s="309"/>
      <c r="D41" s="309"/>
      <c r="E41" s="309"/>
      <c r="F41" s="309"/>
      <c r="G41" s="309"/>
      <c r="H41" s="309"/>
      <c r="I41" s="309"/>
      <c r="J41" s="309"/>
      <c r="K41" s="309"/>
      <c r="L41" s="309"/>
      <c r="M41" s="309"/>
      <c r="N41" s="309"/>
      <c r="O41" s="309"/>
      <c r="P41" s="309"/>
      <c r="Q41" s="23"/>
      <c r="R41" s="4"/>
    </row>
    <row r="42" spans="2:29" ht="33" customHeight="1" x14ac:dyDescent="0.35">
      <c r="B42" s="26"/>
      <c r="C42" s="176" t="s">
        <v>118</v>
      </c>
      <c r="D42" s="176"/>
      <c r="E42" s="176"/>
      <c r="F42" s="176"/>
      <c r="G42" s="176"/>
      <c r="H42" s="176"/>
      <c r="I42" s="176"/>
      <c r="J42" s="176"/>
      <c r="K42" s="176"/>
      <c r="L42" s="176"/>
      <c r="M42" s="176"/>
      <c r="N42" s="176"/>
      <c r="O42" s="176"/>
      <c r="P42" s="176"/>
      <c r="Q42" s="21"/>
      <c r="R42" s="4"/>
    </row>
    <row r="43" spans="2:29" ht="45.75" customHeight="1" x14ac:dyDescent="0.25">
      <c r="B43" s="24"/>
      <c r="C43" s="286" t="s">
        <v>87</v>
      </c>
      <c r="D43" s="287"/>
      <c r="E43" s="287"/>
      <c r="F43" s="287"/>
      <c r="G43" s="288"/>
      <c r="H43" s="64"/>
      <c r="I43" s="283" t="s">
        <v>88</v>
      </c>
      <c r="J43" s="284"/>
      <c r="K43" s="284"/>
      <c r="L43" s="284"/>
      <c r="M43" s="284"/>
      <c r="N43" s="284"/>
      <c r="O43" s="284"/>
      <c r="P43" s="285"/>
      <c r="Q43" s="21"/>
      <c r="R43" s="4"/>
      <c r="T43" s="1"/>
      <c r="V43" s="2" t="s">
        <v>12</v>
      </c>
    </row>
    <row r="44" spans="2:29" ht="53.25" customHeight="1" x14ac:dyDescent="0.25">
      <c r="B44" s="25"/>
      <c r="C44" s="306" t="s">
        <v>83</v>
      </c>
      <c r="D44" s="307"/>
      <c r="E44" s="307"/>
      <c r="F44" s="307"/>
      <c r="G44" s="308"/>
      <c r="H44" s="65"/>
      <c r="I44" s="306" t="s">
        <v>71</v>
      </c>
      <c r="J44" s="307"/>
      <c r="K44" s="307"/>
      <c r="L44" s="307"/>
      <c r="M44" s="307"/>
      <c r="N44" s="307"/>
      <c r="O44" s="307"/>
      <c r="P44" s="308"/>
      <c r="Q44" s="21"/>
      <c r="R44" s="4"/>
      <c r="T44" s="1"/>
    </row>
    <row r="45" spans="2:29" ht="31.5" x14ac:dyDescent="0.25">
      <c r="B45" s="21"/>
      <c r="C45" s="217" t="s">
        <v>81</v>
      </c>
      <c r="D45" s="218"/>
      <c r="E45" s="218"/>
      <c r="F45" s="219"/>
      <c r="G45" s="33" t="s">
        <v>73</v>
      </c>
      <c r="H45" s="66"/>
      <c r="I45" s="193" t="s">
        <v>25</v>
      </c>
      <c r="J45" s="194"/>
      <c r="K45" s="194"/>
      <c r="L45" s="195"/>
      <c r="M45" s="48" t="s">
        <v>26</v>
      </c>
      <c r="N45" s="48" t="s">
        <v>29</v>
      </c>
      <c r="O45" s="244" t="s">
        <v>27</v>
      </c>
      <c r="P45" s="245"/>
      <c r="Q45" s="19"/>
    </row>
    <row r="46" spans="2:29" ht="31.5" customHeight="1" x14ac:dyDescent="0.25">
      <c r="B46" s="21"/>
      <c r="C46" s="256" t="s">
        <v>79</v>
      </c>
      <c r="D46" s="256"/>
      <c r="E46" s="256"/>
      <c r="F46" s="256"/>
      <c r="G46" s="86"/>
      <c r="H46" s="67"/>
      <c r="I46" s="289" t="s">
        <v>0</v>
      </c>
      <c r="J46" s="290"/>
      <c r="K46" s="290"/>
      <c r="L46" s="291"/>
      <c r="M46" s="88"/>
      <c r="N46" s="72">
        <f>COUNTIF('2. New Reuse Loans '!F6:F40, "MA")</f>
        <v>0</v>
      </c>
      <c r="O46" s="213">
        <f>SUM(I46:N46)</f>
        <v>0</v>
      </c>
      <c r="P46" s="214"/>
      <c r="Q46" s="19"/>
    </row>
    <row r="47" spans="2:29" ht="31.5" customHeight="1" x14ac:dyDescent="0.25">
      <c r="B47" s="21"/>
      <c r="C47" s="256" t="s">
        <v>121</v>
      </c>
      <c r="D47" s="256"/>
      <c r="E47" s="256"/>
      <c r="F47" s="256"/>
      <c r="G47" s="60">
        <f>'2. New Reuse Loans '!I41</f>
        <v>0</v>
      </c>
      <c r="H47" s="67"/>
      <c r="I47" s="289" t="s">
        <v>1</v>
      </c>
      <c r="J47" s="290"/>
      <c r="K47" s="290"/>
      <c r="L47" s="291"/>
      <c r="M47" s="88"/>
      <c r="N47" s="72">
        <f>COUNTIF('2. New Reuse Loans '!F6:F40, "OOR")</f>
        <v>0</v>
      </c>
      <c r="O47" s="213">
        <f>SUM(I47:N47)</f>
        <v>0</v>
      </c>
      <c r="P47" s="214"/>
      <c r="Q47" s="19"/>
    </row>
    <row r="48" spans="2:29" ht="31.5" customHeight="1" x14ac:dyDescent="0.25">
      <c r="B48" s="21"/>
      <c r="C48" s="257" t="s">
        <v>82</v>
      </c>
      <c r="D48" s="258"/>
      <c r="E48" s="258"/>
      <c r="F48" s="259"/>
      <c r="G48" s="87"/>
      <c r="H48" s="67"/>
      <c r="I48" s="289" t="s">
        <v>2</v>
      </c>
      <c r="J48" s="290"/>
      <c r="K48" s="290"/>
      <c r="L48" s="291"/>
      <c r="M48" s="88"/>
      <c r="N48" s="72">
        <f>COUNTIF('2. New Reuse Loans '!F6:F40, "DPL")</f>
        <v>0</v>
      </c>
      <c r="O48" s="213">
        <f>SUM(I48:N48)</f>
        <v>0</v>
      </c>
      <c r="P48" s="214"/>
      <c r="Q48" s="19"/>
    </row>
    <row r="49" spans="2:24" ht="31.5" customHeight="1" x14ac:dyDescent="0.25">
      <c r="B49" s="21"/>
      <c r="C49" s="257" t="s">
        <v>80</v>
      </c>
      <c r="D49" s="258"/>
      <c r="E49" s="258"/>
      <c r="F49" s="259"/>
      <c r="G49" s="87"/>
      <c r="H49" s="67"/>
      <c r="I49" s="292" t="s">
        <v>42</v>
      </c>
      <c r="J49" s="293"/>
      <c r="K49" s="293"/>
      <c r="L49" s="294"/>
      <c r="M49" s="89"/>
      <c r="N49" s="90"/>
      <c r="O49" s="215">
        <f>SUM(I49:N49)</f>
        <v>0</v>
      </c>
      <c r="P49" s="216"/>
      <c r="Q49" s="19"/>
    </row>
    <row r="50" spans="2:24" ht="31.5" customHeight="1" x14ac:dyDescent="0.25">
      <c r="B50" s="49"/>
      <c r="C50" s="257" t="s">
        <v>78</v>
      </c>
      <c r="D50" s="258"/>
      <c r="E50" s="258"/>
      <c r="F50" s="259"/>
      <c r="G50" s="60">
        <f>ROUND(G46+G47-G48-G49,0)</f>
        <v>0</v>
      </c>
      <c r="H50" s="67"/>
      <c r="I50" s="68"/>
      <c r="J50" s="69"/>
      <c r="K50" s="70"/>
      <c r="L50" s="70"/>
      <c r="M50" s="71"/>
      <c r="N50" s="71"/>
      <c r="O50" s="70"/>
      <c r="P50" s="61"/>
      <c r="Q50" s="19"/>
    </row>
    <row r="51" spans="2:24" ht="31.5" hidden="1" customHeight="1" x14ac:dyDescent="0.25">
      <c r="B51" s="21"/>
      <c r="C51" s="246" t="s">
        <v>58</v>
      </c>
      <c r="D51" s="247"/>
      <c r="E51" s="247"/>
      <c r="F51" s="247"/>
      <c r="G51" s="247"/>
      <c r="H51" s="248"/>
      <c r="I51" s="248"/>
      <c r="J51" s="248"/>
      <c r="K51" s="248"/>
      <c r="L51" s="248"/>
      <c r="M51" s="248"/>
      <c r="N51" s="248"/>
      <c r="O51" s="248"/>
      <c r="P51" s="249"/>
      <c r="Q51" s="21"/>
      <c r="R51" s="4"/>
    </row>
    <row r="52" spans="2:24" ht="5.25" hidden="1" customHeight="1" x14ac:dyDescent="0.25">
      <c r="B52" s="21"/>
      <c r="C52" s="250" t="s">
        <v>25</v>
      </c>
      <c r="D52" s="251"/>
      <c r="E52" s="252"/>
      <c r="F52" s="217" t="s">
        <v>40</v>
      </c>
      <c r="G52" s="219"/>
      <c r="H52" s="217" t="s">
        <v>41</v>
      </c>
      <c r="I52" s="219"/>
      <c r="J52" s="217" t="s">
        <v>56</v>
      </c>
      <c r="K52" s="219"/>
      <c r="L52" s="217" t="s">
        <v>5</v>
      </c>
      <c r="M52" s="219"/>
      <c r="N52" s="250" t="s">
        <v>27</v>
      </c>
      <c r="O52" s="251"/>
      <c r="P52" s="252"/>
      <c r="Q52" s="21"/>
      <c r="R52" s="4"/>
    </row>
    <row r="53" spans="2:24" s="3" customFormat="1" ht="25.5" hidden="1" customHeight="1" x14ac:dyDescent="0.25">
      <c r="B53" s="21"/>
      <c r="C53" s="244"/>
      <c r="D53" s="253"/>
      <c r="E53" s="245"/>
      <c r="F53" s="254"/>
      <c r="G53" s="255"/>
      <c r="H53" s="254"/>
      <c r="I53" s="255"/>
      <c r="J53" s="254"/>
      <c r="K53" s="255"/>
      <c r="L53" s="254"/>
      <c r="M53" s="255"/>
      <c r="N53" s="244"/>
      <c r="O53" s="253"/>
      <c r="P53" s="245"/>
      <c r="Q53" s="21"/>
      <c r="R53" s="8"/>
    </row>
    <row r="54" spans="2:24" ht="39" hidden="1" customHeight="1" x14ac:dyDescent="0.25">
      <c r="B54" s="21"/>
      <c r="C54" s="220" t="s">
        <v>28</v>
      </c>
      <c r="D54" s="221"/>
      <c r="E54" s="222"/>
      <c r="F54" s="223">
        <v>0</v>
      </c>
      <c r="G54" s="224"/>
      <c r="H54" s="223">
        <v>0</v>
      </c>
      <c r="I54" s="224"/>
      <c r="J54" s="223">
        <v>0</v>
      </c>
      <c r="K54" s="224"/>
      <c r="L54" s="223">
        <v>0</v>
      </c>
      <c r="M54" s="224"/>
      <c r="N54" s="227">
        <f>ROUND(SUM(F54:M54),0)</f>
        <v>0</v>
      </c>
      <c r="O54" s="228"/>
      <c r="P54" s="229"/>
      <c r="Q54" s="21"/>
      <c r="R54" s="4"/>
    </row>
    <row r="55" spans="2:24" ht="39" hidden="1" customHeight="1" x14ac:dyDescent="0.25">
      <c r="B55" s="21"/>
      <c r="C55" s="220" t="s">
        <v>6</v>
      </c>
      <c r="D55" s="221"/>
      <c r="E55" s="222"/>
      <c r="F55" s="230">
        <v>0</v>
      </c>
      <c r="G55" s="231"/>
      <c r="H55" s="223">
        <v>0</v>
      </c>
      <c r="I55" s="224"/>
      <c r="J55" s="225">
        <v>0</v>
      </c>
      <c r="K55" s="226"/>
      <c r="L55" s="225">
        <v>0</v>
      </c>
      <c r="M55" s="226"/>
      <c r="N55" s="227">
        <f t="shared" ref="N55:N56" si="4">ROUND(SUM(F55:M55),0)</f>
        <v>0</v>
      </c>
      <c r="O55" s="228"/>
      <c r="P55" s="229"/>
      <c r="Q55" s="21"/>
      <c r="R55" s="4"/>
    </row>
    <row r="56" spans="2:24" ht="39" hidden="1" customHeight="1" x14ac:dyDescent="0.25">
      <c r="B56" s="21"/>
      <c r="C56" s="220" t="s">
        <v>7</v>
      </c>
      <c r="D56" s="221"/>
      <c r="E56" s="222"/>
      <c r="F56" s="223">
        <v>0</v>
      </c>
      <c r="G56" s="224"/>
      <c r="H56" s="225">
        <v>0</v>
      </c>
      <c r="I56" s="226"/>
      <c r="J56" s="225">
        <v>0</v>
      </c>
      <c r="K56" s="226"/>
      <c r="L56" s="225">
        <v>0</v>
      </c>
      <c r="M56" s="226"/>
      <c r="N56" s="227">
        <f t="shared" si="4"/>
        <v>0</v>
      </c>
      <c r="O56" s="228"/>
      <c r="P56" s="229"/>
      <c r="Q56" s="21"/>
      <c r="R56" s="4"/>
    </row>
    <row r="57" spans="2:24" ht="23.25" hidden="1" customHeight="1" x14ac:dyDescent="0.25">
      <c r="B57" s="21"/>
      <c r="C57" s="220" t="s">
        <v>3</v>
      </c>
      <c r="D57" s="221"/>
      <c r="E57" s="222"/>
      <c r="F57" s="227">
        <f>ROUND(SUM(F54:G56),0)</f>
        <v>0</v>
      </c>
      <c r="G57" s="229"/>
      <c r="H57" s="227">
        <f t="shared" ref="H57" si="5">ROUND(SUM(H54:I56),0)</f>
        <v>0</v>
      </c>
      <c r="I57" s="229"/>
      <c r="J57" s="227">
        <f t="shared" ref="J57" si="6">ROUND(SUM(J54:K56),0)</f>
        <v>0</v>
      </c>
      <c r="K57" s="229"/>
      <c r="L57" s="227">
        <f t="shared" ref="L57" si="7">ROUND(SUM(L54:M56),0)</f>
        <v>0</v>
      </c>
      <c r="M57" s="229"/>
      <c r="N57" s="239">
        <f>SUM(F57+H57+J57+L57)</f>
        <v>0</v>
      </c>
      <c r="O57" s="240"/>
      <c r="P57" s="241"/>
      <c r="Q57" s="21"/>
      <c r="R57" s="4"/>
      <c r="S57" s="6"/>
    </row>
    <row r="58" spans="2:24" ht="15.75" hidden="1" x14ac:dyDescent="0.25">
      <c r="B58" s="21"/>
      <c r="C58" s="212"/>
      <c r="D58" s="212"/>
      <c r="E58" s="212"/>
      <c r="F58" s="212"/>
      <c r="G58" s="212"/>
      <c r="H58" s="212"/>
      <c r="I58" s="212"/>
      <c r="J58" s="212"/>
      <c r="K58" s="212"/>
      <c r="L58" s="212"/>
      <c r="M58" s="212"/>
      <c r="N58" s="212"/>
      <c r="O58" s="212"/>
      <c r="P58" s="212"/>
      <c r="Q58" s="21"/>
      <c r="R58" s="4"/>
    </row>
    <row r="59" spans="2:24" ht="18.75" hidden="1" x14ac:dyDescent="0.25">
      <c r="B59" s="21"/>
      <c r="C59" s="211" t="s">
        <v>59</v>
      </c>
      <c r="D59" s="211"/>
      <c r="E59" s="211"/>
      <c r="F59" s="211"/>
      <c r="G59" s="211"/>
      <c r="H59" s="211"/>
      <c r="I59" s="211"/>
      <c r="J59" s="211"/>
      <c r="K59" s="211"/>
      <c r="L59" s="211"/>
      <c r="M59" s="211"/>
      <c r="N59" s="211"/>
      <c r="O59" s="211"/>
      <c r="P59" s="211"/>
      <c r="Q59" s="21"/>
      <c r="R59" s="4"/>
    </row>
    <row r="60" spans="2:24" ht="23.25" hidden="1" customHeight="1" x14ac:dyDescent="0.25">
      <c r="B60" s="21"/>
      <c r="C60" s="38"/>
      <c r="D60" s="39"/>
      <c r="E60" s="39"/>
      <c r="F60" s="39"/>
      <c r="G60" s="39"/>
      <c r="H60" s="39"/>
      <c r="I60" s="39"/>
      <c r="J60" s="39"/>
      <c r="K60" s="39"/>
      <c r="L60" s="39"/>
      <c r="M60" s="39"/>
      <c r="N60" s="39"/>
      <c r="O60" s="39"/>
      <c r="P60" s="39"/>
      <c r="Q60" s="21"/>
      <c r="R60" s="4"/>
    </row>
    <row r="61" spans="2:24" ht="15.75" hidden="1" x14ac:dyDescent="0.25">
      <c r="B61" s="21"/>
      <c r="C61" s="243" t="s">
        <v>47</v>
      </c>
      <c r="D61" s="243"/>
      <c r="E61" s="243"/>
      <c r="F61" s="243"/>
      <c r="G61" s="243"/>
      <c r="H61" s="243"/>
      <c r="I61" s="243"/>
      <c r="J61" s="243"/>
      <c r="K61" s="243"/>
      <c r="L61" s="39"/>
      <c r="M61" s="242">
        <f>K40</f>
        <v>0</v>
      </c>
      <c r="N61" s="242"/>
      <c r="O61" s="242"/>
      <c r="P61" s="242"/>
      <c r="Q61" s="21"/>
      <c r="R61" s="4"/>
    </row>
    <row r="62" spans="2:24" ht="18.75" hidden="1" x14ac:dyDescent="0.3">
      <c r="B62" s="21"/>
      <c r="C62" s="210" t="s">
        <v>46</v>
      </c>
      <c r="D62" s="210"/>
      <c r="E62" s="210"/>
      <c r="F62" s="210"/>
      <c r="G62" s="210"/>
      <c r="H62" s="210"/>
      <c r="I62" s="210"/>
      <c r="J62" s="210"/>
      <c r="K62" s="210"/>
      <c r="L62" s="36" t="s">
        <v>9</v>
      </c>
      <c r="M62" s="242">
        <f>M40</f>
        <v>0</v>
      </c>
      <c r="N62" s="242"/>
      <c r="O62" s="242"/>
      <c r="P62" s="242"/>
      <c r="Q62" s="21"/>
      <c r="R62" s="4"/>
    </row>
    <row r="63" spans="2:24" ht="16.5" hidden="1" customHeight="1" x14ac:dyDescent="0.3">
      <c r="B63" s="21"/>
      <c r="C63" s="209" t="s">
        <v>60</v>
      </c>
      <c r="D63" s="209"/>
      <c r="E63" s="209"/>
      <c r="F63" s="209"/>
      <c r="G63" s="209"/>
      <c r="H63" s="209"/>
      <c r="I63" s="209"/>
      <c r="J63" s="209"/>
      <c r="K63" s="209"/>
      <c r="L63" s="36" t="s">
        <v>10</v>
      </c>
      <c r="M63" s="242" t="e">
        <f>IF(J57=0,#REF!+N57,IF(#REF!=0,N57))</f>
        <v>#REF!</v>
      </c>
      <c r="N63" s="242"/>
      <c r="O63" s="242"/>
      <c r="P63" s="242"/>
      <c r="Q63" s="21"/>
      <c r="R63" s="4"/>
    </row>
    <row r="64" spans="2:24" ht="18.75" hidden="1" x14ac:dyDescent="0.3">
      <c r="B64" s="21"/>
      <c r="C64" s="210" t="s">
        <v>48</v>
      </c>
      <c r="D64" s="210"/>
      <c r="E64" s="210"/>
      <c r="F64" s="210"/>
      <c r="G64" s="210"/>
      <c r="H64" s="210"/>
      <c r="I64" s="210"/>
      <c r="J64" s="210"/>
      <c r="K64" s="210"/>
      <c r="L64" s="36" t="s">
        <v>11</v>
      </c>
      <c r="M64" s="242" t="e">
        <f>SUM(M61+M62-M63)</f>
        <v>#REF!</v>
      </c>
      <c r="N64" s="242"/>
      <c r="O64" s="242"/>
      <c r="P64" s="242"/>
      <c r="Q64" s="21"/>
      <c r="R64" s="4"/>
      <c r="X64" s="2" t="s">
        <v>12</v>
      </c>
    </row>
    <row r="65" spans="2:25" x14ac:dyDescent="0.25">
      <c r="B65" s="21"/>
      <c r="C65" s="40"/>
      <c r="D65" s="39"/>
      <c r="E65" s="39"/>
      <c r="F65" s="39"/>
      <c r="G65" s="39"/>
      <c r="H65" s="39"/>
      <c r="I65" s="39"/>
      <c r="J65" s="39"/>
      <c r="K65" s="39"/>
      <c r="L65" s="39"/>
      <c r="M65" s="39"/>
      <c r="N65" s="39"/>
      <c r="O65" s="39"/>
      <c r="P65" s="39"/>
      <c r="Q65" s="21"/>
      <c r="R65" s="4"/>
    </row>
    <row r="66" spans="2:25" ht="45.75" hidden="1" customHeight="1" x14ac:dyDescent="0.25">
      <c r="B66" s="21"/>
      <c r="C66" s="233"/>
      <c r="D66" s="233"/>
      <c r="E66" s="233"/>
      <c r="F66" s="233"/>
      <c r="G66" s="77"/>
      <c r="H66" s="368"/>
      <c r="I66" s="368"/>
      <c r="J66" s="368"/>
      <c r="K66" s="78"/>
      <c r="L66" s="369"/>
      <c r="M66" s="369"/>
      <c r="N66" s="79"/>
      <c r="O66" s="370"/>
      <c r="P66" s="370"/>
      <c r="Q66" s="21"/>
      <c r="R66" s="4"/>
    </row>
    <row r="67" spans="2:25" ht="15.75" hidden="1" x14ac:dyDescent="0.25">
      <c r="B67" s="21"/>
      <c r="C67" s="205" t="s">
        <v>13</v>
      </c>
      <c r="D67" s="205"/>
      <c r="E67" s="205"/>
      <c r="F67" s="205"/>
      <c r="G67" s="9"/>
      <c r="H67" s="205" t="s">
        <v>14</v>
      </c>
      <c r="I67" s="205"/>
      <c r="J67" s="205"/>
      <c r="K67" s="9"/>
      <c r="L67" s="206" t="s">
        <v>4</v>
      </c>
      <c r="M67" s="206"/>
      <c r="N67" s="20"/>
      <c r="O67" s="207" t="s">
        <v>8</v>
      </c>
      <c r="P67" s="207"/>
      <c r="Q67" s="21"/>
      <c r="R67" s="4"/>
    </row>
    <row r="68" spans="2:25" ht="6" hidden="1" customHeight="1" x14ac:dyDescent="0.25">
      <c r="B68" s="21"/>
      <c r="C68" s="208"/>
      <c r="D68" s="208"/>
      <c r="E68" s="208"/>
      <c r="F68" s="208"/>
      <c r="G68" s="208"/>
      <c r="H68" s="208"/>
      <c r="I68" s="208"/>
      <c r="J68" s="208"/>
      <c r="K68" s="208"/>
      <c r="L68" s="208"/>
      <c r="M68" s="208"/>
      <c r="N68" s="208"/>
      <c r="O68" s="208"/>
      <c r="P68" s="41"/>
      <c r="Q68" s="21"/>
      <c r="R68" s="4"/>
    </row>
    <row r="69" spans="2:25" ht="6" hidden="1" customHeight="1" x14ac:dyDescent="0.25">
      <c r="B69" s="21"/>
      <c r="C69" s="41"/>
      <c r="D69" s="41"/>
      <c r="E69" s="41"/>
      <c r="F69" s="41"/>
      <c r="G69" s="41"/>
      <c r="H69" s="41"/>
      <c r="I69" s="41"/>
      <c r="J69" s="41"/>
      <c r="K69" s="41"/>
      <c r="L69" s="41"/>
      <c r="M69" s="41"/>
      <c r="N69" s="41"/>
      <c r="O69" s="41"/>
      <c r="P69" s="41"/>
      <c r="Q69" s="21"/>
      <c r="R69" s="4"/>
    </row>
    <row r="70" spans="2:25" ht="18.75" hidden="1" x14ac:dyDescent="0.3">
      <c r="B70" s="21"/>
      <c r="C70" s="232" t="s">
        <v>51</v>
      </c>
      <c r="D70" s="232"/>
      <c r="E70" s="232"/>
      <c r="F70" s="232"/>
      <c r="G70" s="232"/>
      <c r="H70" s="232"/>
      <c r="I70" s="232"/>
      <c r="J70" s="232"/>
      <c r="K70" s="232"/>
      <c r="L70" s="232"/>
      <c r="M70" s="232"/>
      <c r="N70" s="232"/>
      <c r="O70" s="232"/>
      <c r="P70" s="232"/>
      <c r="Q70" s="21"/>
      <c r="R70" s="4"/>
    </row>
    <row r="71" spans="2:25" ht="18.75" hidden="1" x14ac:dyDescent="0.3">
      <c r="B71" s="21"/>
      <c r="C71" s="42"/>
      <c r="D71" s="42"/>
      <c r="E71" s="42"/>
      <c r="F71" s="42"/>
      <c r="G71" s="42"/>
      <c r="H71" s="42"/>
      <c r="I71" s="42"/>
      <c r="J71" s="42"/>
      <c r="K71" s="42"/>
      <c r="L71" s="42"/>
      <c r="M71" s="42"/>
      <c r="N71" s="42"/>
      <c r="O71" s="42"/>
      <c r="P71" s="42"/>
      <c r="Q71" s="21"/>
      <c r="R71" s="4"/>
    </row>
    <row r="72" spans="2:25" ht="9.75" customHeight="1" x14ac:dyDescent="0.3">
      <c r="B72" s="21"/>
      <c r="C72" s="22"/>
      <c r="D72" s="22"/>
      <c r="E72" s="22"/>
      <c r="F72" s="22"/>
      <c r="G72" s="22"/>
      <c r="H72" s="22"/>
      <c r="I72" s="22"/>
      <c r="J72" s="22"/>
      <c r="K72" s="22"/>
      <c r="L72" s="22"/>
      <c r="M72" s="22"/>
      <c r="N72" s="22"/>
      <c r="O72" s="22"/>
      <c r="P72" s="22"/>
      <c r="Q72" s="21"/>
      <c r="R72" s="4"/>
      <c r="Y72" s="2" t="s">
        <v>55</v>
      </c>
    </row>
    <row r="73" spans="2:25" ht="9.75" customHeight="1" x14ac:dyDescent="0.3">
      <c r="B73" s="21"/>
      <c r="C73" s="22"/>
      <c r="D73" s="22"/>
      <c r="E73" s="22"/>
      <c r="F73" s="22"/>
      <c r="G73" s="22"/>
      <c r="H73" s="22"/>
      <c r="I73" s="22"/>
      <c r="J73" s="22"/>
      <c r="K73" s="22"/>
      <c r="L73" s="22"/>
      <c r="M73" s="22"/>
      <c r="N73" s="22"/>
      <c r="O73" s="22"/>
      <c r="P73" s="22"/>
      <c r="Q73" s="21"/>
      <c r="R73" s="4"/>
    </row>
    <row r="74" spans="2:25" x14ac:dyDescent="0.25">
      <c r="Q74" s="8"/>
      <c r="R74" s="4"/>
    </row>
    <row r="75" spans="2:25" x14ac:dyDescent="0.25">
      <c r="E75" s="372" t="s">
        <v>144</v>
      </c>
      <c r="F75" s="371" t="str">
        <f>IF(G49=0, "No Servicing Fees", IF(G49=(G46*5%), "5% Service Charge", IF(G49&gt;(G46*5%), "Over 5%", "Less than 5%")))</f>
        <v>No Servicing Fees</v>
      </c>
      <c r="Q75" s="8"/>
      <c r="R75" s="4"/>
    </row>
    <row r="76" spans="2:25" x14ac:dyDescent="0.25">
      <c r="Q76" s="8"/>
      <c r="R76" s="4"/>
    </row>
    <row r="77" spans="2:25" x14ac:dyDescent="0.25">
      <c r="Q77" s="8"/>
      <c r="R77" s="4"/>
    </row>
    <row r="78" spans="2:25" x14ac:dyDescent="0.25">
      <c r="Q78" s="8"/>
      <c r="R78" s="4"/>
    </row>
    <row r="79" spans="2:25" x14ac:dyDescent="0.25">
      <c r="Q79" s="8"/>
      <c r="R79" s="4"/>
    </row>
    <row r="80" spans="2:25" x14ac:dyDescent="0.25">
      <c r="Q80" s="8"/>
      <c r="R80" s="4"/>
    </row>
    <row r="81" spans="17:18" x14ac:dyDescent="0.25">
      <c r="Q81" s="8"/>
      <c r="R81" s="4"/>
    </row>
    <row r="82" spans="17:18" x14ac:dyDescent="0.25">
      <c r="Q82" s="8"/>
      <c r="R82" s="4"/>
    </row>
    <row r="83" spans="17:18" x14ac:dyDescent="0.25">
      <c r="Q83" s="8"/>
      <c r="R83" s="4"/>
    </row>
    <row r="84" spans="17:18" x14ac:dyDescent="0.25">
      <c r="Q84" s="8"/>
      <c r="R84" s="4"/>
    </row>
    <row r="85" spans="17:18" x14ac:dyDescent="0.25">
      <c r="Q85" s="8"/>
      <c r="R85" s="4"/>
    </row>
    <row r="86" spans="17:18" x14ac:dyDescent="0.25">
      <c r="Q86" s="8"/>
      <c r="R86" s="4"/>
    </row>
    <row r="87" spans="17:18" x14ac:dyDescent="0.25">
      <c r="Q87" s="8"/>
      <c r="R87" s="4"/>
    </row>
    <row r="88" spans="17:18" x14ac:dyDescent="0.25">
      <c r="Q88" s="8"/>
      <c r="R88" s="4"/>
    </row>
    <row r="89" spans="17:18" x14ac:dyDescent="0.25">
      <c r="Q89" s="8"/>
      <c r="R89" s="4"/>
    </row>
    <row r="90" spans="17:18" x14ac:dyDescent="0.25">
      <c r="Q90" s="8"/>
      <c r="R90" s="4"/>
    </row>
    <row r="91" spans="17:18" x14ac:dyDescent="0.25">
      <c r="Q91" s="8"/>
      <c r="R91" s="4"/>
    </row>
    <row r="92" spans="17:18" x14ac:dyDescent="0.25">
      <c r="Q92" s="8"/>
      <c r="R92" s="4"/>
    </row>
    <row r="93" spans="17:18" x14ac:dyDescent="0.25">
      <c r="Q93" s="8"/>
      <c r="R93" s="4"/>
    </row>
    <row r="94" spans="17:18" x14ac:dyDescent="0.25">
      <c r="Q94" s="8"/>
      <c r="R94" s="4"/>
    </row>
    <row r="95" spans="17:18" x14ac:dyDescent="0.25">
      <c r="Q95" s="8"/>
      <c r="R95" s="4"/>
    </row>
    <row r="96" spans="17:18" x14ac:dyDescent="0.25">
      <c r="Q96" s="8"/>
      <c r="R96" s="4"/>
    </row>
    <row r="97" spans="17:18" x14ac:dyDescent="0.25">
      <c r="Q97" s="8"/>
      <c r="R97" s="4"/>
    </row>
    <row r="98" spans="17:18" x14ac:dyDescent="0.25">
      <c r="Q98" s="8"/>
      <c r="R98" s="4"/>
    </row>
    <row r="99" spans="17:18" x14ac:dyDescent="0.25">
      <c r="Q99" s="8"/>
      <c r="R99" s="4"/>
    </row>
    <row r="100" spans="17:18" x14ac:dyDescent="0.25">
      <c r="Q100" s="8"/>
      <c r="R100" s="4"/>
    </row>
    <row r="101" spans="17:18" x14ac:dyDescent="0.25">
      <c r="Q101" s="8"/>
      <c r="R101" s="4"/>
    </row>
    <row r="102" spans="17:18" x14ac:dyDescent="0.25">
      <c r="Q102" s="8"/>
      <c r="R102" s="4"/>
    </row>
    <row r="103" spans="17:18" x14ac:dyDescent="0.25">
      <c r="Q103" s="8"/>
      <c r="R103" s="4"/>
    </row>
    <row r="104" spans="17:18" x14ac:dyDescent="0.25">
      <c r="Q104" s="8"/>
      <c r="R104" s="4"/>
    </row>
    <row r="105" spans="17:18" x14ac:dyDescent="0.25">
      <c r="Q105" s="8"/>
      <c r="R105" s="4"/>
    </row>
    <row r="106" spans="17:18" x14ac:dyDescent="0.25">
      <c r="Q106" s="8"/>
      <c r="R106" s="4"/>
    </row>
    <row r="107" spans="17:18" x14ac:dyDescent="0.25">
      <c r="Q107" s="8"/>
      <c r="R107" s="4"/>
    </row>
    <row r="108" spans="17:18" x14ac:dyDescent="0.25">
      <c r="Q108" s="8"/>
      <c r="R108" s="4"/>
    </row>
    <row r="109" spans="17:18" x14ac:dyDescent="0.25">
      <c r="Q109" s="8"/>
      <c r="R109" s="4"/>
    </row>
    <row r="110" spans="17:18" x14ac:dyDescent="0.25">
      <c r="Q110" s="8"/>
      <c r="R110" s="4"/>
    </row>
    <row r="111" spans="17:18" x14ac:dyDescent="0.25">
      <c r="Q111" s="8"/>
      <c r="R111" s="4"/>
    </row>
    <row r="112" spans="17:18" x14ac:dyDescent="0.25">
      <c r="Q112" s="8"/>
      <c r="R112" s="4"/>
    </row>
    <row r="113" spans="17:18" x14ac:dyDescent="0.25">
      <c r="Q113" s="8"/>
      <c r="R113" s="4"/>
    </row>
    <row r="114" spans="17:18" x14ac:dyDescent="0.25">
      <c r="Q114" s="8"/>
      <c r="R114" s="4"/>
    </row>
    <row r="115" spans="17:18" x14ac:dyDescent="0.25">
      <c r="Q115" s="8"/>
      <c r="R115" s="4"/>
    </row>
    <row r="116" spans="17:18" x14ac:dyDescent="0.25">
      <c r="Q116" s="8"/>
      <c r="R116" s="4"/>
    </row>
    <row r="117" spans="17:18" x14ac:dyDescent="0.25">
      <c r="Q117" s="8"/>
      <c r="R117" s="4"/>
    </row>
    <row r="118" spans="17:18" x14ac:dyDescent="0.25">
      <c r="Q118" s="8"/>
      <c r="R118" s="4"/>
    </row>
    <row r="119" spans="17:18" x14ac:dyDescent="0.25">
      <c r="Q119" s="8"/>
      <c r="R119" s="4"/>
    </row>
    <row r="120" spans="17:18" x14ac:dyDescent="0.25">
      <c r="Q120" s="8"/>
      <c r="R120" s="4"/>
    </row>
    <row r="121" spans="17:18" x14ac:dyDescent="0.25">
      <c r="Q121" s="8"/>
      <c r="R121" s="4"/>
    </row>
    <row r="122" spans="17:18" x14ac:dyDescent="0.25">
      <c r="Q122" s="8"/>
      <c r="R122" s="4"/>
    </row>
    <row r="123" spans="17:18" x14ac:dyDescent="0.25">
      <c r="Q123" s="8"/>
      <c r="R123" s="4"/>
    </row>
    <row r="124" spans="17:18" x14ac:dyDescent="0.25">
      <c r="Q124" s="8"/>
      <c r="R124" s="4"/>
    </row>
    <row r="125" spans="17:18" x14ac:dyDescent="0.25">
      <c r="Q125" s="8"/>
      <c r="R125" s="4"/>
    </row>
    <row r="126" spans="17:18" x14ac:dyDescent="0.25">
      <c r="Q126" s="8"/>
      <c r="R126" s="4"/>
    </row>
    <row r="127" spans="17:18" x14ac:dyDescent="0.25">
      <c r="Q127" s="8"/>
      <c r="R127" s="4"/>
    </row>
    <row r="128" spans="17:18" x14ac:dyDescent="0.25">
      <c r="Q128" s="8"/>
      <c r="R128" s="4"/>
    </row>
    <row r="129" spans="17:18" x14ac:dyDescent="0.25">
      <c r="Q129" s="8"/>
      <c r="R129" s="4"/>
    </row>
    <row r="130" spans="17:18" x14ac:dyDescent="0.25">
      <c r="Q130" s="8"/>
      <c r="R130" s="4"/>
    </row>
    <row r="131" spans="17:18" x14ac:dyDescent="0.25">
      <c r="Q131" s="8"/>
      <c r="R131" s="4"/>
    </row>
    <row r="132" spans="17:18" x14ac:dyDescent="0.25">
      <c r="Q132" s="8"/>
      <c r="R132" s="4"/>
    </row>
    <row r="133" spans="17:18" x14ac:dyDescent="0.25">
      <c r="Q133" s="8"/>
      <c r="R133" s="4"/>
    </row>
    <row r="134" spans="17:18" x14ac:dyDescent="0.25">
      <c r="Q134" s="8"/>
      <c r="R134" s="4"/>
    </row>
    <row r="135" spans="17:18" x14ac:dyDescent="0.25">
      <c r="Q135" s="8"/>
      <c r="R135" s="4"/>
    </row>
    <row r="136" spans="17:18" x14ac:dyDescent="0.25">
      <c r="Q136" s="8"/>
      <c r="R136" s="4"/>
    </row>
    <row r="137" spans="17:18" x14ac:dyDescent="0.25">
      <c r="Q137" s="8"/>
      <c r="R137" s="4"/>
    </row>
    <row r="138" spans="17:18" x14ac:dyDescent="0.25">
      <c r="Q138" s="8"/>
      <c r="R138" s="4"/>
    </row>
    <row r="139" spans="17:18" x14ac:dyDescent="0.25">
      <c r="Q139" s="8"/>
      <c r="R139" s="4"/>
    </row>
  </sheetData>
  <sheetProtection algorithmName="SHA-512" hashValue="46Ppp/yaWEtSytjo50RWLop2NdOD0vSJyZAWQoon9K0KS3TcEF/bCYZhC5pvhOoA30IIVzJVDHrLjFK1ThET0A==" saltValue="O75jGAyIvJEhLaK8YKSIzQ==" spinCount="100000" sheet="1" objects="1" scenarios="1"/>
  <customSheetViews>
    <customSheetView guid="{B225021D-B575-4A60-B74D-9F5A3B459DA0}" scale="85" showPageBreaks="1" showGridLines="0" fitToPage="1" printArea="1" hiddenColumns="1" topLeftCell="B1">
      <selection activeCell="V77" sqref="V77"/>
      <pageMargins left="0.25" right="0.25" top="0.75" bottom="0.75" header="0.3" footer="0.3"/>
      <printOptions horizontalCentered="1" verticalCentered="1"/>
      <pageSetup scale="49" orientation="portrait" r:id="rId1"/>
      <headerFooter>
        <oddHeader>&amp;CHCD CalHome/BEGIN Annual Reuse Report</oddHeader>
      </headerFooter>
    </customSheetView>
  </customSheetViews>
  <mergeCells count="236">
    <mergeCell ref="C4:O4"/>
    <mergeCell ref="C3:O3"/>
    <mergeCell ref="P2:P4"/>
    <mergeCell ref="C2:O2"/>
    <mergeCell ref="I44:P44"/>
    <mergeCell ref="C44:G44"/>
    <mergeCell ref="G40:H40"/>
    <mergeCell ref="I40:J40"/>
    <mergeCell ref="C41:P41"/>
    <mergeCell ref="I39:J39"/>
    <mergeCell ref="G18: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I23:J23"/>
    <mergeCell ref="I24:J24"/>
    <mergeCell ref="I25:J25"/>
    <mergeCell ref="I26:J26"/>
    <mergeCell ref="I27:J27"/>
    <mergeCell ref="I28:J28"/>
    <mergeCell ref="I29:J29"/>
    <mergeCell ref="I30:J30"/>
    <mergeCell ref="I31:J31"/>
    <mergeCell ref="I43:P43"/>
    <mergeCell ref="C43:G43"/>
    <mergeCell ref="I45:L45"/>
    <mergeCell ref="I46:L46"/>
    <mergeCell ref="I47:L47"/>
    <mergeCell ref="I48:L48"/>
    <mergeCell ref="I49:L49"/>
    <mergeCell ref="C34:D34"/>
    <mergeCell ref="K30:L30"/>
    <mergeCell ref="K31:L31"/>
    <mergeCell ref="C14:P14"/>
    <mergeCell ref="C18:D19"/>
    <mergeCell ref="C20:D20"/>
    <mergeCell ref="C21:D21"/>
    <mergeCell ref="C22:D22"/>
    <mergeCell ref="O9:P9"/>
    <mergeCell ref="K9:M9"/>
    <mergeCell ref="F9:J9"/>
    <mergeCell ref="F8:J8"/>
    <mergeCell ref="O8:P8"/>
    <mergeCell ref="O18:P19"/>
    <mergeCell ref="O20:P20"/>
    <mergeCell ref="O22:P22"/>
    <mergeCell ref="L12:P12"/>
    <mergeCell ref="L10:P10"/>
    <mergeCell ref="E18:E19"/>
    <mergeCell ref="F18:F19"/>
    <mergeCell ref="K8:M8"/>
    <mergeCell ref="M21:N21"/>
    <mergeCell ref="M22:N22"/>
    <mergeCell ref="K20:L20"/>
    <mergeCell ref="K21:L21"/>
    <mergeCell ref="K22:L22"/>
    <mergeCell ref="M18:N19"/>
    <mergeCell ref="C13:P13"/>
    <mergeCell ref="C12:J12"/>
    <mergeCell ref="C9:E9"/>
    <mergeCell ref="C16:P16"/>
    <mergeCell ref="I18:J19"/>
    <mergeCell ref="I20:J20"/>
    <mergeCell ref="I21:J21"/>
    <mergeCell ref="I22:J22"/>
    <mergeCell ref="C11:E11"/>
    <mergeCell ref="F11:H11"/>
    <mergeCell ref="H55:I55"/>
    <mergeCell ref="J55:K55"/>
    <mergeCell ref="L55:M55"/>
    <mergeCell ref="N55:P55"/>
    <mergeCell ref="O45:P45"/>
    <mergeCell ref="O46:P46"/>
    <mergeCell ref="O47:P47"/>
    <mergeCell ref="J54:K54"/>
    <mergeCell ref="L54:M54"/>
    <mergeCell ref="N54:P54"/>
    <mergeCell ref="C51:P51"/>
    <mergeCell ref="C52:E53"/>
    <mergeCell ref="F52:G53"/>
    <mergeCell ref="H52:I53"/>
    <mergeCell ref="J52:K53"/>
    <mergeCell ref="L52:M53"/>
    <mergeCell ref="N52:P53"/>
    <mergeCell ref="C46:F46"/>
    <mergeCell ref="C47:F47"/>
    <mergeCell ref="C48:F48"/>
    <mergeCell ref="C49:F49"/>
    <mergeCell ref="C50:F50"/>
    <mergeCell ref="C70:P70"/>
    <mergeCell ref="C66:F66"/>
    <mergeCell ref="H66:J66"/>
    <mergeCell ref="L66:M66"/>
    <mergeCell ref="C17:P17"/>
    <mergeCell ref="O66:P66"/>
    <mergeCell ref="C57:E57"/>
    <mergeCell ref="F57:G57"/>
    <mergeCell ref="M20:N20"/>
    <mergeCell ref="K18:L19"/>
    <mergeCell ref="C54:E54"/>
    <mergeCell ref="F54:G54"/>
    <mergeCell ref="H54:I54"/>
    <mergeCell ref="O32:P32"/>
    <mergeCell ref="H57:I57"/>
    <mergeCell ref="J57:K57"/>
    <mergeCell ref="L57:M57"/>
    <mergeCell ref="N57:P57"/>
    <mergeCell ref="M61:P61"/>
    <mergeCell ref="M62:P62"/>
    <mergeCell ref="M63:P63"/>
    <mergeCell ref="M64:P64"/>
    <mergeCell ref="C61:K61"/>
    <mergeCell ref="C62:K62"/>
    <mergeCell ref="I11:K11"/>
    <mergeCell ref="L11:P11"/>
    <mergeCell ref="C67:F67"/>
    <mergeCell ref="H67:J67"/>
    <mergeCell ref="L67:M67"/>
    <mergeCell ref="O67:P67"/>
    <mergeCell ref="C68:O68"/>
    <mergeCell ref="C63:K63"/>
    <mergeCell ref="C64:K64"/>
    <mergeCell ref="C59:P59"/>
    <mergeCell ref="C58:P58"/>
    <mergeCell ref="O48:P48"/>
    <mergeCell ref="O49:P49"/>
    <mergeCell ref="C45:F45"/>
    <mergeCell ref="C56:E56"/>
    <mergeCell ref="F56:G56"/>
    <mergeCell ref="H56:I56"/>
    <mergeCell ref="J56:K56"/>
    <mergeCell ref="L56:M56"/>
    <mergeCell ref="N56:P56"/>
    <mergeCell ref="C55:E55"/>
    <mergeCell ref="F55:G55"/>
    <mergeCell ref="O21:P21"/>
    <mergeCell ref="O23:P23"/>
    <mergeCell ref="K24:L24"/>
    <mergeCell ref="K25:L25"/>
    <mergeCell ref="K26:L26"/>
    <mergeCell ref="K27:L27"/>
    <mergeCell ref="K28:L28"/>
    <mergeCell ref="K29:L29"/>
    <mergeCell ref="M23:N23"/>
    <mergeCell ref="K23:L23"/>
    <mergeCell ref="M31:N31"/>
    <mergeCell ref="C5:P5"/>
    <mergeCell ref="C23:D23"/>
    <mergeCell ref="C24:D24"/>
    <mergeCell ref="C25:D25"/>
    <mergeCell ref="M33:N33"/>
    <mergeCell ref="M32:N32"/>
    <mergeCell ref="O24:P24"/>
    <mergeCell ref="O25:P25"/>
    <mergeCell ref="O26:P26"/>
    <mergeCell ref="I10:K10"/>
    <mergeCell ref="M25:N25"/>
    <mergeCell ref="M26:N26"/>
    <mergeCell ref="M27:N27"/>
    <mergeCell ref="M28:N28"/>
    <mergeCell ref="C6:P6"/>
    <mergeCell ref="C7:P7"/>
    <mergeCell ref="C15:P15"/>
    <mergeCell ref="C8:E8"/>
    <mergeCell ref="M24:N24"/>
    <mergeCell ref="M29:N29"/>
    <mergeCell ref="M30:N30"/>
    <mergeCell ref="O31:P31"/>
    <mergeCell ref="C10:E10"/>
    <mergeCell ref="F10:H10"/>
    <mergeCell ref="M34:N34"/>
    <mergeCell ref="M35:N35"/>
    <mergeCell ref="I35:J35"/>
    <mergeCell ref="I36:J36"/>
    <mergeCell ref="I37:J37"/>
    <mergeCell ref="I38:J38"/>
    <mergeCell ref="O27:P27"/>
    <mergeCell ref="O28:P28"/>
    <mergeCell ref="O29:P29"/>
    <mergeCell ref="O30:P30"/>
    <mergeCell ref="O33:P33"/>
    <mergeCell ref="I32:J32"/>
    <mergeCell ref="I33:J33"/>
    <mergeCell ref="I34:J34"/>
    <mergeCell ref="K33:L33"/>
    <mergeCell ref="O34:P34"/>
    <mergeCell ref="K32:L32"/>
    <mergeCell ref="C38:D38"/>
    <mergeCell ref="C39:D39"/>
    <mergeCell ref="C26:D26"/>
    <mergeCell ref="C27:D27"/>
    <mergeCell ref="C28:D28"/>
    <mergeCell ref="C29:D29"/>
    <mergeCell ref="C30:D30"/>
    <mergeCell ref="C31:D31"/>
    <mergeCell ref="C32:D32"/>
    <mergeCell ref="C33:D33"/>
    <mergeCell ref="C35:D35"/>
    <mergeCell ref="G39:H39"/>
    <mergeCell ref="G37:H37"/>
    <mergeCell ref="G38:H38"/>
    <mergeCell ref="C42:P42"/>
    <mergeCell ref="K34:L34"/>
    <mergeCell ref="K35:L35"/>
    <mergeCell ref="K36:L36"/>
    <mergeCell ref="K37:L37"/>
    <mergeCell ref="K38:L38"/>
    <mergeCell ref="K39:L39"/>
    <mergeCell ref="K40:L40"/>
    <mergeCell ref="M36:N36"/>
    <mergeCell ref="M37:N37"/>
    <mergeCell ref="M38:N38"/>
    <mergeCell ref="M39:N39"/>
    <mergeCell ref="M40:N40"/>
    <mergeCell ref="O35:P35"/>
    <mergeCell ref="O36:P36"/>
    <mergeCell ref="O37:P37"/>
    <mergeCell ref="O38:P38"/>
    <mergeCell ref="O39:P39"/>
    <mergeCell ref="O40:P40"/>
    <mergeCell ref="C36:D36"/>
    <mergeCell ref="C37:D37"/>
  </mergeCells>
  <dataValidations count="2">
    <dataValidation type="list" allowBlank="1" showInputMessage="1" showErrorMessage="1" sqref="L12">
      <formula1>"2017 (Fiscal Year 2017-2018), 2018 (Fiscal Year 2018-2019), 2019 (Fiscal Year 2019-2020)"</formula1>
    </dataValidation>
    <dataValidation type="decimal" allowBlank="1" showInputMessage="1" showErrorMessage="1" sqref="O9:P9">
      <formula1>0</formula1>
      <formula2>999999999</formula2>
    </dataValidation>
  </dataValidations>
  <printOptions horizontalCentered="1" verticalCentered="1"/>
  <pageMargins left="0.2" right="0.2" top="0" bottom="0" header="0.05" footer="0.05"/>
  <pageSetup scale="60" orientation="portrait" r:id="rId2"/>
  <headerFooter>
    <oddHeader>&amp;L&amp;"-,Bold"&amp;8STATE OF CALIFORNIA
DEPARTMENT OF HOUSING &amp; COMMUNITY DEVELOPMENT
&amp;10CalHome &amp; BEGIN
Annual Reuse Report
&amp;8HCD SR-3 (REV 06/2019)&amp;"-,Regular"
&amp;11
&amp;R&amp;G</oddHeader>
    <oddFooter>&amp;CRevised 6/2019</oddFooter>
  </headerFooter>
  <ignoredErrors>
    <ignoredError sqref="O46 O47:P48 P49 N46:N48" unlockedFormula="1"/>
  </ignoredError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Q45"/>
  <sheetViews>
    <sheetView showGridLines="0" zoomScale="85" zoomScaleNormal="85" zoomScaleSheetLayoutView="100" workbookViewId="0">
      <selection activeCell="G24" sqref="G24:H24"/>
    </sheetView>
  </sheetViews>
  <sheetFormatPr defaultRowHeight="15" x14ac:dyDescent="0.25"/>
  <cols>
    <col min="1" max="1" width="14" style="2" bestFit="1" customWidth="1"/>
    <col min="2" max="2" width="16.5703125" style="2" customWidth="1"/>
    <col min="3" max="3" width="29" style="2" customWidth="1"/>
    <col min="4" max="4" width="21.140625" style="2" customWidth="1"/>
    <col min="5" max="5" width="12" style="2" customWidth="1"/>
    <col min="6" max="6" width="12.28515625" style="2" bestFit="1" customWidth="1"/>
    <col min="7" max="7" width="17.28515625" style="2" customWidth="1"/>
    <col min="8" max="8" width="15.7109375" style="2" customWidth="1"/>
    <col min="9" max="9" width="15.28515625" style="2" customWidth="1"/>
    <col min="10" max="16" width="9.140625" style="2"/>
    <col min="17" max="17" width="13.7109375" style="2" bestFit="1" customWidth="1"/>
    <col min="18" max="16384" width="9.140625" style="2"/>
  </cols>
  <sheetData>
    <row r="1" spans="1:16" ht="22.5" customHeight="1" x14ac:dyDescent="0.25">
      <c r="A1" s="319" t="s">
        <v>54</v>
      </c>
      <c r="B1" s="320"/>
      <c r="C1" s="320"/>
      <c r="D1" s="320"/>
      <c r="E1" s="320"/>
      <c r="F1" s="320"/>
      <c r="G1" s="320"/>
      <c r="H1" s="320"/>
      <c r="I1" s="321"/>
    </row>
    <row r="2" spans="1:16" ht="22.5" customHeight="1" x14ac:dyDescent="0.25">
      <c r="A2" s="322" t="s">
        <v>53</v>
      </c>
      <c r="B2" s="323"/>
      <c r="C2" s="323"/>
      <c r="D2" s="323"/>
      <c r="E2" s="323"/>
      <c r="F2" s="323"/>
      <c r="G2" s="323"/>
      <c r="H2" s="323"/>
      <c r="I2" s="324"/>
    </row>
    <row r="3" spans="1:16" ht="18" customHeight="1" x14ac:dyDescent="0.25">
      <c r="A3" s="325" t="s">
        <v>35</v>
      </c>
      <c r="B3" s="326"/>
      <c r="C3" s="326"/>
      <c r="D3" s="326"/>
      <c r="E3" s="326"/>
      <c r="F3" s="326"/>
      <c r="G3" s="326"/>
      <c r="H3" s="326"/>
      <c r="I3" s="327"/>
    </row>
    <row r="4" spans="1:16" ht="18" customHeight="1" thickBot="1" x14ac:dyDescent="0.3">
      <c r="A4" s="310"/>
      <c r="B4" s="311"/>
      <c r="C4" s="311"/>
      <c r="D4" s="311"/>
      <c r="E4" s="311"/>
      <c r="F4" s="311"/>
      <c r="G4" s="311"/>
      <c r="H4" s="311"/>
      <c r="I4" s="312"/>
    </row>
    <row r="5" spans="1:16" ht="45.75" customHeight="1" thickBot="1" x14ac:dyDescent="0.3">
      <c r="A5" s="330" t="s">
        <v>63</v>
      </c>
      <c r="B5" s="314"/>
      <c r="C5" s="313" t="s">
        <v>124</v>
      </c>
      <c r="D5" s="314"/>
      <c r="E5" s="73" t="s">
        <v>52</v>
      </c>
      <c r="F5" s="74" t="s">
        <v>66</v>
      </c>
      <c r="G5" s="73" t="s">
        <v>64</v>
      </c>
      <c r="H5" s="73" t="s">
        <v>119</v>
      </c>
      <c r="I5" s="75" t="s">
        <v>65</v>
      </c>
      <c r="J5" s="4"/>
    </row>
    <row r="6" spans="1:16" ht="27.95" customHeight="1" x14ac:dyDescent="0.25">
      <c r="A6" s="328"/>
      <c r="B6" s="329"/>
      <c r="C6" s="315"/>
      <c r="D6" s="316"/>
      <c r="E6" s="80"/>
      <c r="F6" s="81"/>
      <c r="G6" s="356"/>
      <c r="H6" s="356"/>
      <c r="I6" s="82"/>
      <c r="J6" s="4"/>
    </row>
    <row r="7" spans="1:16" ht="27.95" customHeight="1" x14ac:dyDescent="0.25">
      <c r="A7" s="328"/>
      <c r="B7" s="329"/>
      <c r="C7" s="315"/>
      <c r="D7" s="316"/>
      <c r="E7" s="80"/>
      <c r="F7" s="83"/>
      <c r="G7" s="356"/>
      <c r="H7" s="356"/>
      <c r="I7" s="82"/>
      <c r="J7" s="4"/>
    </row>
    <row r="8" spans="1:16" ht="27.95" customHeight="1" x14ac:dyDescent="0.25">
      <c r="A8" s="328"/>
      <c r="B8" s="329"/>
      <c r="C8" s="315"/>
      <c r="D8" s="316"/>
      <c r="E8" s="80"/>
      <c r="F8" s="83"/>
      <c r="G8" s="356"/>
      <c r="H8" s="356"/>
      <c r="I8" s="82"/>
      <c r="J8" s="4"/>
    </row>
    <row r="9" spans="1:16" ht="27.95" customHeight="1" x14ac:dyDescent="0.25">
      <c r="A9" s="328"/>
      <c r="B9" s="329"/>
      <c r="C9" s="315"/>
      <c r="D9" s="316"/>
      <c r="E9" s="80"/>
      <c r="F9" s="81"/>
      <c r="G9" s="356"/>
      <c r="H9" s="356"/>
      <c r="I9" s="82"/>
      <c r="J9" s="4"/>
    </row>
    <row r="10" spans="1:16" ht="27.95" customHeight="1" x14ac:dyDescent="0.25">
      <c r="A10" s="328"/>
      <c r="B10" s="329"/>
      <c r="C10" s="315"/>
      <c r="D10" s="316"/>
      <c r="E10" s="80"/>
      <c r="F10" s="83"/>
      <c r="G10" s="356"/>
      <c r="H10" s="356"/>
      <c r="I10" s="82"/>
      <c r="J10" s="4"/>
    </row>
    <row r="11" spans="1:16" ht="27.95" customHeight="1" x14ac:dyDescent="0.25">
      <c r="A11" s="328"/>
      <c r="B11" s="329"/>
      <c r="C11" s="315"/>
      <c r="D11" s="316"/>
      <c r="E11" s="80"/>
      <c r="F11" s="83"/>
      <c r="G11" s="356"/>
      <c r="H11" s="356"/>
      <c r="I11" s="82"/>
      <c r="J11" s="4"/>
      <c r="P11" s="27"/>
    </row>
    <row r="12" spans="1:16" ht="27.95" customHeight="1" x14ac:dyDescent="0.25">
      <c r="A12" s="328"/>
      <c r="B12" s="329"/>
      <c r="C12" s="315"/>
      <c r="D12" s="316"/>
      <c r="E12" s="80"/>
      <c r="F12" s="81"/>
      <c r="G12" s="356"/>
      <c r="H12" s="356"/>
      <c r="I12" s="82"/>
      <c r="J12" s="4"/>
    </row>
    <row r="13" spans="1:16" ht="27.95" customHeight="1" x14ac:dyDescent="0.25">
      <c r="A13" s="328"/>
      <c r="B13" s="329"/>
      <c r="C13" s="315"/>
      <c r="D13" s="316"/>
      <c r="E13" s="80"/>
      <c r="F13" s="83"/>
      <c r="G13" s="356"/>
      <c r="H13" s="356"/>
      <c r="I13" s="82"/>
      <c r="J13" s="4"/>
    </row>
    <row r="14" spans="1:16" ht="27.95" customHeight="1" x14ac:dyDescent="0.25">
      <c r="A14" s="328"/>
      <c r="B14" s="329"/>
      <c r="C14" s="315"/>
      <c r="D14" s="316"/>
      <c r="E14" s="80"/>
      <c r="F14" s="83"/>
      <c r="G14" s="356"/>
      <c r="H14" s="356"/>
      <c r="I14" s="82"/>
      <c r="J14" s="4"/>
    </row>
    <row r="15" spans="1:16" ht="27.95" customHeight="1" x14ac:dyDescent="0.25">
      <c r="A15" s="328"/>
      <c r="B15" s="329"/>
      <c r="C15" s="315"/>
      <c r="D15" s="316"/>
      <c r="E15" s="80"/>
      <c r="F15" s="81"/>
      <c r="G15" s="356"/>
      <c r="H15" s="356"/>
      <c r="I15" s="82"/>
      <c r="J15" s="4"/>
    </row>
    <row r="16" spans="1:16" ht="27.95" customHeight="1" x14ac:dyDescent="0.25">
      <c r="A16" s="328"/>
      <c r="B16" s="329"/>
      <c r="C16" s="315"/>
      <c r="D16" s="316"/>
      <c r="E16" s="80"/>
      <c r="F16" s="83"/>
      <c r="G16" s="356"/>
      <c r="H16" s="356"/>
      <c r="I16" s="82"/>
      <c r="J16" s="4"/>
    </row>
    <row r="17" spans="1:17" ht="27.95" customHeight="1" x14ac:dyDescent="0.25">
      <c r="A17" s="328"/>
      <c r="B17" s="329"/>
      <c r="C17" s="315"/>
      <c r="D17" s="316"/>
      <c r="E17" s="80"/>
      <c r="F17" s="83"/>
      <c r="G17" s="356"/>
      <c r="H17" s="356"/>
      <c r="I17" s="82"/>
      <c r="J17" s="4"/>
    </row>
    <row r="18" spans="1:17" ht="27.95" customHeight="1" x14ac:dyDescent="0.25">
      <c r="A18" s="328"/>
      <c r="B18" s="329"/>
      <c r="C18" s="315"/>
      <c r="D18" s="316"/>
      <c r="E18" s="80"/>
      <c r="F18" s="81"/>
      <c r="G18" s="356"/>
      <c r="H18" s="356"/>
      <c r="I18" s="82"/>
      <c r="J18" s="4"/>
    </row>
    <row r="19" spans="1:17" ht="27.95" customHeight="1" x14ac:dyDescent="0.25">
      <c r="A19" s="328"/>
      <c r="B19" s="329"/>
      <c r="C19" s="315"/>
      <c r="D19" s="316"/>
      <c r="E19" s="80"/>
      <c r="F19" s="83"/>
      <c r="G19" s="356"/>
      <c r="H19" s="356"/>
      <c r="I19" s="82"/>
      <c r="J19" s="30"/>
      <c r="K19" s="28"/>
      <c r="L19" s="28"/>
      <c r="M19" s="28"/>
      <c r="N19" s="28"/>
      <c r="O19" s="28"/>
      <c r="P19" s="28"/>
      <c r="Q19" s="28"/>
    </row>
    <row r="20" spans="1:17" ht="27.95" customHeight="1" x14ac:dyDescent="0.25">
      <c r="A20" s="328"/>
      <c r="B20" s="329"/>
      <c r="C20" s="315"/>
      <c r="D20" s="316"/>
      <c r="E20" s="80"/>
      <c r="F20" s="83"/>
      <c r="G20" s="356"/>
      <c r="H20" s="356"/>
      <c r="I20" s="82"/>
      <c r="J20" s="30"/>
      <c r="K20" s="28"/>
      <c r="L20" s="28"/>
      <c r="M20" s="28"/>
      <c r="N20" s="28"/>
      <c r="O20" s="28"/>
      <c r="P20" s="28"/>
      <c r="Q20" s="28"/>
    </row>
    <row r="21" spans="1:17" ht="27.95" customHeight="1" x14ac:dyDescent="0.25">
      <c r="A21" s="328"/>
      <c r="B21" s="329"/>
      <c r="C21" s="315"/>
      <c r="D21" s="316"/>
      <c r="E21" s="80"/>
      <c r="F21" s="81"/>
      <c r="G21" s="356"/>
      <c r="H21" s="356"/>
      <c r="I21" s="82"/>
      <c r="J21" s="4"/>
      <c r="O21" s="29"/>
    </row>
    <row r="22" spans="1:17" ht="27.95" customHeight="1" x14ac:dyDescent="0.25">
      <c r="A22" s="328"/>
      <c r="B22" s="329"/>
      <c r="C22" s="315"/>
      <c r="D22" s="316"/>
      <c r="E22" s="80"/>
      <c r="F22" s="83"/>
      <c r="G22" s="356"/>
      <c r="H22" s="356"/>
      <c r="I22" s="82"/>
      <c r="J22" s="4"/>
    </row>
    <row r="23" spans="1:17" ht="27.95" customHeight="1" x14ac:dyDescent="0.25">
      <c r="A23" s="328"/>
      <c r="B23" s="329"/>
      <c r="C23" s="315"/>
      <c r="D23" s="316"/>
      <c r="E23" s="80"/>
      <c r="F23" s="83"/>
      <c r="G23" s="356"/>
      <c r="H23" s="356"/>
      <c r="I23" s="82"/>
      <c r="J23" s="4"/>
    </row>
    <row r="24" spans="1:17" ht="27.95" customHeight="1" x14ac:dyDescent="0.25">
      <c r="A24" s="328"/>
      <c r="B24" s="329"/>
      <c r="C24" s="315"/>
      <c r="D24" s="316"/>
      <c r="E24" s="80"/>
      <c r="F24" s="81"/>
      <c r="G24" s="356"/>
      <c r="H24" s="356"/>
      <c r="I24" s="82"/>
      <c r="J24" s="4"/>
    </row>
    <row r="25" spans="1:17" ht="27.95" customHeight="1" x14ac:dyDescent="0.25">
      <c r="A25" s="328"/>
      <c r="B25" s="329"/>
      <c r="C25" s="315"/>
      <c r="D25" s="316"/>
      <c r="E25" s="80"/>
      <c r="F25" s="83"/>
      <c r="G25" s="356"/>
      <c r="H25" s="356"/>
      <c r="I25" s="82"/>
      <c r="J25" s="4"/>
    </row>
    <row r="26" spans="1:17" ht="27.95" customHeight="1" x14ac:dyDescent="0.25">
      <c r="A26" s="328"/>
      <c r="B26" s="329"/>
      <c r="C26" s="315"/>
      <c r="D26" s="316"/>
      <c r="E26" s="80"/>
      <c r="F26" s="83"/>
      <c r="G26" s="356"/>
      <c r="H26" s="356"/>
      <c r="I26" s="82"/>
      <c r="J26" s="4"/>
    </row>
    <row r="27" spans="1:17" ht="27.95" customHeight="1" x14ac:dyDescent="0.25">
      <c r="A27" s="328"/>
      <c r="B27" s="329"/>
      <c r="C27" s="315"/>
      <c r="D27" s="316"/>
      <c r="E27" s="80"/>
      <c r="F27" s="81"/>
      <c r="G27" s="356"/>
      <c r="H27" s="356"/>
      <c r="I27" s="82"/>
      <c r="J27" s="4"/>
    </row>
    <row r="28" spans="1:17" ht="27.95" customHeight="1" x14ac:dyDescent="0.25">
      <c r="A28" s="328"/>
      <c r="B28" s="329"/>
      <c r="C28" s="315"/>
      <c r="D28" s="316"/>
      <c r="E28" s="80"/>
      <c r="F28" s="83"/>
      <c r="G28" s="356"/>
      <c r="H28" s="356"/>
      <c r="I28" s="82"/>
      <c r="J28" s="4"/>
    </row>
    <row r="29" spans="1:17" ht="27.95" customHeight="1" x14ac:dyDescent="0.25">
      <c r="A29" s="328"/>
      <c r="B29" s="329"/>
      <c r="C29" s="315"/>
      <c r="D29" s="316"/>
      <c r="E29" s="80"/>
      <c r="F29" s="83"/>
      <c r="G29" s="356"/>
      <c r="H29" s="356"/>
      <c r="I29" s="82"/>
      <c r="J29" s="4"/>
    </row>
    <row r="30" spans="1:17" ht="27.95" customHeight="1" x14ac:dyDescent="0.25">
      <c r="A30" s="328"/>
      <c r="B30" s="329"/>
      <c r="C30" s="315"/>
      <c r="D30" s="316"/>
      <c r="E30" s="80"/>
      <c r="F30" s="81"/>
      <c r="G30" s="356"/>
      <c r="H30" s="356"/>
      <c r="I30" s="82"/>
      <c r="J30" s="4"/>
    </row>
    <row r="31" spans="1:17" ht="27.95" customHeight="1" x14ac:dyDescent="0.25">
      <c r="A31" s="328"/>
      <c r="B31" s="329"/>
      <c r="C31" s="315"/>
      <c r="D31" s="316"/>
      <c r="E31" s="80"/>
      <c r="F31" s="83"/>
      <c r="G31" s="356"/>
      <c r="H31" s="356"/>
      <c r="I31" s="82"/>
      <c r="J31" s="4"/>
    </row>
    <row r="32" spans="1:17" ht="27.95" customHeight="1" x14ac:dyDescent="0.25">
      <c r="A32" s="328"/>
      <c r="B32" s="329"/>
      <c r="C32" s="315"/>
      <c r="D32" s="316"/>
      <c r="E32" s="80"/>
      <c r="F32" s="83"/>
      <c r="G32" s="356"/>
      <c r="H32" s="356"/>
      <c r="I32" s="82"/>
      <c r="J32" s="4"/>
    </row>
    <row r="33" spans="1:10" ht="27.95" customHeight="1" x14ac:dyDescent="0.25">
      <c r="A33" s="328"/>
      <c r="B33" s="329"/>
      <c r="C33" s="315"/>
      <c r="D33" s="316"/>
      <c r="E33" s="80"/>
      <c r="F33" s="81"/>
      <c r="G33" s="356"/>
      <c r="H33" s="356"/>
      <c r="I33" s="82"/>
      <c r="J33" s="4"/>
    </row>
    <row r="34" spans="1:10" ht="27.95" customHeight="1" x14ac:dyDescent="0.25">
      <c r="A34" s="328"/>
      <c r="B34" s="329"/>
      <c r="C34" s="315"/>
      <c r="D34" s="316"/>
      <c r="E34" s="80"/>
      <c r="F34" s="83"/>
      <c r="G34" s="356"/>
      <c r="H34" s="356"/>
      <c r="I34" s="82"/>
      <c r="J34" s="4"/>
    </row>
    <row r="35" spans="1:10" ht="27.95" customHeight="1" x14ac:dyDescent="0.25">
      <c r="A35" s="328"/>
      <c r="B35" s="329"/>
      <c r="C35" s="315"/>
      <c r="D35" s="316"/>
      <c r="E35" s="80"/>
      <c r="F35" s="83"/>
      <c r="G35" s="356"/>
      <c r="H35" s="356"/>
      <c r="I35" s="82"/>
    </row>
    <row r="36" spans="1:10" ht="27.95" customHeight="1" x14ac:dyDescent="0.25">
      <c r="A36" s="328"/>
      <c r="B36" s="329"/>
      <c r="C36" s="315"/>
      <c r="D36" s="316"/>
      <c r="E36" s="80"/>
      <c r="F36" s="81"/>
      <c r="G36" s="356"/>
      <c r="H36" s="356"/>
      <c r="I36" s="82"/>
    </row>
    <row r="37" spans="1:10" ht="27.95" customHeight="1" x14ac:dyDescent="0.25">
      <c r="A37" s="328"/>
      <c r="B37" s="329"/>
      <c r="C37" s="315"/>
      <c r="D37" s="316"/>
      <c r="E37" s="80"/>
      <c r="F37" s="83"/>
      <c r="G37" s="356"/>
      <c r="H37" s="356"/>
      <c r="I37" s="82"/>
    </row>
    <row r="38" spans="1:10" ht="27.95" customHeight="1" x14ac:dyDescent="0.25">
      <c r="A38" s="328"/>
      <c r="B38" s="329"/>
      <c r="C38" s="315"/>
      <c r="D38" s="316"/>
      <c r="E38" s="80"/>
      <c r="F38" s="83"/>
      <c r="G38" s="356"/>
      <c r="H38" s="356"/>
      <c r="I38" s="82"/>
    </row>
    <row r="39" spans="1:10" ht="27.95" customHeight="1" x14ac:dyDescent="0.25">
      <c r="A39" s="328"/>
      <c r="B39" s="329"/>
      <c r="C39" s="315"/>
      <c r="D39" s="316"/>
      <c r="E39" s="80"/>
      <c r="F39" s="81"/>
      <c r="G39" s="356"/>
      <c r="H39" s="356"/>
      <c r="I39" s="82"/>
    </row>
    <row r="40" spans="1:10" ht="27.95" customHeight="1" thickBot="1" x14ac:dyDescent="0.3">
      <c r="A40" s="328"/>
      <c r="B40" s="329"/>
      <c r="C40" s="315"/>
      <c r="D40" s="316"/>
      <c r="E40" s="80"/>
      <c r="F40" s="83"/>
      <c r="G40" s="356"/>
      <c r="H40" s="356"/>
      <c r="I40" s="82"/>
    </row>
    <row r="41" spans="1:10" ht="15.75" thickBot="1" x14ac:dyDescent="0.3">
      <c r="A41" s="53" t="s">
        <v>33</v>
      </c>
      <c r="B41" s="62">
        <f>COUNTA(F6:F40)</f>
        <v>0</v>
      </c>
      <c r="C41" s="53" t="s">
        <v>34</v>
      </c>
      <c r="D41" s="63">
        <f>'1. Annual Reuse Report'!O40</f>
        <v>0</v>
      </c>
      <c r="E41" s="333" t="s">
        <v>3</v>
      </c>
      <c r="F41" s="334"/>
      <c r="G41" s="357">
        <f t="shared" ref="G41:H41" si="0">SUM(G6:G40)</f>
        <v>0</v>
      </c>
      <c r="H41" s="358">
        <f t="shared" si="0"/>
        <v>0</v>
      </c>
      <c r="I41" s="359">
        <f>SUM(I6:I40)</f>
        <v>0</v>
      </c>
    </row>
    <row r="42" spans="1:10" x14ac:dyDescent="0.25">
      <c r="A42" s="50"/>
      <c r="B42" s="54"/>
      <c r="C42" s="55"/>
      <c r="D42" s="56"/>
      <c r="E42" s="331" t="s">
        <v>68</v>
      </c>
      <c r="F42" s="332"/>
      <c r="G42" s="360">
        <f>SUMIF(F6:F40,"MA",G6:G40)</f>
        <v>0</v>
      </c>
      <c r="H42" s="360">
        <f>SUMIF(F6:F40,"MA",H6:H40)</f>
        <v>0</v>
      </c>
      <c r="I42" s="361">
        <f>SUMIF(F6:F40,"MA",I6:I40)</f>
        <v>0</v>
      </c>
    </row>
    <row r="43" spans="1:10" x14ac:dyDescent="0.25">
      <c r="A43" s="50"/>
      <c r="B43" s="57"/>
      <c r="C43" s="47"/>
      <c r="D43" s="58"/>
      <c r="E43" s="335" t="s">
        <v>69</v>
      </c>
      <c r="F43" s="336"/>
      <c r="G43" s="362">
        <f>SUMIF(F6:F40,"OOR",G6:G40)</f>
        <v>0</v>
      </c>
      <c r="H43" s="362">
        <f>SUMIF(F6:F40,"OOR",H6:H40)</f>
        <v>0</v>
      </c>
      <c r="I43" s="363">
        <f>SUMIF(F6:F40,"OOR",I6:I40)</f>
        <v>0</v>
      </c>
    </row>
    <row r="44" spans="1:10" x14ac:dyDescent="0.25">
      <c r="A44" s="50"/>
      <c r="B44" s="57"/>
      <c r="C44" s="47"/>
      <c r="D44" s="58"/>
      <c r="E44" s="331" t="s">
        <v>70</v>
      </c>
      <c r="F44" s="332"/>
      <c r="G44" s="360">
        <f>SUMIF(F6:F40,"DPL",G6:G40)</f>
        <v>0</v>
      </c>
      <c r="H44" s="360">
        <f>SUMIF(F6:F40,"DPL",H6:H40)</f>
        <v>0</v>
      </c>
      <c r="I44" s="361">
        <f>SUMIF(F6:F40,"DPL",I6:I40)</f>
        <v>0</v>
      </c>
    </row>
    <row r="45" spans="1:10" ht="15.75" thickBot="1" x14ac:dyDescent="0.3">
      <c r="A45" s="51"/>
      <c r="B45" s="51"/>
      <c r="C45" s="52"/>
      <c r="D45" s="59"/>
      <c r="E45" s="317" t="s">
        <v>75</v>
      </c>
      <c r="F45" s="318"/>
      <c r="G45" s="318"/>
      <c r="H45" s="318"/>
      <c r="I45" s="76">
        <f>D41-SUM(G42:I44)</f>
        <v>0</v>
      </c>
    </row>
  </sheetData>
  <sheetProtection algorithmName="SHA-512" hashValue="4p4evKRyDgRetn/7418b8nydrlOqtR9nkwMMJwiPPdhQTL5iBfc/35uJ5dZbff4WluGpwCUB22uV9Trh3J7abQ==" saltValue="DAphy/ATjoHrIfEqaLZrtA==" spinCount="100000" sheet="1" objects="1" scenarios="1"/>
  <customSheetViews>
    <customSheetView guid="{B225021D-B575-4A60-B74D-9F5A3B459DA0}" showPageBreaks="1" showGridLines="0" fitToPage="1" printArea="1">
      <selection activeCell="A7" sqref="A7:N7"/>
      <pageMargins left="0.25" right="0.25" top="0.75" bottom="0.75" header="0.3" footer="0.3"/>
      <printOptions horizontalCentered="1" verticalCentered="1"/>
      <pageSetup scale="62" orientation="portrait" r:id="rId1"/>
      <headerFooter>
        <oddHeader>&amp;CHCD CalHome/BEGIN Annual Reuse Report</oddHeader>
      </headerFooter>
    </customSheetView>
  </customSheetViews>
  <mergeCells count="81">
    <mergeCell ref="E43:F43"/>
    <mergeCell ref="E44:F44"/>
    <mergeCell ref="C36:D36"/>
    <mergeCell ref="C37:D37"/>
    <mergeCell ref="C38:D38"/>
    <mergeCell ref="C39:D39"/>
    <mergeCell ref="C40:D40"/>
    <mergeCell ref="C32:D32"/>
    <mergeCell ref="C33:D33"/>
    <mergeCell ref="C34:D34"/>
    <mergeCell ref="C35:D35"/>
    <mergeCell ref="E42:F42"/>
    <mergeCell ref="E41:F41"/>
    <mergeCell ref="C27:D27"/>
    <mergeCell ref="C28:D28"/>
    <mergeCell ref="C29:D29"/>
    <mergeCell ref="C30:D30"/>
    <mergeCell ref="C31:D31"/>
    <mergeCell ref="C22:D22"/>
    <mergeCell ref="C23:D23"/>
    <mergeCell ref="C24:D24"/>
    <mergeCell ref="C25:D25"/>
    <mergeCell ref="C26:D26"/>
    <mergeCell ref="C17:D17"/>
    <mergeCell ref="C18:D18"/>
    <mergeCell ref="C19:D19"/>
    <mergeCell ref="C20:D20"/>
    <mergeCell ref="C21:D21"/>
    <mergeCell ref="C12:D12"/>
    <mergeCell ref="C13:D13"/>
    <mergeCell ref="C14:D14"/>
    <mergeCell ref="C15:D15"/>
    <mergeCell ref="C16:D16"/>
    <mergeCell ref="A3:I3"/>
    <mergeCell ref="A15:B15"/>
    <mergeCell ref="A16:B16"/>
    <mergeCell ref="A30:B30"/>
    <mergeCell ref="A31:B31"/>
    <mergeCell ref="A17:B17"/>
    <mergeCell ref="A10:B10"/>
    <mergeCell ref="A11:B11"/>
    <mergeCell ref="A12:B12"/>
    <mergeCell ref="A13:B13"/>
    <mergeCell ref="A14:B14"/>
    <mergeCell ref="A6:B6"/>
    <mergeCell ref="A5:B5"/>
    <mergeCell ref="A7:B7"/>
    <mergeCell ref="A8:B8"/>
    <mergeCell ref="A9:B9"/>
    <mergeCell ref="A40:B40"/>
    <mergeCell ref="A35:B35"/>
    <mergeCell ref="E45:H45"/>
    <mergeCell ref="A1:I1"/>
    <mergeCell ref="A2:I2"/>
    <mergeCell ref="A29:B29"/>
    <mergeCell ref="A18:B18"/>
    <mergeCell ref="A19:B19"/>
    <mergeCell ref="A20:B20"/>
    <mergeCell ref="A21:B21"/>
    <mergeCell ref="A22:B22"/>
    <mergeCell ref="A23:B23"/>
    <mergeCell ref="A24:B24"/>
    <mergeCell ref="A25:B25"/>
    <mergeCell ref="A26:B26"/>
    <mergeCell ref="A27:B27"/>
    <mergeCell ref="A4:I4"/>
    <mergeCell ref="A36:B36"/>
    <mergeCell ref="A37:B37"/>
    <mergeCell ref="A38:B38"/>
    <mergeCell ref="A39:B39"/>
    <mergeCell ref="A33:B33"/>
    <mergeCell ref="A34:B34"/>
    <mergeCell ref="A28:B28"/>
    <mergeCell ref="C5:D5"/>
    <mergeCell ref="A32:B32"/>
    <mergeCell ref="C6:D6"/>
    <mergeCell ref="C7:D7"/>
    <mergeCell ref="C8:D8"/>
    <mergeCell ref="C9:D9"/>
    <mergeCell ref="C10:D10"/>
    <mergeCell ref="C11:D11"/>
  </mergeCells>
  <dataValidations count="1">
    <dataValidation type="list" allowBlank="1" showInputMessage="1" showErrorMessage="1" sqref="F6:F40">
      <formula1>"MA, OOR, DPL"</formula1>
    </dataValidation>
  </dataValidations>
  <printOptions horizontalCentered="1" verticalCentered="1"/>
  <pageMargins left="0.2" right="0.2" top="0.2" bottom="0.2" header="0.05" footer="0.05"/>
  <pageSetup scale="67" orientation="portrait" r:id="rId2"/>
  <headerFooter>
    <oddHeader>&amp;CHCD CalHome/BEGIN Annual Reuse Report</oddHeader>
    <oddFooter>&amp;CRevised 6/2019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1:R63"/>
  <sheetViews>
    <sheetView showGridLines="0" zoomScaleNormal="100" zoomScaleSheetLayoutView="115" workbookViewId="0">
      <selection activeCell="B6" sqref="B6:N16"/>
    </sheetView>
  </sheetViews>
  <sheetFormatPr defaultRowHeight="15" x14ac:dyDescent="0.25"/>
  <cols>
    <col min="1" max="15" width="9.140625" style="44"/>
    <col min="16" max="16" width="13.7109375" style="44" bestFit="1" customWidth="1"/>
    <col min="17" max="16384" width="9.140625" style="44"/>
  </cols>
  <sheetData>
    <row r="1" spans="1:15" ht="15.75" x14ac:dyDescent="0.25">
      <c r="A1" s="91"/>
    </row>
    <row r="2" spans="1:15" ht="36" x14ac:dyDescent="0.25">
      <c r="A2" s="91"/>
      <c r="B2" s="341" t="s">
        <v>36</v>
      </c>
      <c r="C2" s="341"/>
      <c r="D2" s="341"/>
      <c r="E2" s="341"/>
      <c r="F2" s="341"/>
      <c r="G2" s="341"/>
      <c r="H2" s="341"/>
      <c r="I2" s="341"/>
      <c r="J2" s="341"/>
      <c r="K2" s="341"/>
      <c r="L2" s="341"/>
      <c r="M2" s="341"/>
      <c r="N2" s="341"/>
    </row>
    <row r="3" spans="1:15" ht="15.75" customHeight="1" x14ac:dyDescent="0.25">
      <c r="A3" s="45"/>
      <c r="B3" s="109"/>
      <c r="C3" s="109"/>
      <c r="D3" s="109"/>
      <c r="E3" s="109"/>
      <c r="F3" s="109"/>
      <c r="G3" s="109"/>
      <c r="H3" s="109"/>
      <c r="I3" s="109"/>
      <c r="J3" s="109"/>
      <c r="K3" s="109"/>
      <c r="L3" s="109"/>
      <c r="M3" s="109"/>
      <c r="N3" s="109"/>
      <c r="O3" s="45"/>
    </row>
    <row r="4" spans="1:15" ht="15.75" customHeight="1" x14ac:dyDescent="0.25">
      <c r="A4" s="45"/>
      <c r="B4" s="345" t="s">
        <v>43</v>
      </c>
      <c r="C4" s="346"/>
      <c r="D4" s="346"/>
      <c r="E4" s="346"/>
      <c r="F4" s="346"/>
      <c r="G4" s="346"/>
      <c r="H4" s="346"/>
      <c r="I4" s="346"/>
      <c r="J4" s="346"/>
      <c r="K4" s="346"/>
      <c r="L4" s="346"/>
      <c r="M4" s="346"/>
      <c r="N4" s="347"/>
      <c r="O4" s="45"/>
    </row>
    <row r="5" spans="1:15" ht="15.75" customHeight="1" x14ac:dyDescent="0.25">
      <c r="A5" s="45"/>
      <c r="B5" s="92"/>
      <c r="C5" s="92"/>
      <c r="D5" s="92"/>
      <c r="E5" s="92"/>
      <c r="F5" s="92"/>
      <c r="G5" s="92"/>
      <c r="H5" s="92"/>
      <c r="I5" s="92"/>
      <c r="J5" s="92"/>
      <c r="K5" s="92"/>
      <c r="L5" s="92"/>
      <c r="M5" s="92"/>
      <c r="N5" s="92"/>
      <c r="O5" s="45"/>
    </row>
    <row r="6" spans="1:15" ht="15.75" x14ac:dyDescent="0.25">
      <c r="A6" s="93"/>
      <c r="B6" s="337"/>
      <c r="C6" s="337"/>
      <c r="D6" s="337"/>
      <c r="E6" s="337"/>
      <c r="F6" s="337"/>
      <c r="G6" s="337"/>
      <c r="H6" s="337"/>
      <c r="I6" s="337"/>
      <c r="J6" s="337"/>
      <c r="K6" s="337"/>
      <c r="L6" s="337"/>
      <c r="M6" s="337"/>
      <c r="N6" s="337"/>
    </row>
    <row r="7" spans="1:15" ht="15" customHeight="1" x14ac:dyDescent="0.25">
      <c r="A7" s="353"/>
      <c r="B7" s="337"/>
      <c r="C7" s="337"/>
      <c r="D7" s="337"/>
      <c r="E7" s="337"/>
      <c r="F7" s="337"/>
      <c r="G7" s="337"/>
      <c r="H7" s="337"/>
      <c r="I7" s="337"/>
      <c r="J7" s="337"/>
      <c r="K7" s="337"/>
      <c r="L7" s="337"/>
      <c r="M7" s="337"/>
      <c r="N7" s="337"/>
    </row>
    <row r="8" spans="1:15" ht="15" customHeight="1" x14ac:dyDescent="0.25">
      <c r="A8" s="353"/>
      <c r="B8" s="337"/>
      <c r="C8" s="337"/>
      <c r="D8" s="337"/>
      <c r="E8" s="337"/>
      <c r="F8" s="337"/>
      <c r="G8" s="337"/>
      <c r="H8" s="337"/>
      <c r="I8" s="337"/>
      <c r="J8" s="337"/>
      <c r="K8" s="337"/>
      <c r="L8" s="337"/>
      <c r="M8" s="337"/>
      <c r="N8" s="337"/>
    </row>
    <row r="9" spans="1:15" ht="15" customHeight="1" x14ac:dyDescent="0.25">
      <c r="A9" s="353"/>
      <c r="B9" s="337"/>
      <c r="C9" s="337"/>
      <c r="D9" s="337"/>
      <c r="E9" s="337"/>
      <c r="F9" s="337"/>
      <c r="G9" s="337"/>
      <c r="H9" s="337"/>
      <c r="I9" s="337"/>
      <c r="J9" s="337"/>
      <c r="K9" s="337"/>
      <c r="L9" s="337"/>
      <c r="M9" s="337"/>
      <c r="N9" s="337"/>
    </row>
    <row r="10" spans="1:15" ht="15" customHeight="1" x14ac:dyDescent="0.25">
      <c r="A10" s="353"/>
      <c r="B10" s="337"/>
      <c r="C10" s="337"/>
      <c r="D10" s="337"/>
      <c r="E10" s="337"/>
      <c r="F10" s="337"/>
      <c r="G10" s="337"/>
      <c r="H10" s="337"/>
      <c r="I10" s="337"/>
      <c r="J10" s="337"/>
      <c r="K10" s="337"/>
      <c r="L10" s="337"/>
      <c r="M10" s="337"/>
      <c r="N10" s="337"/>
    </row>
    <row r="11" spans="1:15" ht="15" customHeight="1" x14ac:dyDescent="0.25">
      <c r="A11" s="353"/>
      <c r="B11" s="337"/>
      <c r="C11" s="337"/>
      <c r="D11" s="337"/>
      <c r="E11" s="337"/>
      <c r="F11" s="337"/>
      <c r="G11" s="337"/>
      <c r="H11" s="337"/>
      <c r="I11" s="337"/>
      <c r="J11" s="337"/>
      <c r="K11" s="337"/>
      <c r="L11" s="337"/>
      <c r="M11" s="337"/>
      <c r="N11" s="337"/>
    </row>
    <row r="12" spans="1:15" ht="15" customHeight="1" x14ac:dyDescent="0.25">
      <c r="A12" s="353"/>
      <c r="B12" s="337"/>
      <c r="C12" s="337"/>
      <c r="D12" s="337"/>
      <c r="E12" s="337"/>
      <c r="F12" s="337"/>
      <c r="G12" s="337"/>
      <c r="H12" s="337"/>
      <c r="I12" s="337"/>
      <c r="J12" s="337"/>
      <c r="K12" s="337"/>
      <c r="L12" s="337"/>
      <c r="M12" s="337"/>
      <c r="N12" s="337"/>
    </row>
    <row r="13" spans="1:15" ht="15" customHeight="1" x14ac:dyDescent="0.25">
      <c r="A13" s="353"/>
      <c r="B13" s="337"/>
      <c r="C13" s="337"/>
      <c r="D13" s="337"/>
      <c r="E13" s="337"/>
      <c r="F13" s="337"/>
      <c r="G13" s="337"/>
      <c r="H13" s="337"/>
      <c r="I13" s="337"/>
      <c r="J13" s="337"/>
      <c r="K13" s="337"/>
      <c r="L13" s="337"/>
      <c r="M13" s="337"/>
      <c r="N13" s="337"/>
    </row>
    <row r="14" spans="1:15" ht="15" customHeight="1" x14ac:dyDescent="0.25">
      <c r="A14" s="353"/>
      <c r="B14" s="337"/>
      <c r="C14" s="337"/>
      <c r="D14" s="337"/>
      <c r="E14" s="337"/>
      <c r="F14" s="337"/>
      <c r="G14" s="337"/>
      <c r="H14" s="337"/>
      <c r="I14" s="337"/>
      <c r="J14" s="337"/>
      <c r="K14" s="337"/>
      <c r="L14" s="337"/>
      <c r="M14" s="337"/>
      <c r="N14" s="337"/>
    </row>
    <row r="15" spans="1:15" ht="15" customHeight="1" x14ac:dyDescent="0.25">
      <c r="A15" s="353"/>
      <c r="B15" s="337"/>
      <c r="C15" s="337"/>
      <c r="D15" s="337"/>
      <c r="E15" s="337"/>
      <c r="F15" s="337"/>
      <c r="G15" s="337"/>
      <c r="H15" s="337"/>
      <c r="I15" s="337"/>
      <c r="J15" s="337"/>
      <c r="K15" s="337"/>
      <c r="L15" s="337"/>
      <c r="M15" s="337"/>
      <c r="N15" s="337"/>
    </row>
    <row r="16" spans="1:15" ht="15" customHeight="1" x14ac:dyDescent="0.25">
      <c r="A16" s="353"/>
      <c r="B16" s="337"/>
      <c r="C16" s="337"/>
      <c r="D16" s="337"/>
      <c r="E16" s="337"/>
      <c r="F16" s="337"/>
      <c r="G16" s="337"/>
      <c r="H16" s="337"/>
      <c r="I16" s="337"/>
      <c r="J16" s="337"/>
      <c r="K16" s="337"/>
      <c r="L16" s="337"/>
      <c r="M16" s="337"/>
      <c r="N16" s="337"/>
    </row>
    <row r="17" spans="1:16" ht="15" customHeight="1" x14ac:dyDescent="0.25">
      <c r="A17" s="94"/>
      <c r="B17" s="351"/>
      <c r="C17" s="351"/>
      <c r="D17" s="351"/>
      <c r="E17" s="351"/>
      <c r="F17" s="351"/>
      <c r="G17" s="351"/>
      <c r="H17" s="351"/>
      <c r="I17" s="351"/>
      <c r="J17" s="351"/>
      <c r="K17" s="351"/>
      <c r="L17" s="351"/>
      <c r="M17" s="351"/>
      <c r="N17" s="351"/>
    </row>
    <row r="18" spans="1:16" ht="15" customHeight="1" x14ac:dyDescent="0.25">
      <c r="A18" s="353"/>
      <c r="B18" s="352"/>
      <c r="C18" s="352"/>
      <c r="D18" s="352"/>
      <c r="E18" s="352"/>
      <c r="F18" s="352"/>
      <c r="G18" s="352"/>
      <c r="H18" s="352"/>
      <c r="I18" s="352"/>
      <c r="J18" s="352"/>
      <c r="K18" s="352"/>
      <c r="L18" s="352"/>
      <c r="M18" s="352"/>
      <c r="N18" s="352"/>
      <c r="O18" s="46"/>
      <c r="P18" s="46"/>
    </row>
    <row r="19" spans="1:16" ht="15" customHeight="1" x14ac:dyDescent="0.25">
      <c r="A19" s="353"/>
      <c r="B19" s="342" t="s">
        <v>45</v>
      </c>
      <c r="C19" s="343"/>
      <c r="D19" s="343"/>
      <c r="E19" s="343"/>
      <c r="F19" s="343"/>
      <c r="G19" s="343"/>
      <c r="H19" s="343"/>
      <c r="I19" s="343"/>
      <c r="J19" s="343"/>
      <c r="K19" s="343"/>
      <c r="L19" s="343"/>
      <c r="M19" s="343"/>
      <c r="N19" s="344"/>
      <c r="O19" s="46"/>
      <c r="P19" s="46"/>
    </row>
    <row r="20" spans="1:16" x14ac:dyDescent="0.25">
      <c r="B20" s="340"/>
      <c r="C20" s="340"/>
      <c r="D20" s="340"/>
      <c r="E20" s="340"/>
      <c r="F20" s="340"/>
      <c r="G20" s="340"/>
      <c r="H20" s="340"/>
      <c r="I20" s="340"/>
      <c r="J20" s="340"/>
      <c r="K20" s="340"/>
      <c r="L20" s="340"/>
      <c r="M20" s="340"/>
      <c r="N20" s="340"/>
    </row>
    <row r="21" spans="1:16" ht="15.75" x14ac:dyDescent="0.25">
      <c r="A21" s="45"/>
      <c r="B21" s="337"/>
      <c r="C21" s="337"/>
      <c r="D21" s="337"/>
      <c r="E21" s="337"/>
      <c r="F21" s="337"/>
      <c r="G21" s="337"/>
      <c r="H21" s="337"/>
      <c r="I21" s="337"/>
      <c r="J21" s="337"/>
      <c r="K21" s="337"/>
      <c r="L21" s="337"/>
      <c r="M21" s="337"/>
      <c r="N21" s="337"/>
    </row>
    <row r="22" spans="1:16" ht="15.75" x14ac:dyDescent="0.25">
      <c r="A22" s="95"/>
      <c r="B22" s="337"/>
      <c r="C22" s="337"/>
      <c r="D22" s="337"/>
      <c r="E22" s="337"/>
      <c r="F22" s="337"/>
      <c r="G22" s="337"/>
      <c r="H22" s="337"/>
      <c r="I22" s="337"/>
      <c r="J22" s="337"/>
      <c r="K22" s="337"/>
      <c r="L22" s="337"/>
      <c r="M22" s="337"/>
      <c r="N22" s="337"/>
    </row>
    <row r="23" spans="1:16" ht="15.75" x14ac:dyDescent="0.25">
      <c r="A23" s="96"/>
      <c r="B23" s="337"/>
      <c r="C23" s="337"/>
      <c r="D23" s="337"/>
      <c r="E23" s="337"/>
      <c r="F23" s="337"/>
      <c r="G23" s="337"/>
      <c r="H23" s="337"/>
      <c r="I23" s="337"/>
      <c r="J23" s="337"/>
      <c r="K23" s="337"/>
      <c r="L23" s="337"/>
      <c r="M23" s="337"/>
      <c r="N23" s="337"/>
    </row>
    <row r="24" spans="1:16" ht="15.75" x14ac:dyDescent="0.25">
      <c r="A24" s="93"/>
      <c r="B24" s="337"/>
      <c r="C24" s="337"/>
      <c r="D24" s="337"/>
      <c r="E24" s="337"/>
      <c r="F24" s="337"/>
      <c r="G24" s="337"/>
      <c r="H24" s="337"/>
      <c r="I24" s="337"/>
      <c r="J24" s="337"/>
      <c r="K24" s="337"/>
      <c r="L24" s="337"/>
      <c r="M24" s="337"/>
      <c r="N24" s="337"/>
    </row>
    <row r="25" spans="1:16" ht="15" customHeight="1" x14ac:dyDescent="0.25">
      <c r="A25" s="353"/>
      <c r="B25" s="337"/>
      <c r="C25" s="337"/>
      <c r="D25" s="337"/>
      <c r="E25" s="337"/>
      <c r="F25" s="337"/>
      <c r="G25" s="337"/>
      <c r="H25" s="337"/>
      <c r="I25" s="337"/>
      <c r="J25" s="337"/>
      <c r="K25" s="337"/>
      <c r="L25" s="337"/>
      <c r="M25" s="337"/>
      <c r="N25" s="337"/>
    </row>
    <row r="26" spans="1:16" ht="15" customHeight="1" x14ac:dyDescent="0.25">
      <c r="A26" s="353"/>
      <c r="B26" s="337"/>
      <c r="C26" s="337"/>
      <c r="D26" s="337"/>
      <c r="E26" s="337"/>
      <c r="F26" s="337"/>
      <c r="G26" s="337"/>
      <c r="H26" s="337"/>
      <c r="I26" s="337"/>
      <c r="J26" s="337"/>
      <c r="K26" s="337"/>
      <c r="L26" s="337"/>
      <c r="M26" s="337"/>
      <c r="N26" s="337"/>
    </row>
    <row r="27" spans="1:16" ht="15" customHeight="1" x14ac:dyDescent="0.25">
      <c r="A27" s="353"/>
      <c r="B27" s="337"/>
      <c r="C27" s="337"/>
      <c r="D27" s="337"/>
      <c r="E27" s="337"/>
      <c r="F27" s="337"/>
      <c r="G27" s="337"/>
      <c r="H27" s="337"/>
      <c r="I27" s="337"/>
      <c r="J27" s="337"/>
      <c r="K27" s="337"/>
      <c r="L27" s="337"/>
      <c r="M27" s="337"/>
      <c r="N27" s="337"/>
    </row>
    <row r="28" spans="1:16" ht="15" customHeight="1" x14ac:dyDescent="0.25">
      <c r="A28" s="353"/>
      <c r="B28" s="337"/>
      <c r="C28" s="337"/>
      <c r="D28" s="337"/>
      <c r="E28" s="337"/>
      <c r="F28" s="337"/>
      <c r="G28" s="337"/>
      <c r="H28" s="337"/>
      <c r="I28" s="337"/>
      <c r="J28" s="337"/>
      <c r="K28" s="337"/>
      <c r="L28" s="337"/>
      <c r="M28" s="337"/>
      <c r="N28" s="337"/>
    </row>
    <row r="29" spans="1:16" ht="15" customHeight="1" x14ac:dyDescent="0.25">
      <c r="A29" s="353"/>
      <c r="B29" s="337"/>
      <c r="C29" s="337"/>
      <c r="D29" s="337"/>
      <c r="E29" s="337"/>
      <c r="F29" s="337"/>
      <c r="G29" s="337"/>
      <c r="H29" s="337"/>
      <c r="I29" s="337"/>
      <c r="J29" s="337"/>
      <c r="K29" s="337"/>
      <c r="L29" s="337"/>
      <c r="M29" s="337"/>
      <c r="N29" s="337"/>
    </row>
    <row r="30" spans="1:16" ht="15" customHeight="1" x14ac:dyDescent="0.25">
      <c r="A30" s="353"/>
      <c r="B30" s="337"/>
      <c r="C30" s="337"/>
      <c r="D30" s="337"/>
      <c r="E30" s="337"/>
      <c r="F30" s="337"/>
      <c r="G30" s="337"/>
      <c r="H30" s="337"/>
      <c r="I30" s="337"/>
      <c r="J30" s="337"/>
      <c r="K30" s="337"/>
      <c r="L30" s="337"/>
      <c r="M30" s="337"/>
      <c r="N30" s="337"/>
    </row>
    <row r="31" spans="1:16" ht="15" customHeight="1" x14ac:dyDescent="0.25">
      <c r="A31" s="94"/>
      <c r="B31" s="337"/>
      <c r="C31" s="337"/>
      <c r="D31" s="337"/>
      <c r="E31" s="337"/>
      <c r="F31" s="337"/>
      <c r="G31" s="337"/>
      <c r="H31" s="337"/>
      <c r="I31" s="337"/>
      <c r="J31" s="337"/>
      <c r="K31" s="337"/>
      <c r="L31" s="337"/>
      <c r="M31" s="337"/>
      <c r="N31" s="337"/>
    </row>
    <row r="32" spans="1:16" ht="15" customHeight="1" x14ac:dyDescent="0.25">
      <c r="A32" s="94"/>
      <c r="B32" s="338"/>
      <c r="C32" s="338"/>
      <c r="D32" s="338"/>
      <c r="E32" s="338"/>
      <c r="F32" s="338"/>
      <c r="G32" s="338"/>
      <c r="H32" s="338"/>
      <c r="I32" s="338"/>
      <c r="J32" s="338"/>
      <c r="K32" s="338"/>
      <c r="L32" s="338"/>
      <c r="M32" s="338"/>
      <c r="N32" s="338"/>
    </row>
    <row r="33" spans="1:14" ht="15" customHeight="1" x14ac:dyDescent="0.25">
      <c r="A33" s="353"/>
      <c r="B33" s="97"/>
      <c r="C33" s="97"/>
      <c r="D33" s="97"/>
      <c r="E33" s="97"/>
      <c r="F33" s="97"/>
      <c r="G33" s="97"/>
      <c r="H33" s="97"/>
      <c r="I33" s="97"/>
      <c r="J33" s="97"/>
      <c r="K33" s="97"/>
      <c r="L33" s="97"/>
      <c r="M33" s="97"/>
      <c r="N33" s="97"/>
    </row>
    <row r="34" spans="1:14" ht="15" customHeight="1" x14ac:dyDescent="0.25">
      <c r="A34" s="353"/>
      <c r="B34" s="339" t="s">
        <v>61</v>
      </c>
      <c r="C34" s="339"/>
      <c r="D34" s="339"/>
      <c r="E34" s="339"/>
      <c r="F34" s="339"/>
      <c r="G34" s="339"/>
      <c r="H34" s="339"/>
      <c r="I34" s="339"/>
      <c r="J34" s="339"/>
      <c r="K34" s="339"/>
      <c r="L34" s="339"/>
      <c r="M34" s="339"/>
      <c r="N34" s="339"/>
    </row>
    <row r="35" spans="1:14" x14ac:dyDescent="0.25">
      <c r="A35" s="98"/>
      <c r="B35" s="97"/>
      <c r="C35" s="97"/>
      <c r="D35" s="97"/>
      <c r="E35" s="97"/>
      <c r="F35" s="97"/>
      <c r="G35" s="97"/>
      <c r="H35" s="97"/>
      <c r="I35" s="97"/>
      <c r="J35" s="97"/>
      <c r="K35" s="97"/>
      <c r="L35" s="97"/>
      <c r="M35" s="97"/>
      <c r="N35" s="97"/>
    </row>
    <row r="36" spans="1:14" ht="15.75" x14ac:dyDescent="0.25">
      <c r="A36" s="95"/>
      <c r="B36" s="337"/>
      <c r="C36" s="337"/>
      <c r="D36" s="337"/>
      <c r="E36" s="337"/>
      <c r="F36" s="337"/>
      <c r="G36" s="337"/>
      <c r="H36" s="337"/>
      <c r="I36" s="337"/>
      <c r="J36" s="337"/>
      <c r="K36" s="337"/>
      <c r="L36" s="337"/>
      <c r="M36" s="337"/>
      <c r="N36" s="337"/>
    </row>
    <row r="37" spans="1:14" ht="15.75" x14ac:dyDescent="0.25">
      <c r="A37" s="96"/>
      <c r="B37" s="337"/>
      <c r="C37" s="337"/>
      <c r="D37" s="337"/>
      <c r="E37" s="337"/>
      <c r="F37" s="337"/>
      <c r="G37" s="337"/>
      <c r="H37" s="337"/>
      <c r="I37" s="337"/>
      <c r="J37" s="337"/>
      <c r="K37" s="337"/>
      <c r="L37" s="337"/>
      <c r="M37" s="337"/>
      <c r="N37" s="337"/>
    </row>
    <row r="38" spans="1:14" ht="15.75" x14ac:dyDescent="0.25">
      <c r="A38" s="93"/>
      <c r="B38" s="337"/>
      <c r="C38" s="337"/>
      <c r="D38" s="337"/>
      <c r="E38" s="337"/>
      <c r="F38" s="337"/>
      <c r="G38" s="337"/>
      <c r="H38" s="337"/>
      <c r="I38" s="337"/>
      <c r="J38" s="337"/>
      <c r="K38" s="337"/>
      <c r="L38" s="337"/>
      <c r="M38" s="337"/>
      <c r="N38" s="337"/>
    </row>
    <row r="39" spans="1:14" ht="15" customHeight="1" x14ac:dyDescent="0.25">
      <c r="A39" s="99"/>
      <c r="B39" s="337"/>
      <c r="C39" s="337"/>
      <c r="D39" s="337"/>
      <c r="E39" s="337"/>
      <c r="F39" s="337"/>
      <c r="G39" s="337"/>
      <c r="H39" s="337"/>
      <c r="I39" s="337"/>
      <c r="J39" s="337"/>
      <c r="K39" s="337"/>
      <c r="L39" s="337"/>
      <c r="M39" s="337"/>
      <c r="N39" s="337"/>
    </row>
    <row r="40" spans="1:14" ht="15.75" customHeight="1" x14ac:dyDescent="0.25">
      <c r="A40" s="99"/>
      <c r="B40" s="337"/>
      <c r="C40" s="337"/>
      <c r="D40" s="337"/>
      <c r="E40" s="337"/>
      <c r="F40" s="337"/>
      <c r="G40" s="337"/>
      <c r="H40" s="337"/>
      <c r="I40" s="337"/>
      <c r="J40" s="337"/>
      <c r="K40" s="337"/>
      <c r="L40" s="337"/>
      <c r="M40" s="337"/>
      <c r="N40" s="337"/>
    </row>
    <row r="41" spans="1:14" ht="15" customHeight="1" x14ac:dyDescent="0.25">
      <c r="A41" s="99"/>
      <c r="B41" s="337"/>
      <c r="C41" s="337"/>
      <c r="D41" s="337"/>
      <c r="E41" s="337"/>
      <c r="F41" s="337"/>
      <c r="G41" s="337"/>
      <c r="H41" s="337"/>
      <c r="I41" s="337"/>
      <c r="J41" s="337"/>
      <c r="K41" s="337"/>
      <c r="L41" s="337"/>
      <c r="M41" s="337"/>
      <c r="N41" s="337"/>
    </row>
    <row r="42" spans="1:14" ht="15.75" customHeight="1" x14ac:dyDescent="0.25">
      <c r="A42" s="99"/>
      <c r="B42" s="337"/>
      <c r="C42" s="337"/>
      <c r="D42" s="337"/>
      <c r="E42" s="337"/>
      <c r="F42" s="337"/>
      <c r="G42" s="337"/>
      <c r="H42" s="337"/>
      <c r="I42" s="337"/>
      <c r="J42" s="337"/>
      <c r="K42" s="337"/>
      <c r="L42" s="337"/>
      <c r="M42" s="337"/>
      <c r="N42" s="337"/>
    </row>
    <row r="43" spans="1:14" ht="15" customHeight="1" x14ac:dyDescent="0.25">
      <c r="A43" s="99"/>
      <c r="B43" s="337"/>
      <c r="C43" s="337"/>
      <c r="D43" s="337"/>
      <c r="E43" s="337"/>
      <c r="F43" s="337"/>
      <c r="G43" s="337"/>
      <c r="H43" s="337"/>
      <c r="I43" s="337"/>
      <c r="J43" s="337"/>
      <c r="K43" s="337"/>
      <c r="L43" s="337"/>
      <c r="M43" s="337"/>
      <c r="N43" s="337"/>
    </row>
    <row r="44" spans="1:14" ht="15.75" customHeight="1" x14ac:dyDescent="0.25">
      <c r="A44" s="99"/>
      <c r="B44" s="337"/>
      <c r="C44" s="337"/>
      <c r="D44" s="337"/>
      <c r="E44" s="337"/>
      <c r="F44" s="337"/>
      <c r="G44" s="337"/>
      <c r="H44" s="337"/>
      <c r="I44" s="337"/>
      <c r="J44" s="337"/>
      <c r="K44" s="337"/>
      <c r="L44" s="337"/>
      <c r="M44" s="337"/>
      <c r="N44" s="337"/>
    </row>
    <row r="45" spans="1:14" ht="15" customHeight="1" x14ac:dyDescent="0.25">
      <c r="A45" s="99"/>
      <c r="B45" s="337"/>
      <c r="C45" s="337"/>
      <c r="D45" s="337"/>
      <c r="E45" s="337"/>
      <c r="F45" s="337"/>
      <c r="G45" s="337"/>
      <c r="H45" s="337"/>
      <c r="I45" s="337"/>
      <c r="J45" s="337"/>
      <c r="K45" s="337"/>
      <c r="L45" s="337"/>
      <c r="M45" s="337"/>
      <c r="N45" s="337"/>
    </row>
    <row r="46" spans="1:14" ht="15" customHeight="1" x14ac:dyDescent="0.25">
      <c r="A46" s="99"/>
      <c r="B46" s="337"/>
      <c r="C46" s="337"/>
      <c r="D46" s="337"/>
      <c r="E46" s="337"/>
      <c r="F46" s="337"/>
      <c r="G46" s="337"/>
      <c r="H46" s="337"/>
      <c r="I46" s="337"/>
      <c r="J46" s="337"/>
      <c r="K46" s="337"/>
      <c r="L46" s="337"/>
      <c r="M46" s="337"/>
      <c r="N46" s="337"/>
    </row>
    <row r="47" spans="1:14" ht="15" customHeight="1" x14ac:dyDescent="0.25">
      <c r="A47" s="99"/>
      <c r="B47" s="338"/>
      <c r="C47" s="338"/>
      <c r="D47" s="338"/>
      <c r="E47" s="338"/>
      <c r="F47" s="338"/>
      <c r="G47" s="338"/>
      <c r="H47" s="338"/>
      <c r="I47" s="338"/>
      <c r="J47" s="338"/>
      <c r="K47" s="338"/>
      <c r="L47" s="338"/>
      <c r="M47" s="338"/>
      <c r="N47" s="338"/>
    </row>
    <row r="48" spans="1:14" ht="15.75" customHeight="1" x14ac:dyDescent="0.25">
      <c r="A48" s="99"/>
      <c r="B48" s="100"/>
      <c r="C48" s="100"/>
      <c r="D48" s="100"/>
      <c r="E48" s="100"/>
      <c r="F48" s="100"/>
      <c r="G48" s="100"/>
      <c r="H48" s="100"/>
      <c r="I48" s="100"/>
      <c r="J48" s="100"/>
      <c r="K48" s="100"/>
      <c r="L48" s="100"/>
      <c r="M48" s="100"/>
      <c r="N48" s="100"/>
    </row>
    <row r="49" spans="1:18" x14ac:dyDescent="0.25">
      <c r="A49" s="101"/>
      <c r="B49" s="348" t="s">
        <v>44</v>
      </c>
      <c r="C49" s="349"/>
      <c r="D49" s="349"/>
      <c r="E49" s="349"/>
      <c r="F49" s="349"/>
      <c r="G49" s="349"/>
      <c r="H49" s="349"/>
      <c r="I49" s="349"/>
      <c r="J49" s="349"/>
      <c r="K49" s="349"/>
      <c r="L49" s="349"/>
      <c r="M49" s="349"/>
      <c r="N49" s="350"/>
    </row>
    <row r="50" spans="1:18" ht="15.75" x14ac:dyDescent="0.25">
      <c r="A50" s="96"/>
      <c r="B50" s="100"/>
      <c r="C50" s="100"/>
      <c r="D50" s="100"/>
      <c r="E50" s="100"/>
      <c r="F50" s="100"/>
      <c r="G50" s="100"/>
      <c r="H50" s="100"/>
      <c r="I50" s="100"/>
      <c r="J50" s="100"/>
      <c r="K50" s="100"/>
      <c r="L50" s="100"/>
      <c r="M50" s="100"/>
      <c r="N50" s="100"/>
    </row>
    <row r="51" spans="1:18" ht="15.75" x14ac:dyDescent="0.25">
      <c r="A51" s="96"/>
      <c r="B51" s="337"/>
      <c r="C51" s="337"/>
      <c r="D51" s="337"/>
      <c r="E51" s="337"/>
      <c r="F51" s="337"/>
      <c r="G51" s="337"/>
      <c r="H51" s="337"/>
      <c r="I51" s="337"/>
      <c r="J51" s="337"/>
      <c r="K51" s="337"/>
      <c r="L51" s="337"/>
      <c r="M51" s="337"/>
      <c r="N51" s="337"/>
    </row>
    <row r="52" spans="1:18" ht="15.75" x14ac:dyDescent="0.25">
      <c r="A52" s="96"/>
      <c r="B52" s="337"/>
      <c r="C52" s="337"/>
      <c r="D52" s="337"/>
      <c r="E52" s="337"/>
      <c r="F52" s="337"/>
      <c r="G52" s="337"/>
      <c r="H52" s="337"/>
      <c r="I52" s="337"/>
      <c r="J52" s="337"/>
      <c r="K52" s="337"/>
      <c r="L52" s="337"/>
      <c r="M52" s="337"/>
      <c r="N52" s="337"/>
    </row>
    <row r="53" spans="1:18" ht="15.75" x14ac:dyDescent="0.25">
      <c r="A53" s="96"/>
      <c r="B53" s="337"/>
      <c r="C53" s="337"/>
      <c r="D53" s="337"/>
      <c r="E53" s="337"/>
      <c r="F53" s="337"/>
      <c r="G53" s="337"/>
      <c r="H53" s="337"/>
      <c r="I53" s="337"/>
      <c r="J53" s="337"/>
      <c r="K53" s="337"/>
      <c r="L53" s="337"/>
      <c r="M53" s="337"/>
      <c r="N53" s="337"/>
    </row>
    <row r="54" spans="1:18" ht="15.75" x14ac:dyDescent="0.25">
      <c r="A54" s="102"/>
      <c r="B54" s="337"/>
      <c r="C54" s="337"/>
      <c r="D54" s="337"/>
      <c r="E54" s="337"/>
      <c r="F54" s="337"/>
      <c r="G54" s="337"/>
      <c r="H54" s="337"/>
      <c r="I54" s="337"/>
      <c r="J54" s="337"/>
      <c r="K54" s="337"/>
      <c r="L54" s="337"/>
      <c r="M54" s="337"/>
      <c r="N54" s="337"/>
    </row>
    <row r="55" spans="1:18" ht="15.75" x14ac:dyDescent="0.25">
      <c r="A55" s="102"/>
      <c r="B55" s="337"/>
      <c r="C55" s="337"/>
      <c r="D55" s="337"/>
      <c r="E55" s="337"/>
      <c r="F55" s="337"/>
      <c r="G55" s="337"/>
      <c r="H55" s="337"/>
      <c r="I55" s="337"/>
      <c r="J55" s="337"/>
      <c r="K55" s="337"/>
      <c r="L55" s="337"/>
      <c r="M55" s="337"/>
      <c r="N55" s="337"/>
      <c r="R55" s="44" t="s">
        <v>12</v>
      </c>
    </row>
    <row r="56" spans="1:18" ht="18.75" x14ac:dyDescent="0.25">
      <c r="A56" s="103"/>
      <c r="B56" s="337"/>
      <c r="C56" s="337"/>
      <c r="D56" s="337"/>
      <c r="E56" s="337"/>
      <c r="F56" s="337"/>
      <c r="G56" s="337"/>
      <c r="H56" s="337"/>
      <c r="I56" s="337"/>
      <c r="J56" s="337"/>
      <c r="K56" s="337"/>
      <c r="L56" s="337"/>
      <c r="M56" s="337"/>
      <c r="N56" s="337"/>
    </row>
    <row r="57" spans="1:18" ht="15.75" x14ac:dyDescent="0.25">
      <c r="A57" s="45"/>
      <c r="B57" s="337"/>
      <c r="C57" s="337"/>
      <c r="D57" s="337"/>
      <c r="E57" s="337"/>
      <c r="F57" s="337"/>
      <c r="G57" s="337"/>
      <c r="H57" s="337"/>
      <c r="I57" s="337"/>
      <c r="J57" s="337"/>
      <c r="K57" s="337"/>
      <c r="L57" s="337"/>
      <c r="M57" s="337"/>
      <c r="N57" s="337"/>
    </row>
    <row r="58" spans="1:18" ht="15.75" x14ac:dyDescent="0.25">
      <c r="A58" s="45"/>
      <c r="B58" s="337"/>
      <c r="C58" s="337"/>
      <c r="D58" s="337"/>
      <c r="E58" s="337"/>
      <c r="F58" s="337"/>
      <c r="G58" s="337"/>
      <c r="H58" s="337"/>
      <c r="I58" s="337"/>
      <c r="J58" s="337"/>
      <c r="K58" s="337"/>
      <c r="L58" s="337"/>
      <c r="M58" s="337"/>
      <c r="N58" s="337"/>
    </row>
    <row r="59" spans="1:18" x14ac:dyDescent="0.25">
      <c r="B59" s="337"/>
      <c r="C59" s="337"/>
      <c r="D59" s="337"/>
      <c r="E59" s="337"/>
      <c r="F59" s="337"/>
      <c r="G59" s="337"/>
      <c r="H59" s="337"/>
      <c r="I59" s="337"/>
      <c r="J59" s="337"/>
      <c r="K59" s="337"/>
      <c r="L59" s="337"/>
      <c r="M59" s="337"/>
      <c r="N59" s="337"/>
    </row>
    <row r="60" spans="1:18" ht="15.75" x14ac:dyDescent="0.25">
      <c r="A60" s="45"/>
      <c r="B60" s="337"/>
      <c r="C60" s="337"/>
      <c r="D60" s="337"/>
      <c r="E60" s="337"/>
      <c r="F60" s="337"/>
      <c r="G60" s="337"/>
      <c r="H60" s="337"/>
      <c r="I60" s="337"/>
      <c r="J60" s="337"/>
      <c r="K60" s="337"/>
      <c r="L60" s="337"/>
      <c r="M60" s="337"/>
      <c r="N60" s="337"/>
    </row>
    <row r="61" spans="1:18" x14ac:dyDescent="0.25">
      <c r="B61" s="337"/>
      <c r="C61" s="337"/>
      <c r="D61" s="337"/>
      <c r="E61" s="337"/>
      <c r="F61" s="337"/>
      <c r="G61" s="337"/>
      <c r="H61" s="337"/>
      <c r="I61" s="337"/>
      <c r="J61" s="337"/>
      <c r="K61" s="337"/>
      <c r="L61" s="337"/>
      <c r="M61" s="337"/>
      <c r="N61" s="337"/>
    </row>
    <row r="62" spans="1:18" ht="15.75" x14ac:dyDescent="0.25">
      <c r="A62" s="45"/>
    </row>
    <row r="63" spans="1:18" ht="15.75" x14ac:dyDescent="0.25">
      <c r="A63" s="104"/>
    </row>
  </sheetData>
  <sheetProtection algorithmName="SHA-512" hashValue="CvglIn9JMUMJGQV9l26E2SF4knthsIS6RjelGmzURqRRzXFiBs8a9TXnymeKWgjWlZbLaQesxDnbltxuo1k3sA==" saltValue="CIiKCl69w097Nwnhiomq+g==" spinCount="100000" sheet="1" objects="1" scenarios="1" selectLockedCells="1"/>
  <customSheetViews>
    <customSheetView guid="{B225021D-B575-4A60-B74D-9F5A3B459DA0}" showPageBreaks="1" showGridLines="0" fitToPage="1" printArea="1">
      <selection activeCell="B7" sqref="B7:N17"/>
      <pageMargins left="0.25" right="0.25" top="0.75" bottom="0.75" header="0.3" footer="0.3"/>
      <printOptions horizontalCentered="1" verticalCentered="1"/>
      <pageSetup scale="74" orientation="portrait" r:id="rId1"/>
      <headerFooter>
        <oddHeader>&amp;CHCD CalHome/BEGIN Annual Reuse Report</oddHeader>
      </headerFooter>
    </customSheetView>
  </customSheetViews>
  <mergeCells count="24">
    <mergeCell ref="A29:A30"/>
    <mergeCell ref="A33:A34"/>
    <mergeCell ref="A18:A19"/>
    <mergeCell ref="A25:A26"/>
    <mergeCell ref="A27:A28"/>
    <mergeCell ref="A9:A10"/>
    <mergeCell ref="A7:A8"/>
    <mergeCell ref="A13:A14"/>
    <mergeCell ref="A15:A16"/>
    <mergeCell ref="A11:A12"/>
    <mergeCell ref="B2:N2"/>
    <mergeCell ref="B19:N19"/>
    <mergeCell ref="B4:N4"/>
    <mergeCell ref="B49:N49"/>
    <mergeCell ref="B36:N46"/>
    <mergeCell ref="B17:N17"/>
    <mergeCell ref="B18:N18"/>
    <mergeCell ref="B6:N16"/>
    <mergeCell ref="B51:N61"/>
    <mergeCell ref="B32:N32"/>
    <mergeCell ref="B47:N47"/>
    <mergeCell ref="B34:N34"/>
    <mergeCell ref="B20:N20"/>
    <mergeCell ref="B21:N31"/>
  </mergeCells>
  <printOptions horizontalCentered="1" verticalCentered="1"/>
  <pageMargins left="0.2" right="0.2" top="0.2" bottom="0.2" header="0.05" footer="0.05"/>
  <pageSetup scale="84" orientation="portrait" r:id="rId2"/>
  <headerFooter>
    <oddHeader>&amp;CHCD CalHome/BEGIN Annual Reuse Report</oddHeader>
    <oddFooter>&amp;CRevised 6/2019</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1. Annual Reuse Report</vt:lpstr>
      <vt:lpstr>2. New Reuse Loans </vt:lpstr>
      <vt:lpstr>3. Narrative</vt:lpstr>
      <vt:lpstr>'1. Annual Reuse Report'!Print_Area</vt:lpstr>
      <vt:lpstr>'2. New Reuse Loans '!Print_Area</vt:lpstr>
      <vt:lpstr>'3. Narrative'!Print_Area</vt:lpstr>
      <vt:lpstr>Instructions!Print_Area</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Jeremiah, Justin@HCD</cp:lastModifiedBy>
  <cp:lastPrinted>2019-06-28T18:40:18Z</cp:lastPrinted>
  <dcterms:created xsi:type="dcterms:W3CDTF">2018-05-16T20:32:19Z</dcterms:created>
  <dcterms:modified xsi:type="dcterms:W3CDTF">2019-06-28T18:44:50Z</dcterms:modified>
</cp:coreProperties>
</file>