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132" windowWidth="11340" windowHeight="6288" tabRatio="741"/>
  </bookViews>
  <sheets>
    <sheet name="Project Financing" sheetId="4" r:id="rId1"/>
    <sheet name="Construction Sources and Uses" sheetId="5" r:id="rId2"/>
    <sheet name="Permanent Sources and Uses" sheetId="10" r:id="rId3"/>
    <sheet name="Unit Mix and Income Information" sheetId="11" r:id="rId4"/>
    <sheet name="First Year Operating Budget" sheetId="12" r:id="rId5"/>
    <sheet name="20- Year Operating Proforma" sheetId="13" r:id="rId6"/>
  </sheets>
  <externalReferences>
    <externalReference r:id="rId7"/>
    <externalReference r:id="rId8"/>
  </externalReferences>
  <definedNames>
    <definedName name="a">#REF!</definedName>
    <definedName name="b">#REF!</definedName>
    <definedName name="_xlnm.Print_Area" localSheetId="5">'20- Year Operating Proforma'!$A$1:$W$47</definedName>
    <definedName name="_xlnm.Print_Area" localSheetId="1">'Construction Sources and Uses'!$A$1:$J$128</definedName>
    <definedName name="_xlnm.Print_Area" localSheetId="4">'First Year Operating Budget'!$A$1:$L$49</definedName>
    <definedName name="_xlnm.Print_Area" localSheetId="2">'Permanent Sources and Uses'!$A$1:$J$46</definedName>
    <definedName name="_xlnm.Print_Area" localSheetId="0">'Project Financing'!$A$1:$H$51</definedName>
    <definedName name="_xlnm.Print_Area" localSheetId="3">'Unit Mix and Income Information'!$A$1:$I$101</definedName>
    <definedName name="PROJNAME" localSheetId="5">'[1]1. Description'!$E$7</definedName>
    <definedName name="PROJNAME" localSheetId="4">'[1]1. Description'!$E$7</definedName>
    <definedName name="PROJNAME" localSheetId="3">'[1]1. Description'!$E$7</definedName>
    <definedName name="PROJNAME">'[2]1. Description'!$E$7</definedName>
    <definedName name="Text1203" localSheetId="1">#REF!</definedName>
    <definedName name="Text1203" localSheetId="2">#REF!</definedName>
    <definedName name="Text1204" localSheetId="1">#REF!</definedName>
    <definedName name="Text1204" localSheetId="2">#REF!</definedName>
    <definedName name="Text1205" localSheetId="1">#REF!</definedName>
    <definedName name="Text1205" localSheetId="2">#REF!</definedName>
    <definedName name="Text1207" localSheetId="1">'Construction Sources and Uses'!#REF!</definedName>
    <definedName name="Text1207" localSheetId="2">'Permanent Sources and Uses'!#REF!</definedName>
    <definedName name="Text355" localSheetId="1">'Construction Sources and Uses'!$A$9</definedName>
    <definedName name="Text355" localSheetId="2">'Permanent Sources and Uses'!$B$9</definedName>
    <definedName name="Z_0360E10C_6D3C_47F9_AB10_96A8A4537B8E_.wvu.PrintArea" localSheetId="1" hidden="1">'Construction Sources and Uses'!$A$2:$J$129</definedName>
    <definedName name="Z_0360E10C_6D3C_47F9_AB10_96A8A4537B8E_.wvu.PrintArea" localSheetId="2" hidden="1">'Permanent Sources and Uses'!$B$2:$J$26</definedName>
  </definedNames>
  <calcPr calcId="145621"/>
</workbook>
</file>

<file path=xl/calcChain.xml><?xml version="1.0" encoding="utf-8"?>
<calcChain xmlns="http://schemas.openxmlformats.org/spreadsheetml/2006/main">
  <c r="R52" i="13" l="1"/>
  <c r="S52" i="13" s="1"/>
  <c r="T52" i="13" s="1"/>
  <c r="U52" i="13" s="1"/>
  <c r="V52" i="13" s="1"/>
  <c r="S32" i="13"/>
  <c r="T32" i="13" s="1"/>
  <c r="U32" i="13" s="1"/>
  <c r="V32" i="13" s="1"/>
  <c r="R32" i="13"/>
  <c r="S26" i="13"/>
  <c r="T26" i="13" s="1"/>
  <c r="U26" i="13" s="1"/>
  <c r="V26" i="13" s="1"/>
  <c r="R26" i="13"/>
  <c r="R25" i="13"/>
  <c r="S25" i="13" s="1"/>
  <c r="T25" i="13" s="1"/>
  <c r="U25" i="13" s="1"/>
  <c r="V25" i="13" s="1"/>
  <c r="R24" i="13"/>
  <c r="S24" i="13" s="1"/>
  <c r="T24" i="13" s="1"/>
  <c r="U24" i="13" s="1"/>
  <c r="V24" i="13" s="1"/>
  <c r="R23" i="13"/>
  <c r="S23" i="13" s="1"/>
  <c r="T23" i="13" s="1"/>
  <c r="U23" i="13" s="1"/>
  <c r="V23" i="13" s="1"/>
  <c r="S22" i="13"/>
  <c r="T22" i="13" s="1"/>
  <c r="U22" i="13" s="1"/>
  <c r="V22" i="13" s="1"/>
  <c r="R22" i="13"/>
  <c r="R21" i="13"/>
  <c r="R27" i="13" s="1"/>
  <c r="R14" i="13"/>
  <c r="R18" i="13" s="1"/>
  <c r="D41" i="11"/>
  <c r="B38" i="11"/>
  <c r="C10" i="10"/>
  <c r="C11" i="10"/>
  <c r="C12" i="10"/>
  <c r="C13" i="10"/>
  <c r="C14" i="10"/>
  <c r="C15" i="10"/>
  <c r="C16" i="10"/>
  <c r="C17" i="10"/>
  <c r="C18" i="10"/>
  <c r="C19" i="10"/>
  <c r="C20" i="10"/>
  <c r="C22" i="10"/>
  <c r="C23" i="10"/>
  <c r="C24" i="10"/>
  <c r="C37" i="10"/>
  <c r="S14" i="13" l="1"/>
  <c r="S21" i="13"/>
  <c r="B27" i="11"/>
  <c r="B33" i="11"/>
  <c r="F26" i="11"/>
  <c r="F25" i="11"/>
  <c r="F24" i="11"/>
  <c r="F23" i="11"/>
  <c r="F22" i="11"/>
  <c r="F21" i="11"/>
  <c r="F20" i="11"/>
  <c r="F19" i="11"/>
  <c r="F17" i="11"/>
  <c r="F16" i="11"/>
  <c r="F18" i="11"/>
  <c r="D26" i="11"/>
  <c r="D25" i="11"/>
  <c r="D24" i="11"/>
  <c r="D23" i="11"/>
  <c r="D22" i="11"/>
  <c r="D21" i="11"/>
  <c r="D20" i="11"/>
  <c r="D19" i="11"/>
  <c r="D18" i="11"/>
  <c r="D17" i="11"/>
  <c r="D16" i="11"/>
  <c r="D15" i="11"/>
  <c r="D14" i="11"/>
  <c r="B114" i="5"/>
  <c r="B113" i="5"/>
  <c r="B112" i="5"/>
  <c r="B111" i="5"/>
  <c r="B110" i="5"/>
  <c r="H25" i="10"/>
  <c r="A32" i="13"/>
  <c r="F40" i="12"/>
  <c r="C32" i="13"/>
  <c r="D32" i="13" s="1"/>
  <c r="E32" i="13" s="1"/>
  <c r="F32" i="13" s="1"/>
  <c r="G32" i="13" s="1"/>
  <c r="H32" i="13" s="1"/>
  <c r="I32" i="13" s="1"/>
  <c r="J32" i="13" s="1"/>
  <c r="K32" i="13" s="1"/>
  <c r="L32" i="13" s="1"/>
  <c r="M32" i="13" s="1"/>
  <c r="N32" i="13" s="1"/>
  <c r="O32" i="13" s="1"/>
  <c r="P32" i="13" s="1"/>
  <c r="Q32" i="13" s="1"/>
  <c r="D30" i="11"/>
  <c r="D31" i="11"/>
  <c r="D32" i="11"/>
  <c r="C13" i="13"/>
  <c r="D13" i="13" s="1"/>
  <c r="E13" i="13" s="1"/>
  <c r="F13" i="13" s="1"/>
  <c r="G13" i="13" s="1"/>
  <c r="H13" i="13" s="1"/>
  <c r="I13" i="13" s="1"/>
  <c r="J13" i="13" s="1"/>
  <c r="K13" i="13" s="1"/>
  <c r="L13" i="13" s="1"/>
  <c r="M13" i="13" s="1"/>
  <c r="N13" i="13" s="1"/>
  <c r="O13" i="13" s="1"/>
  <c r="P13" i="13" s="1"/>
  <c r="Q13" i="13" s="1"/>
  <c r="R13" i="13" s="1"/>
  <c r="S13" i="13" s="1"/>
  <c r="T13" i="13" s="1"/>
  <c r="U13" i="13" s="1"/>
  <c r="V13" i="13" s="1"/>
  <c r="E75" i="11"/>
  <c r="C15" i="13" s="1"/>
  <c r="D15" i="13" s="1"/>
  <c r="E15" i="13" s="1"/>
  <c r="F15" i="13" s="1"/>
  <c r="G15" i="13" s="1"/>
  <c r="H15" i="13" s="1"/>
  <c r="I15" i="13" s="1"/>
  <c r="J15" i="13" s="1"/>
  <c r="K15" i="13" s="1"/>
  <c r="L15" i="13" s="1"/>
  <c r="M15" i="13" s="1"/>
  <c r="N15" i="13" s="1"/>
  <c r="O15" i="13" s="1"/>
  <c r="P15" i="13" s="1"/>
  <c r="Q15" i="13" s="1"/>
  <c r="R15" i="13" s="1"/>
  <c r="S15" i="13" s="1"/>
  <c r="T15" i="13" s="1"/>
  <c r="U15" i="13" s="1"/>
  <c r="V15" i="13" s="1"/>
  <c r="D14" i="13"/>
  <c r="D18" i="13" s="1"/>
  <c r="E14" i="13"/>
  <c r="F29" i="12"/>
  <c r="C21" i="13"/>
  <c r="D21" i="13"/>
  <c r="E21" i="13" s="1"/>
  <c r="C22" i="13"/>
  <c r="D22" i="13"/>
  <c r="E22" i="13"/>
  <c r="F22" i="13" s="1"/>
  <c r="G22" i="13" s="1"/>
  <c r="H22" i="13" s="1"/>
  <c r="I22" i="13" s="1"/>
  <c r="J22" i="13" s="1"/>
  <c r="K22" i="13" s="1"/>
  <c r="L22" i="13" s="1"/>
  <c r="M22" i="13" s="1"/>
  <c r="N22" i="13" s="1"/>
  <c r="O22" i="13" s="1"/>
  <c r="P22" i="13" s="1"/>
  <c r="Q22" i="13" s="1"/>
  <c r="C23" i="13"/>
  <c r="D23" i="13" s="1"/>
  <c r="E23" i="13" s="1"/>
  <c r="F23" i="13"/>
  <c r="G23" i="13" s="1"/>
  <c r="H23" i="13" s="1"/>
  <c r="I23" i="13" s="1"/>
  <c r="J23" i="13" s="1"/>
  <c r="K23" i="13" s="1"/>
  <c r="L23" i="13" s="1"/>
  <c r="M23" i="13" s="1"/>
  <c r="N23" i="13" s="1"/>
  <c r="O23" i="13" s="1"/>
  <c r="P23" i="13" s="1"/>
  <c r="Q23" i="13" s="1"/>
  <c r="C24" i="13"/>
  <c r="D24" i="13"/>
  <c r="E24" i="13" s="1"/>
  <c r="F24" i="13" s="1"/>
  <c r="G24" i="13"/>
  <c r="H24" i="13" s="1"/>
  <c r="I24" i="13" s="1"/>
  <c r="J24" i="13" s="1"/>
  <c r="K24" i="13" s="1"/>
  <c r="L24" i="13" s="1"/>
  <c r="M24" i="13" s="1"/>
  <c r="N24" i="13" s="1"/>
  <c r="O24" i="13" s="1"/>
  <c r="P24" i="13" s="1"/>
  <c r="Q24" i="13" s="1"/>
  <c r="C25" i="13"/>
  <c r="D25" i="13"/>
  <c r="E25" i="13"/>
  <c r="F25" i="13" s="1"/>
  <c r="G25" i="13" s="1"/>
  <c r="H25" i="13" s="1"/>
  <c r="I25" i="13" s="1"/>
  <c r="J25" i="13" s="1"/>
  <c r="K25" i="13" s="1"/>
  <c r="L25" i="13" s="1"/>
  <c r="M25" i="13" s="1"/>
  <c r="N25" i="13" s="1"/>
  <c r="O25" i="13" s="1"/>
  <c r="P25" i="13" s="1"/>
  <c r="Q25" i="13" s="1"/>
  <c r="C26" i="13"/>
  <c r="D26" i="13"/>
  <c r="E26" i="13"/>
  <c r="F26" i="13" s="1"/>
  <c r="G26" i="13" s="1"/>
  <c r="H26" i="13" s="1"/>
  <c r="I26" i="13" s="1"/>
  <c r="J26" i="13" s="1"/>
  <c r="K26" i="13" s="1"/>
  <c r="L26" i="13" s="1"/>
  <c r="M26" i="13" s="1"/>
  <c r="N26" i="13" s="1"/>
  <c r="O26" i="13" s="1"/>
  <c r="P26" i="13" s="1"/>
  <c r="Q26" i="13" s="1"/>
  <c r="D27" i="13"/>
  <c r="C18" i="13"/>
  <c r="C27" i="13"/>
  <c r="A31" i="13"/>
  <c r="B40" i="12"/>
  <c r="J7" i="10"/>
  <c r="I7" i="10"/>
  <c r="H7" i="10"/>
  <c r="G7" i="10"/>
  <c r="F7" i="10"/>
  <c r="E7" i="10"/>
  <c r="D7" i="10"/>
  <c r="J7" i="5"/>
  <c r="J50" i="5" s="1"/>
  <c r="I7" i="5"/>
  <c r="I50" i="5" s="1"/>
  <c r="H7" i="5"/>
  <c r="H50" i="5" s="1"/>
  <c r="G7" i="5"/>
  <c r="J94" i="5"/>
  <c r="I94" i="5"/>
  <c r="G94" i="5"/>
  <c r="F7" i="5"/>
  <c r="F94" i="5" s="1"/>
  <c r="E7" i="5"/>
  <c r="E94" i="5" s="1"/>
  <c r="G50" i="5"/>
  <c r="F35" i="12"/>
  <c r="F11" i="12"/>
  <c r="F12" i="12"/>
  <c r="F17" i="12" s="1"/>
  <c r="F13" i="12"/>
  <c r="J12" i="5"/>
  <c r="J15" i="5" s="1"/>
  <c r="J22" i="5"/>
  <c r="J29" i="5"/>
  <c r="J33" i="5"/>
  <c r="J59" i="5"/>
  <c r="J65" i="5"/>
  <c r="J69" i="5"/>
  <c r="J74" i="5"/>
  <c r="J79" i="5"/>
  <c r="J106" i="5"/>
  <c r="J115" i="5"/>
  <c r="I12" i="5"/>
  <c r="I15" i="5"/>
  <c r="I22" i="5"/>
  <c r="I29" i="5"/>
  <c r="I33" i="5"/>
  <c r="I59" i="5"/>
  <c r="I65" i="5"/>
  <c r="I69" i="5"/>
  <c r="I74" i="5"/>
  <c r="I79" i="5"/>
  <c r="I106" i="5"/>
  <c r="I115" i="5"/>
  <c r="H12" i="5"/>
  <c r="H15" i="5" s="1"/>
  <c r="H22" i="5"/>
  <c r="H29" i="5"/>
  <c r="H33" i="5"/>
  <c r="H59" i="5"/>
  <c r="H65" i="5"/>
  <c r="H69" i="5"/>
  <c r="H74" i="5"/>
  <c r="H79" i="5"/>
  <c r="H106" i="5"/>
  <c r="H115" i="5"/>
  <c r="G12" i="5"/>
  <c r="G15" i="5" s="1"/>
  <c r="G107" i="5" s="1"/>
  <c r="G116" i="5" s="1"/>
  <c r="G22" i="5"/>
  <c r="G29" i="5"/>
  <c r="G33" i="5"/>
  <c r="G59" i="5"/>
  <c r="G65" i="5"/>
  <c r="G69" i="5"/>
  <c r="G74" i="5"/>
  <c r="G79" i="5"/>
  <c r="G106" i="5"/>
  <c r="G115" i="5"/>
  <c r="F12" i="5"/>
  <c r="F15" i="5" s="1"/>
  <c r="F22" i="5"/>
  <c r="F29" i="5"/>
  <c r="F33" i="5"/>
  <c r="F59" i="5"/>
  <c r="F65" i="5"/>
  <c r="F69" i="5"/>
  <c r="F74" i="5"/>
  <c r="F79" i="5"/>
  <c r="F106" i="5"/>
  <c r="F115" i="5"/>
  <c r="E12" i="5"/>
  <c r="E15" i="5" s="1"/>
  <c r="E107" i="5" s="1"/>
  <c r="E116" i="5" s="1"/>
  <c r="E22" i="5"/>
  <c r="E29" i="5"/>
  <c r="E33" i="5"/>
  <c r="E59" i="5"/>
  <c r="E65" i="5"/>
  <c r="E69" i="5"/>
  <c r="E74" i="5"/>
  <c r="E79" i="5"/>
  <c r="E106" i="5"/>
  <c r="E115" i="5"/>
  <c r="D12" i="5"/>
  <c r="D15" i="5" s="1"/>
  <c r="D107" i="5" s="1"/>
  <c r="D116" i="5" s="1"/>
  <c r="D22" i="5"/>
  <c r="D29" i="5"/>
  <c r="D33" i="5"/>
  <c r="D59" i="5"/>
  <c r="D65" i="5"/>
  <c r="D69" i="5"/>
  <c r="D74" i="5"/>
  <c r="D79" i="5"/>
  <c r="D106" i="5"/>
  <c r="D115" i="5"/>
  <c r="C12" i="5"/>
  <c r="C15" i="5"/>
  <c r="C22" i="5"/>
  <c r="C29" i="5"/>
  <c r="C33" i="5"/>
  <c r="C59" i="5"/>
  <c r="C65" i="5"/>
  <c r="C69" i="5"/>
  <c r="C74" i="5"/>
  <c r="C79" i="5"/>
  <c r="C106" i="5"/>
  <c r="C115" i="5"/>
  <c r="B105" i="5"/>
  <c r="B104" i="5"/>
  <c r="B103" i="5"/>
  <c r="B102" i="5"/>
  <c r="B101" i="5"/>
  <c r="B100" i="5"/>
  <c r="B99" i="5"/>
  <c r="B98" i="5"/>
  <c r="B97" i="5"/>
  <c r="B96" i="5"/>
  <c r="B106" i="5" s="1"/>
  <c r="B77" i="5"/>
  <c r="B79" i="5" s="1"/>
  <c r="B78" i="5"/>
  <c r="B76" i="5"/>
  <c r="B75" i="5"/>
  <c r="B73" i="5"/>
  <c r="B72" i="5"/>
  <c r="B71" i="5"/>
  <c r="B74" i="5" s="1"/>
  <c r="B68" i="5"/>
  <c r="B67" i="5"/>
  <c r="B64" i="5"/>
  <c r="B63" i="5"/>
  <c r="B62" i="5"/>
  <c r="B61" i="5"/>
  <c r="B58" i="5"/>
  <c r="B57" i="5"/>
  <c r="B56" i="5"/>
  <c r="B55" i="5"/>
  <c r="B54" i="5"/>
  <c r="B53" i="5"/>
  <c r="B52" i="5"/>
  <c r="B59" i="5" s="1"/>
  <c r="B32" i="5"/>
  <c r="B31" i="5"/>
  <c r="B33" i="5" s="1"/>
  <c r="B28" i="5"/>
  <c r="B27" i="5"/>
  <c r="B26" i="5"/>
  <c r="B25" i="5"/>
  <c r="B24" i="5"/>
  <c r="B21" i="5"/>
  <c r="B20" i="5"/>
  <c r="B19" i="5"/>
  <c r="B18" i="5"/>
  <c r="B22" i="5" s="1"/>
  <c r="B17" i="5"/>
  <c r="B14" i="5"/>
  <c r="B13" i="5"/>
  <c r="B11" i="5"/>
  <c r="B10" i="5"/>
  <c r="B12" i="5" s="1"/>
  <c r="B15" i="5" s="1"/>
  <c r="B9" i="5"/>
  <c r="C52" i="13"/>
  <c r="D52" i="13" s="1"/>
  <c r="E52" i="13" s="1"/>
  <c r="F52" i="13" s="1"/>
  <c r="G52" i="13" s="1"/>
  <c r="H52" i="13" s="1"/>
  <c r="I52" i="13" s="1"/>
  <c r="J52" i="13" s="1"/>
  <c r="K52" i="13" s="1"/>
  <c r="L52" i="13" s="1"/>
  <c r="M52" i="13" s="1"/>
  <c r="N52" i="13" s="1"/>
  <c r="O52" i="13" s="1"/>
  <c r="P52" i="13" s="1"/>
  <c r="Q52" i="13" s="1"/>
  <c r="K27" i="11"/>
  <c r="K30" i="11"/>
  <c r="K31" i="11"/>
  <c r="K32" i="11"/>
  <c r="B89" i="11"/>
  <c r="C89" i="11"/>
  <c r="D89" i="11"/>
  <c r="E89" i="11"/>
  <c r="F69" i="11"/>
  <c r="J25" i="10"/>
  <c r="I25" i="10"/>
  <c r="G25" i="10"/>
  <c r="F25" i="10"/>
  <c r="E25" i="10"/>
  <c r="D25" i="10"/>
  <c r="B65" i="5"/>
  <c r="B69" i="5"/>
  <c r="B115" i="5"/>
  <c r="F38" i="4"/>
  <c r="F21" i="4"/>
  <c r="F50" i="5" l="1"/>
  <c r="C107" i="5"/>
  <c r="C116" i="5" s="1"/>
  <c r="B29" i="5"/>
  <c r="B107" i="5" s="1"/>
  <c r="B116" i="5" s="1"/>
  <c r="I107" i="5"/>
  <c r="I116" i="5" s="1"/>
  <c r="J107" i="5"/>
  <c r="J116" i="5" s="1"/>
  <c r="H94" i="5"/>
  <c r="H107" i="5"/>
  <c r="H116" i="5" s="1"/>
  <c r="F107" i="5"/>
  <c r="F116" i="5" s="1"/>
  <c r="T21" i="13"/>
  <c r="S27" i="13"/>
  <c r="T14" i="13"/>
  <c r="S18" i="13"/>
  <c r="D27" i="11"/>
  <c r="D33" i="11"/>
  <c r="K33" i="11"/>
  <c r="C25" i="10"/>
  <c r="C31" i="13"/>
  <c r="D31" i="13" s="1"/>
  <c r="E31" i="13" s="1"/>
  <c r="E33" i="13" s="1"/>
  <c r="F42" i="12"/>
  <c r="E50" i="5"/>
  <c r="F21" i="13"/>
  <c r="E27" i="13"/>
  <c r="E18" i="13"/>
  <c r="F14" i="13"/>
  <c r="U14" i="13" l="1"/>
  <c r="T18" i="13"/>
  <c r="T27" i="13"/>
  <c r="U21" i="13"/>
  <c r="D45" i="11"/>
  <c r="F10" i="12" s="1"/>
  <c r="H30" i="12"/>
  <c r="J30" i="12" s="1"/>
  <c r="H26" i="12"/>
  <c r="J26" i="12" s="1"/>
  <c r="H22" i="12"/>
  <c r="J22" i="12" s="1"/>
  <c r="H12" i="12"/>
  <c r="J12" i="12" s="1"/>
  <c r="H28" i="12"/>
  <c r="J28" i="12" s="1"/>
  <c r="H20" i="12"/>
  <c r="J20" i="12" s="1"/>
  <c r="H34" i="12"/>
  <c r="J34" i="12" s="1"/>
  <c r="H29" i="12"/>
  <c r="J29" i="12" s="1"/>
  <c r="H25" i="12"/>
  <c r="J25" i="12" s="1"/>
  <c r="H21" i="12"/>
  <c r="J21" i="12" s="1"/>
  <c r="H33" i="12"/>
  <c r="J33" i="12" s="1"/>
  <c r="H32" i="12"/>
  <c r="J32" i="12" s="1"/>
  <c r="H27" i="12"/>
  <c r="J27" i="12" s="1"/>
  <c r="H23" i="12"/>
  <c r="J23" i="12" s="1"/>
  <c r="H13" i="12"/>
  <c r="J13" i="12" s="1"/>
  <c r="H31" i="12"/>
  <c r="J31" i="12" s="1"/>
  <c r="H24" i="12"/>
  <c r="J24" i="12" s="1"/>
  <c r="H35" i="12"/>
  <c r="J35" i="12" s="1"/>
  <c r="H11" i="12"/>
  <c r="J11" i="12" s="1"/>
  <c r="D33" i="13"/>
  <c r="C33" i="13"/>
  <c r="F31" i="13"/>
  <c r="F33" i="13" s="1"/>
  <c r="G31" i="13"/>
  <c r="G14" i="13"/>
  <c r="F18" i="13"/>
  <c r="G21" i="13"/>
  <c r="F27" i="13"/>
  <c r="U27" i="13" l="1"/>
  <c r="V21" i="13"/>
  <c r="V27" i="13" s="1"/>
  <c r="U18" i="13"/>
  <c r="V14" i="13"/>
  <c r="V18" i="13" s="1"/>
  <c r="C12" i="13"/>
  <c r="D12" i="13" s="1"/>
  <c r="G27" i="13"/>
  <c r="H21" i="13"/>
  <c r="H10" i="12"/>
  <c r="J10" i="12" s="1"/>
  <c r="F14" i="12"/>
  <c r="L10" i="12" s="1"/>
  <c r="L14" i="12" s="1"/>
  <c r="H14" i="13"/>
  <c r="G18" i="13"/>
  <c r="H31" i="13"/>
  <c r="G33" i="13"/>
  <c r="C16" i="13" l="1"/>
  <c r="I21" i="13"/>
  <c r="H27" i="13"/>
  <c r="H18" i="13"/>
  <c r="I14" i="13"/>
  <c r="C17" i="13"/>
  <c r="C19" i="13" s="1"/>
  <c r="C29" i="13" s="1"/>
  <c r="E12" i="13"/>
  <c r="D16" i="13"/>
  <c r="L12" i="12"/>
  <c r="L20" i="12"/>
  <c r="L22" i="12"/>
  <c r="L24" i="12"/>
  <c r="L26" i="12"/>
  <c r="L28" i="12"/>
  <c r="L30" i="12"/>
  <c r="L31" i="12"/>
  <c r="L34" i="12"/>
  <c r="F16" i="12"/>
  <c r="F18" i="12" s="1"/>
  <c r="H14" i="12"/>
  <c r="J14" i="12" s="1"/>
  <c r="L11" i="12"/>
  <c r="L13" i="12"/>
  <c r="L21" i="12"/>
  <c r="L23" i="12"/>
  <c r="L25" i="12"/>
  <c r="L27" i="12"/>
  <c r="L29" i="12"/>
  <c r="L32" i="12"/>
  <c r="L33" i="12"/>
  <c r="L35" i="12"/>
  <c r="H33" i="13"/>
  <c r="I31" i="13"/>
  <c r="F37" i="12" l="1"/>
  <c r="H18" i="12"/>
  <c r="L18" i="12"/>
  <c r="J31" i="13"/>
  <c r="I33" i="13"/>
  <c r="D17" i="13"/>
  <c r="D19" i="13" s="1"/>
  <c r="D29" i="13" s="1"/>
  <c r="I18" i="13"/>
  <c r="J14" i="13"/>
  <c r="E16" i="13"/>
  <c r="F12" i="13"/>
  <c r="C35" i="13"/>
  <c r="C40" i="13" s="1"/>
  <c r="C43" i="13" s="1"/>
  <c r="C37" i="13"/>
  <c r="J21" i="13"/>
  <c r="I27" i="13"/>
  <c r="D35" i="13" l="1"/>
  <c r="D40" i="13" s="1"/>
  <c r="D43" i="13" s="1"/>
  <c r="D37" i="13"/>
  <c r="C47" i="13"/>
  <c r="C46" i="13"/>
  <c r="C45" i="13"/>
  <c r="K31" i="13"/>
  <c r="J33" i="13"/>
  <c r="G12" i="13"/>
  <c r="F16" i="13"/>
  <c r="E17" i="13"/>
  <c r="E19" i="13" s="1"/>
  <c r="E29" i="13" s="1"/>
  <c r="H37" i="12"/>
  <c r="J18" i="12"/>
  <c r="J37" i="12" s="1"/>
  <c r="K21" i="13"/>
  <c r="J27" i="13"/>
  <c r="K14" i="13"/>
  <c r="J18" i="13"/>
  <c r="F44" i="12"/>
  <c r="L37" i="12"/>
  <c r="K27" i="13" l="1"/>
  <c r="L21" i="13"/>
  <c r="F17" i="13"/>
  <c r="F19" i="13" s="1"/>
  <c r="F29" i="13" s="1"/>
  <c r="K18" i="13"/>
  <c r="L14" i="13"/>
  <c r="H12" i="13"/>
  <c r="G16" i="13"/>
  <c r="E35" i="13"/>
  <c r="E40" i="13" s="1"/>
  <c r="E43" i="13" s="1"/>
  <c r="E37" i="13"/>
  <c r="L31" i="13"/>
  <c r="K33" i="13"/>
  <c r="D47" i="13"/>
  <c r="D45" i="13"/>
  <c r="D46" i="13"/>
  <c r="F35" i="13" l="1"/>
  <c r="F40" i="13" s="1"/>
  <c r="F43" i="13" s="1"/>
  <c r="F37" i="13"/>
  <c r="L18" i="13"/>
  <c r="M14" i="13"/>
  <c r="E47" i="13"/>
  <c r="E45" i="13"/>
  <c r="E46" i="13"/>
  <c r="G17" i="13"/>
  <c r="G19" i="13" s="1"/>
  <c r="G29" i="13" s="1"/>
  <c r="L33" i="13"/>
  <c r="M31" i="13"/>
  <c r="I12" i="13"/>
  <c r="H16" i="13"/>
  <c r="M21" i="13"/>
  <c r="L27" i="13"/>
  <c r="G35" i="13" l="1"/>
  <c r="G40" i="13" s="1"/>
  <c r="G43" i="13" s="1"/>
  <c r="G37" i="13"/>
  <c r="N21" i="13"/>
  <c r="M27" i="13"/>
  <c r="I16" i="13"/>
  <c r="J12" i="13"/>
  <c r="M18" i="13"/>
  <c r="N14" i="13"/>
  <c r="N31" i="13"/>
  <c r="M33" i="13"/>
  <c r="H17" i="13"/>
  <c r="H19" i="13" s="1"/>
  <c r="H29" i="13" s="1"/>
  <c r="F47" i="13"/>
  <c r="F46" i="13"/>
  <c r="F45" i="13"/>
  <c r="O31" i="13" l="1"/>
  <c r="N33" i="13"/>
  <c r="I17" i="13"/>
  <c r="I19" i="13" s="1"/>
  <c r="I29" i="13" s="1"/>
  <c r="O14" i="13"/>
  <c r="N18" i="13"/>
  <c r="H35" i="13"/>
  <c r="H40" i="13" s="1"/>
  <c r="H43" i="13" s="1"/>
  <c r="H37" i="13"/>
  <c r="O21" i="13"/>
  <c r="N27" i="13"/>
  <c r="K12" i="13"/>
  <c r="J16" i="13"/>
  <c r="G46" i="13"/>
  <c r="G47" i="13"/>
  <c r="G45" i="13"/>
  <c r="I35" i="13" l="1"/>
  <c r="I40" i="13" s="1"/>
  <c r="I43" i="13" s="1"/>
  <c r="I37" i="13"/>
  <c r="J17" i="13"/>
  <c r="J19" i="13" s="1"/>
  <c r="J29" i="13" s="1"/>
  <c r="H47" i="13"/>
  <c r="H45" i="13"/>
  <c r="H46" i="13"/>
  <c r="L12" i="13"/>
  <c r="K16" i="13"/>
  <c r="O27" i="13"/>
  <c r="P21" i="13"/>
  <c r="P14" i="13"/>
  <c r="O18" i="13"/>
  <c r="P31" i="13"/>
  <c r="O33" i="13"/>
  <c r="J37" i="13" l="1"/>
  <c r="J35" i="13"/>
  <c r="J40" i="13" s="1"/>
  <c r="J43" i="13" s="1"/>
  <c r="P33" i="13"/>
  <c r="Q31" i="13"/>
  <c r="K17" i="13"/>
  <c r="K19" i="13" s="1"/>
  <c r="K29" i="13" s="1"/>
  <c r="P18" i="13"/>
  <c r="Q14" i="13"/>
  <c r="Q18" i="13" s="1"/>
  <c r="M12" i="13"/>
  <c r="L16" i="13"/>
  <c r="Q21" i="13"/>
  <c r="Q27" i="13" s="1"/>
  <c r="P27" i="13"/>
  <c r="I47" i="13"/>
  <c r="I46" i="13"/>
  <c r="I45" i="13"/>
  <c r="Q33" i="13" l="1"/>
  <c r="R31" i="13"/>
  <c r="L17" i="13"/>
  <c r="L19" i="13" s="1"/>
  <c r="L29" i="13" s="1"/>
  <c r="J47" i="13"/>
  <c r="J46" i="13"/>
  <c r="J45" i="13"/>
  <c r="M16" i="13"/>
  <c r="N12" i="13"/>
  <c r="K35" i="13"/>
  <c r="K40" i="13" s="1"/>
  <c r="K43" i="13" s="1"/>
  <c r="K37" i="13"/>
  <c r="S31" i="13" l="1"/>
  <c r="R33" i="13"/>
  <c r="L35" i="13"/>
  <c r="L40" i="13" s="1"/>
  <c r="L43" i="13" s="1"/>
  <c r="L37" i="13"/>
  <c r="O12" i="13"/>
  <c r="N16" i="13"/>
  <c r="K46" i="13"/>
  <c r="K45" i="13"/>
  <c r="K47" i="13"/>
  <c r="M17" i="13"/>
  <c r="M19" i="13" s="1"/>
  <c r="M29" i="13" s="1"/>
  <c r="T31" i="13" l="1"/>
  <c r="S33" i="13"/>
  <c r="M35" i="13"/>
  <c r="M40" i="13" s="1"/>
  <c r="M43" i="13" s="1"/>
  <c r="M37" i="13"/>
  <c r="N17" i="13"/>
  <c r="N19" i="13" s="1"/>
  <c r="N29" i="13" s="1"/>
  <c r="P12" i="13"/>
  <c r="O16" i="13"/>
  <c r="L46" i="13"/>
  <c r="L45" i="13"/>
  <c r="L47" i="13"/>
  <c r="T33" i="13" l="1"/>
  <c r="U31" i="13"/>
  <c r="N35" i="13"/>
  <c r="N40" i="13" s="1"/>
  <c r="N43" i="13" s="1"/>
  <c r="N37" i="13"/>
  <c r="Q12" i="13"/>
  <c r="P16" i="13"/>
  <c r="O17" i="13"/>
  <c r="O19" i="13" s="1"/>
  <c r="O29" i="13" s="1"/>
  <c r="M47" i="13"/>
  <c r="M46" i="13"/>
  <c r="M45" i="13"/>
  <c r="Q16" i="13" l="1"/>
  <c r="R12" i="13"/>
  <c r="V31" i="13"/>
  <c r="V33" i="13" s="1"/>
  <c r="U33" i="13"/>
  <c r="O35" i="13"/>
  <c r="O40" i="13" s="1"/>
  <c r="O43" i="13" s="1"/>
  <c r="O37" i="13"/>
  <c r="P17" i="13"/>
  <c r="P19" i="13" s="1"/>
  <c r="P29" i="13" s="1"/>
  <c r="Q17" i="13"/>
  <c r="Q19" i="13" s="1"/>
  <c r="Q29" i="13" s="1"/>
  <c r="N47" i="13"/>
  <c r="N46" i="13"/>
  <c r="N45" i="13"/>
  <c r="S12" i="13" l="1"/>
  <c r="R16" i="13"/>
  <c r="R17" i="13" s="1"/>
  <c r="R19" i="13" s="1"/>
  <c r="R29" i="13" s="1"/>
  <c r="Q35" i="13"/>
  <c r="Q40" i="13" s="1"/>
  <c r="Q43" i="13" s="1"/>
  <c r="Q37" i="13"/>
  <c r="P35" i="13"/>
  <c r="P40" i="13" s="1"/>
  <c r="P43" i="13" s="1"/>
  <c r="P37" i="13"/>
  <c r="O47" i="13"/>
  <c r="O46" i="13"/>
  <c r="O45" i="13"/>
  <c r="R37" i="13" l="1"/>
  <c r="R35" i="13"/>
  <c r="R40" i="13" s="1"/>
  <c r="R43" i="13" s="1"/>
  <c r="T12" i="13"/>
  <c r="S16" i="13"/>
  <c r="S17" i="13" s="1"/>
  <c r="S19" i="13" s="1"/>
  <c r="S29" i="13" s="1"/>
  <c r="P47" i="13"/>
  <c r="P46" i="13"/>
  <c r="P45" i="13"/>
  <c r="Q47" i="13"/>
  <c r="Q46" i="13"/>
  <c r="Q45" i="13"/>
  <c r="U12" i="13" l="1"/>
  <c r="T16" i="13"/>
  <c r="T17" i="13" s="1"/>
  <c r="T19" i="13" s="1"/>
  <c r="T29" i="13" s="1"/>
  <c r="S35" i="13"/>
  <c r="S40" i="13" s="1"/>
  <c r="S43" i="13" s="1"/>
  <c r="S37" i="13"/>
  <c r="R45" i="13"/>
  <c r="R47" i="13"/>
  <c r="R46" i="13"/>
  <c r="S47" i="13" l="1"/>
  <c r="S46" i="13"/>
  <c r="S45" i="13"/>
  <c r="T37" i="13"/>
  <c r="T35" i="13"/>
  <c r="T40" i="13" s="1"/>
  <c r="T43" i="13" s="1"/>
  <c r="V12" i="13"/>
  <c r="V16" i="13" s="1"/>
  <c r="V17" i="13" s="1"/>
  <c r="V19" i="13" s="1"/>
  <c r="V29" i="13" s="1"/>
  <c r="U16" i="13"/>
  <c r="U17" i="13" s="1"/>
  <c r="U19" i="13" s="1"/>
  <c r="U29" i="13" s="1"/>
  <c r="U35" i="13" l="1"/>
  <c r="U40" i="13" s="1"/>
  <c r="U43" i="13" s="1"/>
  <c r="U37" i="13"/>
  <c r="V35" i="13"/>
  <c r="V40" i="13" s="1"/>
  <c r="V43" i="13" s="1"/>
  <c r="V37" i="13"/>
  <c r="T45" i="13"/>
  <c r="T46" i="13"/>
  <c r="T47" i="13"/>
  <c r="V46" i="13" l="1"/>
  <c r="V45" i="13"/>
  <c r="V47" i="13"/>
  <c r="U46" i="13"/>
  <c r="U47" i="13"/>
  <c r="U45" i="13"/>
</calcChain>
</file>

<file path=xl/comments1.xml><?xml version="1.0" encoding="utf-8"?>
<comments xmlns="http://schemas.openxmlformats.org/spreadsheetml/2006/main">
  <authors>
    <author>eulee</author>
  </authors>
  <commentList>
    <comment ref="E67" authorId="0">
      <text>
        <r>
          <rPr>
            <sz val="8"/>
            <color indexed="81"/>
            <rFont val="Tahoma"/>
            <family val="2"/>
          </rPr>
          <t xml:space="preserve">Leave blank if the rent subsidy was already included in the calculation of tenant rent (Cell D25).
</t>
        </r>
      </text>
    </comment>
  </commentList>
</comments>
</file>

<file path=xl/comments2.xml><?xml version="1.0" encoding="utf-8"?>
<comments xmlns="http://schemas.openxmlformats.org/spreadsheetml/2006/main">
  <authors>
    <author>eulee</author>
    <author>RS</author>
  </authors>
  <commentList>
    <comment ref="F11" authorId="0">
      <text>
        <r>
          <rPr>
            <sz val="8"/>
            <color indexed="81"/>
            <rFont val="Tahoma"/>
            <family val="2"/>
          </rPr>
          <t xml:space="preserve">Leave blank if rent subsidy is already included in Tenant Payments (Cell F10).
</t>
        </r>
      </text>
    </comment>
    <comment ref="B34" authorId="1">
      <text>
        <r>
          <rPr>
            <sz val="8"/>
            <color indexed="81"/>
            <rFont val="Tahoma"/>
            <family val="2"/>
          </rPr>
          <t>Specify type.  Operating, Rent-up, Debt Service, etc.</t>
        </r>
      </text>
    </comment>
  </commentList>
</comments>
</file>

<file path=xl/sharedStrings.xml><?xml version="1.0" encoding="utf-8"?>
<sst xmlns="http://schemas.openxmlformats.org/spreadsheetml/2006/main" count="339" uniqueCount="247">
  <si>
    <t>Lien Position</t>
  </si>
  <si>
    <t>Name of Lender/Source</t>
  </si>
  <si>
    <t>Term in Months</t>
  </si>
  <si>
    <t>Interest Rate</t>
  </si>
  <si>
    <t>Amount of Funds</t>
  </si>
  <si>
    <t>TOTAL PROJECT COSTS</t>
  </si>
  <si>
    <t>RESIDENTIAL COSTS</t>
  </si>
  <si>
    <t>NON-RESIDENTIAL COSTS</t>
  </si>
  <si>
    <t>Development Budget</t>
  </si>
  <si>
    <t>LAND COST/ACQUISITION</t>
  </si>
  <si>
    <t>Land Cost or Value</t>
  </si>
  <si>
    <t>Demolition</t>
  </si>
  <si>
    <t>Legal</t>
  </si>
  <si>
    <t>Total Land Cost or Value</t>
  </si>
  <si>
    <t>Existing Improvements Value</t>
  </si>
  <si>
    <t>Off-Site Improvements</t>
  </si>
  <si>
    <t>Total Acquisition Cost</t>
  </si>
  <si>
    <t>REHABILITATION</t>
  </si>
  <si>
    <t>Site Work</t>
  </si>
  <si>
    <t>Structures</t>
  </si>
  <si>
    <t>General Requirements</t>
  </si>
  <si>
    <t>Contractor Overhead</t>
  </si>
  <si>
    <t>Contractor Profit</t>
  </si>
  <si>
    <t>NEW CONSTRUCTION</t>
  </si>
  <si>
    <t>Total New Construction Costs</t>
  </si>
  <si>
    <t>ARCHITECTURAL FEES</t>
  </si>
  <si>
    <t>Design</t>
  </si>
  <si>
    <t>Supervision</t>
  </si>
  <si>
    <t>Total Architectural Costs</t>
  </si>
  <si>
    <t xml:space="preserve"> </t>
  </si>
  <si>
    <t>CONST. INTEREST &amp; FEES</t>
  </si>
  <si>
    <t>Const. Loan Interest</t>
  </si>
  <si>
    <t>Origination Fee</t>
  </si>
  <si>
    <t>Credit Enhance. &amp; App. Fee</t>
  </si>
  <si>
    <t>Bond Premium</t>
  </si>
  <si>
    <t>Taxes</t>
  </si>
  <si>
    <t>Insurance</t>
  </si>
  <si>
    <t>Title and Recording</t>
  </si>
  <si>
    <t>Total Const. Interest &amp; Fees</t>
  </si>
  <si>
    <t>PERMANENT FINANCING</t>
  </si>
  <si>
    <t>Loan Origination Fee</t>
  </si>
  <si>
    <t>Other</t>
  </si>
  <si>
    <t>Total Perm. Financing Costs</t>
  </si>
  <si>
    <t>LEGAL FEES</t>
  </si>
  <si>
    <t>Lender Legal Pd. by Applicant</t>
  </si>
  <si>
    <t>Total Attorney Costs</t>
  </si>
  <si>
    <t>RESERVES</t>
  </si>
  <si>
    <t>Capitalized Rent Reserves</t>
  </si>
  <si>
    <t>Total Reserve Costs</t>
  </si>
  <si>
    <t>OTHER</t>
  </si>
  <si>
    <t>TCAC App/Alloc/Monitor Fees</t>
  </si>
  <si>
    <t>Environmental Audit</t>
  </si>
  <si>
    <t>Local Dev. Impact Fees</t>
  </si>
  <si>
    <t>Permit Processing Fees</t>
  </si>
  <si>
    <t>Capital Fees</t>
  </si>
  <si>
    <t>Marketing</t>
  </si>
  <si>
    <t>Furnishings</t>
  </si>
  <si>
    <t>Total Other Costs</t>
  </si>
  <si>
    <t>Subtotals</t>
  </si>
  <si>
    <t>DEVELOPER COSTS</t>
  </si>
  <si>
    <t>Consultant/Processing Agent</t>
  </si>
  <si>
    <t>Project Administration</t>
  </si>
  <si>
    <t>TOTAL PROJECT COST</t>
  </si>
  <si>
    <t>(BREAK OUT UNIT SIZES BY VARYING AFFORDABILITY LEVELS)</t>
  </si>
  <si>
    <t>(A)</t>
  </si>
  <si>
    <t>(B)</t>
  </si>
  <si>
    <t>(C)</t>
  </si>
  <si>
    <t>(D)</t>
  </si>
  <si>
    <t>(E)</t>
  </si>
  <si>
    <t>(F)</t>
  </si>
  <si>
    <t># of Bedrooms</t>
  </si>
  <si>
    <t># of Units</t>
  </si>
  <si>
    <t>Total Monthly Rents</t>
  </si>
  <si>
    <t>Monthly Utility Allowance</t>
  </si>
  <si>
    <t>Total Mo. Rents</t>
  </si>
  <si>
    <t>Manager's Unit(s)</t>
  </si>
  <si>
    <t>AGGREGATE MONTHLY RENTS</t>
  </si>
  <si>
    <t>x 12</t>
  </si>
  <si>
    <t>AGGREGATE ANNUAL</t>
  </si>
  <si>
    <t>Number of Units Receiving Assistance</t>
  </si>
  <si>
    <t>Length of Contract (years)</t>
  </si>
  <si>
    <t>Expiration Date of Contract</t>
  </si>
  <si>
    <t>TOTAL PROJECTED ANNUAL RENTAL SUBSIDY</t>
  </si>
  <si>
    <t>Annual Income from Laundry Facilities</t>
  </si>
  <si>
    <t>Annual Income from Vending Machines</t>
  </si>
  <si>
    <t>Other Annual Income (Specify)</t>
  </si>
  <si>
    <t>Commercial Income:</t>
  </si>
  <si>
    <t>TOTAL ANNUAL COMMERCIAL INCOME</t>
  </si>
  <si>
    <t>1 Bedroom</t>
  </si>
  <si>
    <t>2 Bedroom</t>
  </si>
  <si>
    <t>3 Bedroom</t>
  </si>
  <si>
    <t>4 Bedroom</t>
  </si>
  <si>
    <t>Space Heating</t>
  </si>
  <si>
    <t>Water Heating</t>
  </si>
  <si>
    <t>Cooking</t>
  </si>
  <si>
    <t>Lighting</t>
  </si>
  <si>
    <t>TOTALS</t>
  </si>
  <si>
    <t>Annual</t>
  </si>
  <si>
    <t>Avg.   P/U/Y</t>
  </si>
  <si>
    <t>Avg. P/U/M</t>
  </si>
  <si>
    <t>Percent of Gross Income</t>
  </si>
  <si>
    <t>INCOME:</t>
  </si>
  <si>
    <t>GROSS SCHEDULED  INCOME</t>
  </si>
  <si>
    <t>LESS:</t>
  </si>
  <si>
    <t>@</t>
  </si>
  <si>
    <t>EXPENSES:</t>
  </si>
  <si>
    <t xml:space="preserve">  General Administrative</t>
  </si>
  <si>
    <t xml:space="preserve">  Management Fee</t>
  </si>
  <si>
    <t xml:space="preserve">  Utilities</t>
  </si>
  <si>
    <t xml:space="preserve">  Maintenance</t>
  </si>
  <si>
    <t xml:space="preserve">  Water/Sewer</t>
  </si>
  <si>
    <t xml:space="preserve">  Other: (SPECIFY) </t>
  </si>
  <si>
    <t>Commercial Expenses</t>
  </si>
  <si>
    <t>Property Taxes and Assessments</t>
  </si>
  <si>
    <t>Other Reserves:  (SPECIFY)_____________</t>
  </si>
  <si>
    <t>Total Operating Expenses and Reserve Deposits</t>
  </si>
  <si>
    <t>NET OPERATING INCOME</t>
  </si>
  <si>
    <t>REQUIRED DEBT SERVICE</t>
  </si>
  <si>
    <t>Other (Specify)</t>
  </si>
  <si>
    <t>Total Debt Service</t>
  </si>
  <si>
    <t>Project:</t>
  </si>
  <si>
    <t>Year 1</t>
  </si>
  <si>
    <t>Year 2</t>
  </si>
  <si>
    <t>Year 3</t>
  </si>
  <si>
    <t>Year 4</t>
  </si>
  <si>
    <t>Year 5</t>
  </si>
  <si>
    <t>Year 6</t>
  </si>
  <si>
    <t>Year 7</t>
  </si>
  <si>
    <t>Year 8</t>
  </si>
  <si>
    <t>Year 9</t>
  </si>
  <si>
    <t>Year 10</t>
  </si>
  <si>
    <t>Year 11</t>
  </si>
  <si>
    <t>Year 12</t>
  </si>
  <si>
    <t>Year 13</t>
  </si>
  <si>
    <t>Year 14</t>
  </si>
  <si>
    <t>Year 15</t>
  </si>
  <si>
    <t>Rental Income</t>
  </si>
  <si>
    <t>Rent Subsidy</t>
  </si>
  <si>
    <t>Other Income (SPECIFY)</t>
  </si>
  <si>
    <t>Gross Scheduled Income</t>
  </si>
  <si>
    <t>Effective Gross Income</t>
  </si>
  <si>
    <t>Property Taxes</t>
  </si>
  <si>
    <t>On-Site Service Coordinator</t>
  </si>
  <si>
    <t xml:space="preserve">Other Reserves </t>
  </si>
  <si>
    <t>Total OE and Reserves</t>
  </si>
  <si>
    <t>Net Operating Income</t>
  </si>
  <si>
    <t>AVAILABLE CASH FLOW</t>
  </si>
  <si>
    <t>Notes:</t>
  </si>
  <si>
    <t>Annual Debt Service</t>
  </si>
  <si>
    <t>Total Rehabilitation Costs</t>
  </si>
  <si>
    <t>Type of Financing: i.e., Residual Receipts, Deferred Payment</t>
  </si>
  <si>
    <t>CONSTRUCTION SOURCES</t>
  </si>
  <si>
    <t>Total Appraisal Costs</t>
  </si>
  <si>
    <t>Total Survey &amp; Engineering</t>
  </si>
  <si>
    <t>Total Construction Contingency Costs</t>
  </si>
  <si>
    <t>USES</t>
  </si>
  <si>
    <t>TOTAL</t>
  </si>
  <si>
    <t xml:space="preserve">Notes: </t>
  </si>
  <si>
    <t>TOTAL DEVELOPMENT COST</t>
  </si>
  <si>
    <t>Proposed Monthly Rent 
(Not Including Utilities)</t>
  </si>
  <si>
    <t>(F-E)</t>
  </si>
  <si>
    <t>(B x C)</t>
  </si>
  <si>
    <t>Manager</t>
  </si>
  <si>
    <t>Commercial Income</t>
  </si>
  <si>
    <t>Vacancy Loss - residential</t>
  </si>
  <si>
    <t>Vacancy Loss - commercial</t>
  </si>
  <si>
    <t>Replacement Reserve</t>
  </si>
  <si>
    <t>Asset Mgmt./ Similar Fees</t>
  </si>
  <si>
    <t>Deferred Developer Fee</t>
  </si>
  <si>
    <t>Cash Available for Residual Receipts Loans and Distributions</t>
  </si>
  <si>
    <t xml:space="preserve">Total Deferred Developer Fee Paid From Cash Flow:  </t>
  </si>
  <si>
    <t>Efficiency</t>
  </si>
  <si>
    <t>Monthly Rent Including Utility Allowance</t>
  </si>
  <si>
    <t>(Name)</t>
  </si>
  <si>
    <t>Total Units</t>
  </si>
  <si>
    <t>Project Financing Summary</t>
  </si>
  <si>
    <t>Total Construction Financing</t>
  </si>
  <si>
    <t>Total Permanent Financing</t>
  </si>
  <si>
    <r>
      <t>Other (Specify)</t>
    </r>
    <r>
      <rPr>
        <u/>
        <sz val="10"/>
        <color indexed="8"/>
        <rFont val="Arial"/>
        <family val="2"/>
      </rPr>
      <t xml:space="preserve">     </t>
    </r>
  </si>
  <si>
    <r>
      <t>Capitalized Operating Reserve</t>
    </r>
    <r>
      <rPr>
        <vertAlign val="superscript"/>
        <sz val="10"/>
        <color indexed="8"/>
        <rFont val="Arial"/>
        <family val="2"/>
      </rPr>
      <t>1</t>
    </r>
  </si>
  <si>
    <r>
      <t>Other (specify)</t>
    </r>
    <r>
      <rPr>
        <u/>
        <sz val="10"/>
        <color indexed="8"/>
        <rFont val="Arial"/>
        <family val="2"/>
      </rPr>
      <t xml:space="preserve">     </t>
    </r>
  </si>
  <si>
    <r>
      <t>Total Developer Costs</t>
    </r>
    <r>
      <rPr>
        <vertAlign val="superscript"/>
        <sz val="10"/>
        <color indexed="8"/>
        <rFont val="Arial"/>
        <family val="2"/>
      </rPr>
      <t>1</t>
    </r>
  </si>
  <si>
    <r>
      <t xml:space="preserve">FOR </t>
    </r>
    <r>
      <rPr>
        <u/>
        <sz val="8"/>
        <rFont val="Arial"/>
        <family val="2"/>
      </rPr>
      <t>ALL</t>
    </r>
    <r>
      <rPr>
        <sz val="8"/>
        <rFont val="Arial"/>
        <family val="2"/>
      </rPr>
      <t xml:space="preserve"> UNITS</t>
    </r>
  </si>
  <si>
    <t>Unit Mix and Income Information</t>
  </si>
  <si>
    <r>
      <t>Replacement Reserve Deposits</t>
    </r>
    <r>
      <rPr>
        <vertAlign val="superscript"/>
        <sz val="10"/>
        <rFont val="Arial"/>
        <family val="2"/>
      </rPr>
      <t xml:space="preserve"> </t>
    </r>
  </si>
  <si>
    <t>First Year Operating Budget and Cash Flow Analysis</t>
  </si>
  <si>
    <r>
      <t xml:space="preserve">Operating Expenses </t>
    </r>
    <r>
      <rPr>
        <vertAlign val="superscript"/>
        <sz val="8"/>
        <rFont val="Arial"/>
        <family val="2"/>
      </rPr>
      <t>1</t>
    </r>
  </si>
  <si>
    <t>Hard Contingency</t>
  </si>
  <si>
    <t>Soft Contingency</t>
  </si>
  <si>
    <r>
      <t>Capitalized Replacement Reserve</t>
    </r>
    <r>
      <rPr>
        <vertAlign val="superscript"/>
        <sz val="10"/>
        <color indexed="8"/>
        <rFont val="Arial"/>
        <family val="2"/>
      </rPr>
      <t>2</t>
    </r>
  </si>
  <si>
    <t>Developer Fee</t>
  </si>
  <si>
    <t>Const. Management Oversight</t>
  </si>
  <si>
    <t>PERMANENT SOURCES (Prioritize by lien position)</t>
  </si>
  <si>
    <t>Subtotal Units</t>
  </si>
  <si>
    <t>Rental Subsidy Income/Operating Subsidy, if any:</t>
  </si>
  <si>
    <t>Other Income:</t>
  </si>
  <si>
    <t>TOTAL OTHER INCOME</t>
  </si>
  <si>
    <t xml:space="preserve">     Commercial Income</t>
  </si>
  <si>
    <t xml:space="preserve">  Tenant Payments</t>
  </si>
  <si>
    <t>EFFECTIVE GROSS INCOME</t>
  </si>
  <si>
    <t xml:space="preserve">  Payroll / Payroll Taxes</t>
  </si>
  <si>
    <t xml:space="preserve">  Insurance</t>
  </si>
  <si>
    <t>Operating Expenses excluding property taxes and On-Site Service Coordinator</t>
  </si>
  <si>
    <t>Trending</t>
  </si>
  <si>
    <r>
      <t xml:space="preserve">RENTS FOR </t>
    </r>
    <r>
      <rPr>
        <b/>
        <u/>
        <sz val="8"/>
        <rFont val="Arial"/>
        <family val="2"/>
      </rPr>
      <t>ALL</t>
    </r>
    <r>
      <rPr>
        <b/>
        <sz val="8"/>
        <rFont val="Arial"/>
        <family val="2"/>
      </rPr>
      <t xml:space="preserve"> UNITS:</t>
    </r>
  </si>
  <si>
    <t>Relocation</t>
  </si>
  <si>
    <t>CONSTRUCTION SOURCES (Prioritize by lien position)</t>
  </si>
  <si>
    <t>Developer Fee Summary</t>
  </si>
  <si>
    <t>Amount deferred and paid from cashflow</t>
  </si>
  <si>
    <t>Amount paid up front from development sources</t>
  </si>
  <si>
    <t>Total</t>
  </si>
  <si>
    <t>1st</t>
  </si>
  <si>
    <t>Other Lender (SPECIFY)  _____________</t>
  </si>
  <si>
    <t>% of County AMI</t>
  </si>
  <si>
    <t>County Name (Fill in)</t>
  </si>
  <si>
    <t>Area Median Income (AMI)</t>
  </si>
  <si>
    <t>Monthly Resident Utility Allowance by Unit Size</t>
  </si>
  <si>
    <t>(C+E)</t>
  </si>
  <si>
    <t>List all projected construction sources prioritized by their lien position. Include any tax credit investor equity or deferred developer fee to be used during construction</t>
  </si>
  <si>
    <r>
      <t xml:space="preserve">B.  Permanent Financing  </t>
    </r>
    <r>
      <rPr>
        <b/>
        <sz val="11"/>
        <rFont val="Arial"/>
        <family val="2"/>
      </rPr>
      <t>(All projects must complete.)</t>
    </r>
  </si>
  <si>
    <r>
      <t>A.  Construction Financing (</t>
    </r>
    <r>
      <rPr>
        <b/>
        <sz val="10"/>
        <rFont val="Arial"/>
        <family val="2"/>
      </rPr>
      <t>Complete only if the development is planning rehabilitation or construction activity.)</t>
    </r>
  </si>
  <si>
    <t>Construction Sources and Uses  (Complete only if the development is planning rehabilitation or construction activity.)</t>
  </si>
  <si>
    <t>Name of PHA or Other Entity Providing Utility Allowances:</t>
  </si>
  <si>
    <t>Year 16</t>
  </si>
  <si>
    <t>Year 17</t>
  </si>
  <si>
    <t>Year 18</t>
  </si>
  <si>
    <t>Year 19</t>
  </si>
  <si>
    <t>Year 20</t>
  </si>
  <si>
    <t>Distributions to Lenders</t>
  </si>
  <si>
    <t xml:space="preserve">Debt Service Coverage </t>
  </si>
  <si>
    <t xml:space="preserve">Available Cash Flow </t>
  </si>
  <si>
    <t>Indicate tax credit syndication costs on Permanent Sources and Uses.</t>
  </si>
  <si>
    <t>List below the applicable syndication costs such as organizational fees, bridge loan fees and expenses, legal, accountant, tax opinions, etc.</t>
  </si>
  <si>
    <t>Maximum Fee</t>
  </si>
  <si>
    <t xml:space="preserve">  Rent Subsidy (SPECIFY SOURCE)</t>
  </si>
  <si>
    <t xml:space="preserve">  Other Income - (SPECIFY SOURCE)</t>
  </si>
  <si>
    <t>List below all loans on the project, include deferred payment loans and any other project financing that must be paid back, prioritized by their lien position.</t>
  </si>
  <si>
    <t>For projects that are required to complete the above Construction Financing table, list all sources of permanent financing for the planned rehabilitation or construction activity, including loans,  grants, tax credit owner and investor equity and deferred developer fee.</t>
  </si>
  <si>
    <t>Factor (suggested)</t>
  </si>
  <si>
    <t>20- Year Cash Flow</t>
  </si>
  <si>
    <t>Permanent Sources and Uses (All projects must complete consistent with the Permanent Sources Project Financing table on the Project Financing Worksheeet)</t>
  </si>
  <si>
    <t>*Vacancy rate assumtions above (5% and 50%) are suggested. Some percentage vacancy rate assumption must be used</t>
  </si>
  <si>
    <t xml:space="preserve">  *Vacancy Rate - residential</t>
  </si>
  <si>
    <t xml:space="preserve">  *Vacancy Rate - commercial</t>
  </si>
  <si>
    <t>20-Year Pro Forma</t>
  </si>
  <si>
    <t xml:space="preserve"> (Continued)</t>
  </si>
  <si>
    <t>(cont.)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</si>
</sst>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6" formatCode="&quot;$&quot;#,##0_);[Red]\(&quot;$&quot;#,##0\)"/>
    <numFmt numFmtId="44" formatCode="_(&quot;$&quot;* #,##0.00_);_(&quot;$&quot;* \(#,##0.00\);_(&quot;$&quot;* &quot;-&quot;??_);_(@_)"/>
    <numFmt numFmtId="164" formatCode="0.0%"/>
    <numFmt numFmtId="165" formatCode="0.000%"/>
    <numFmt numFmtId="166" formatCode="&quot;$&quot;#,##0"/>
    <numFmt numFmtId="167" formatCode="[$$-409]#,##0"/>
  </numFmts>
  <fonts count="44" x14ac:knownFonts="1">
    <font>
      <sz val="10"/>
      <name val="Arial"/>
    </font>
    <font>
      <sz val="10"/>
      <name val="Arial"/>
      <family val="2"/>
    </font>
    <font>
      <sz val="8"/>
      <name val="Times New Roman"/>
      <family val="1"/>
    </font>
    <font>
      <sz val="9"/>
      <name val="Times New Roman"/>
      <family val="1"/>
    </font>
    <font>
      <b/>
      <sz val="10"/>
      <name val="Times New Roman"/>
      <family val="1"/>
    </font>
    <font>
      <sz val="11"/>
      <name val="Times New Roman"/>
      <family val="1"/>
    </font>
    <font>
      <sz val="10"/>
      <name val="Times New Roman"/>
      <family val="1"/>
    </font>
    <font>
      <b/>
      <sz val="8"/>
      <name val="Times New Roman"/>
      <family val="1"/>
    </font>
    <font>
      <sz val="10"/>
      <color indexed="8"/>
      <name val="Times New Roman"/>
      <family val="1"/>
    </font>
    <font>
      <sz val="8"/>
      <color indexed="81"/>
      <name val="Tahoma"/>
      <family val="2"/>
    </font>
    <font>
      <sz val="8"/>
      <name val="Arial"/>
      <family val="2"/>
    </font>
    <font>
      <b/>
      <sz val="8"/>
      <color indexed="12"/>
      <name val="Times New Roman"/>
      <family val="1"/>
    </font>
    <font>
      <sz val="8"/>
      <color indexed="8"/>
      <name val="Times New Roman"/>
      <family val="1"/>
    </font>
    <font>
      <sz val="10"/>
      <name val="Arial"/>
      <family val="2"/>
    </font>
    <font>
      <b/>
      <sz val="12"/>
      <name val="Arial"/>
      <family val="2"/>
    </font>
    <font>
      <sz val="8"/>
      <name val="Arial"/>
      <family val="2"/>
    </font>
    <font>
      <b/>
      <sz val="10"/>
      <name val="Arial"/>
      <family val="2"/>
    </font>
    <font>
      <b/>
      <sz val="14"/>
      <name val="Arial"/>
      <family val="2"/>
    </font>
    <font>
      <sz val="11"/>
      <name val="Arial"/>
      <family val="2"/>
    </font>
    <font>
      <b/>
      <sz val="8"/>
      <name val="Arial"/>
      <family val="2"/>
    </font>
    <font>
      <i/>
      <sz val="10"/>
      <color indexed="8"/>
      <name val="Arial"/>
      <family val="2"/>
    </font>
    <font>
      <sz val="10"/>
      <color indexed="8"/>
      <name val="Arial"/>
      <family val="2"/>
    </font>
    <font>
      <b/>
      <sz val="10"/>
      <color indexed="8"/>
      <name val="Arial"/>
      <family val="2"/>
    </font>
    <font>
      <sz val="9"/>
      <name val="Arial"/>
      <family val="2"/>
    </font>
    <font>
      <u/>
      <sz val="10"/>
      <color indexed="8"/>
      <name val="Arial"/>
      <family val="2"/>
    </font>
    <font>
      <vertAlign val="superscript"/>
      <sz val="10"/>
      <color indexed="8"/>
      <name val="Arial"/>
      <family val="2"/>
    </font>
    <font>
      <b/>
      <i/>
      <sz val="8"/>
      <name val="Arial"/>
      <family val="2"/>
    </font>
    <font>
      <b/>
      <sz val="11"/>
      <name val="Arial"/>
      <family val="2"/>
    </font>
    <font>
      <u/>
      <sz val="8"/>
      <name val="Arial"/>
      <family val="2"/>
    </font>
    <font>
      <i/>
      <sz val="10"/>
      <name val="Arial"/>
      <family val="2"/>
    </font>
    <font>
      <i/>
      <sz val="8"/>
      <name val="Arial"/>
      <family val="2"/>
    </font>
    <font>
      <b/>
      <u/>
      <sz val="10"/>
      <name val="Arial"/>
      <family val="2"/>
    </font>
    <font>
      <sz val="10"/>
      <color indexed="10"/>
      <name val="Arial"/>
      <family val="2"/>
    </font>
    <font>
      <vertAlign val="superscript"/>
      <sz val="10"/>
      <name val="Arial"/>
      <family val="2"/>
    </font>
    <font>
      <b/>
      <sz val="8"/>
      <color indexed="12"/>
      <name val="Arial"/>
      <family val="2"/>
    </font>
    <font>
      <b/>
      <u/>
      <sz val="8"/>
      <name val="Arial"/>
      <family val="2"/>
    </font>
    <font>
      <sz val="8"/>
      <color indexed="12"/>
      <name val="Arial"/>
      <family val="2"/>
    </font>
    <font>
      <vertAlign val="superscript"/>
      <sz val="8"/>
      <name val="Arial"/>
      <family val="2"/>
    </font>
    <font>
      <b/>
      <sz val="8"/>
      <color indexed="8"/>
      <name val="Arial"/>
      <family val="2"/>
    </font>
    <font>
      <sz val="8"/>
      <color indexed="8"/>
      <name val="Arial"/>
      <family val="2"/>
    </font>
    <font>
      <b/>
      <i/>
      <sz val="9"/>
      <color rgb="FF000000"/>
      <name val="Times New Roman"/>
      <family val="1"/>
    </font>
    <font>
      <sz val="12"/>
      <color indexed="8"/>
      <name val="Arial"/>
      <family val="2"/>
    </font>
    <font>
      <sz val="12"/>
      <name val="Arial"/>
      <family val="2"/>
    </font>
    <font>
      <sz val="12"/>
      <name val="Times New Roman"/>
      <family val="1"/>
    </font>
  </fonts>
  <fills count="3">
    <fill>
      <patternFill patternType="none"/>
    </fill>
    <fill>
      <patternFill patternType="gray125"/>
    </fill>
    <fill>
      <patternFill patternType="solid">
        <fgColor indexed="22"/>
        <bgColor indexed="64"/>
      </patternFill>
    </fill>
  </fills>
  <borders count="15">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24">
    <xf numFmtId="0" fontId="0" fillId="0" borderId="0" xfId="0"/>
    <xf numFmtId="0" fontId="2" fillId="0" borderId="0" xfId="0" applyFont="1"/>
    <xf numFmtId="0" fontId="3" fillId="0" borderId="0" xfId="0" applyFont="1" applyAlignment="1">
      <alignment horizontal="right"/>
    </xf>
    <xf numFmtId="0" fontId="4" fillId="0" borderId="0" xfId="0" applyFont="1" applyBorder="1"/>
    <xf numFmtId="0" fontId="7" fillId="0" borderId="0" xfId="0" applyFont="1"/>
    <xf numFmtId="0" fontId="6" fillId="0" borderId="0" xfId="0" applyFont="1" applyAlignment="1"/>
    <xf numFmtId="0" fontId="6" fillId="0" borderId="1" xfId="0" applyFont="1" applyBorder="1" applyAlignment="1"/>
    <xf numFmtId="166" fontId="6" fillId="0" borderId="0" xfId="0" applyNumberFormat="1" applyFont="1" applyAlignment="1"/>
    <xf numFmtId="0" fontId="5" fillId="0" borderId="0" xfId="0" applyFont="1"/>
    <xf numFmtId="3" fontId="2" fillId="0" borderId="0" xfId="0" applyNumberFormat="1" applyFont="1"/>
    <xf numFmtId="9" fontId="11" fillId="0" borderId="0" xfId="0" applyNumberFormat="1" applyFont="1" applyAlignment="1">
      <alignment horizontal="center"/>
    </xf>
    <xf numFmtId="0" fontId="2" fillId="0" borderId="0" xfId="0" applyFont="1" applyAlignment="1">
      <alignment wrapText="1"/>
    </xf>
    <xf numFmtId="0" fontId="6" fillId="0" borderId="0" xfId="0" applyFont="1" applyAlignment="1" applyProtection="1"/>
    <xf numFmtId="0" fontId="4" fillId="0" borderId="0" xfId="0" applyFont="1" applyBorder="1" applyProtection="1"/>
    <xf numFmtId="0" fontId="2" fillId="0" borderId="0" xfId="0" applyFont="1" applyProtection="1"/>
    <xf numFmtId="0" fontId="2" fillId="0" borderId="0" xfId="0" applyFont="1" applyAlignment="1" applyProtection="1">
      <alignment horizontal="center"/>
    </xf>
    <xf numFmtId="0" fontId="2" fillId="0" borderId="0" xfId="0" applyFont="1" applyAlignment="1" applyProtection="1">
      <alignment horizontal="center" wrapText="1"/>
    </xf>
    <xf numFmtId="0" fontId="7" fillId="0" borderId="2" xfId="0" applyFont="1" applyBorder="1" applyProtection="1"/>
    <xf numFmtId="0" fontId="2" fillId="2" borderId="3" xfId="0" applyFont="1" applyFill="1" applyBorder="1" applyProtection="1"/>
    <xf numFmtId="3" fontId="2" fillId="0" borderId="3" xfId="0" applyNumberFormat="1" applyFont="1" applyBorder="1" applyProtection="1"/>
    <xf numFmtId="3" fontId="2" fillId="0" borderId="4" xfId="0" applyNumberFormat="1" applyFont="1" applyBorder="1" applyProtection="1"/>
    <xf numFmtId="3" fontId="2" fillId="0" borderId="2" xfId="0" applyNumberFormat="1" applyFont="1" applyBorder="1" applyProtection="1"/>
    <xf numFmtId="6" fontId="6" fillId="0" borderId="0" xfId="0" applyNumberFormat="1" applyFont="1" applyAlignment="1" applyProtection="1"/>
    <xf numFmtId="38" fontId="6" fillId="0" borderId="0" xfId="0" applyNumberFormat="1" applyFont="1" applyAlignment="1" applyProtection="1"/>
    <xf numFmtId="0" fontId="6" fillId="0" borderId="0" xfId="0" applyFont="1" applyFill="1" applyProtection="1"/>
    <xf numFmtId="0" fontId="6" fillId="0" borderId="0" xfId="0" applyFont="1" applyFill="1" applyAlignment="1" applyProtection="1">
      <alignment horizontal="center"/>
    </xf>
    <xf numFmtId="6" fontId="6" fillId="0" borderId="0" xfId="0" applyNumberFormat="1" applyFont="1" applyFill="1" applyProtection="1"/>
    <xf numFmtId="38" fontId="6" fillId="0" borderId="0" xfId="0" applyNumberFormat="1" applyFont="1" applyFill="1" applyProtection="1"/>
    <xf numFmtId="9" fontId="6" fillId="0" borderId="0" xfId="0" applyNumberFormat="1" applyFont="1" applyFill="1" applyProtection="1"/>
    <xf numFmtId="0" fontId="6" fillId="0" borderId="0" xfId="0" applyFont="1" applyFill="1" applyBorder="1" applyProtection="1"/>
    <xf numFmtId="0" fontId="6" fillId="0" borderId="0" xfId="0" applyFont="1" applyFill="1" applyAlignment="1" applyProtection="1"/>
    <xf numFmtId="0" fontId="7" fillId="0" borderId="0" xfId="0" applyFont="1" applyFill="1"/>
    <xf numFmtId="9" fontId="11" fillId="0" borderId="0" xfId="0" applyNumberFormat="1" applyFont="1" applyAlignment="1">
      <alignment horizontal="left"/>
    </xf>
    <xf numFmtId="0" fontId="2" fillId="0" borderId="0" xfId="0" applyNumberFormat="1" applyFont="1"/>
    <xf numFmtId="0" fontId="2" fillId="0" borderId="0" xfId="0" applyNumberFormat="1" applyFont="1" applyAlignment="1">
      <alignment horizontal="left"/>
    </xf>
    <xf numFmtId="0" fontId="11" fillId="0" borderId="0" xfId="0" applyNumberFormat="1" applyFont="1"/>
    <xf numFmtId="3" fontId="12" fillId="0" borderId="0" xfId="0" applyNumberFormat="1" applyFont="1"/>
    <xf numFmtId="3" fontId="2" fillId="0" borderId="0" xfId="0" applyNumberFormat="1" applyFont="1" applyBorder="1" applyProtection="1"/>
    <xf numFmtId="0" fontId="14" fillId="0" borderId="0" xfId="0" applyFont="1" applyBorder="1" applyAlignment="1">
      <alignment horizontal="center"/>
    </xf>
    <xf numFmtId="0" fontId="17" fillId="0" borderId="0" xfId="0" applyFont="1" applyBorder="1" applyAlignment="1">
      <alignment horizontal="center"/>
    </xf>
    <xf numFmtId="0" fontId="14" fillId="0" borderId="0" xfId="0" applyFont="1"/>
    <xf numFmtId="0" fontId="15" fillId="0" borderId="0" xfId="0" applyFont="1"/>
    <xf numFmtId="0" fontId="14" fillId="0" borderId="0" xfId="0" applyFont="1" applyBorder="1" applyAlignment="1"/>
    <xf numFmtId="0" fontId="17" fillId="0" borderId="0" xfId="0" applyFont="1" applyBorder="1" applyAlignment="1"/>
    <xf numFmtId="0" fontId="16" fillId="0" borderId="0" xfId="0" applyFont="1" applyBorder="1"/>
    <xf numFmtId="0" fontId="19" fillId="2" borderId="3" xfId="0" applyFont="1" applyFill="1" applyBorder="1" applyAlignment="1">
      <alignment horizontal="center" vertical="top" wrapText="1"/>
    </xf>
    <xf numFmtId="0" fontId="15" fillId="0" borderId="3" xfId="0" applyFont="1" applyBorder="1" applyAlignment="1" applyProtection="1">
      <alignment wrapText="1"/>
      <protection locked="0"/>
    </xf>
    <xf numFmtId="10" fontId="15" fillId="0" borderId="3" xfId="2" applyNumberFormat="1" applyFont="1" applyBorder="1" applyProtection="1">
      <protection locked="0"/>
    </xf>
    <xf numFmtId="5" fontId="15" fillId="0" borderId="3" xfId="0" applyNumberFormat="1" applyFont="1" applyBorder="1" applyProtection="1">
      <protection locked="0"/>
    </xf>
    <xf numFmtId="5" fontId="19" fillId="0" borderId="3" xfId="0" applyNumberFormat="1" applyFont="1" applyBorder="1"/>
    <xf numFmtId="0" fontId="19" fillId="0" borderId="0" xfId="0" applyFont="1" applyBorder="1" applyAlignment="1">
      <alignment horizontal="right"/>
    </xf>
    <xf numFmtId="5" fontId="19" fillId="0" borderId="0" xfId="0" applyNumberFormat="1" applyFont="1" applyBorder="1"/>
    <xf numFmtId="0" fontId="15" fillId="0" borderId="0" xfId="0" applyFont="1" applyAlignment="1">
      <alignment wrapText="1"/>
    </xf>
    <xf numFmtId="0" fontId="15" fillId="0" borderId="3" xfId="0" applyFont="1" applyBorder="1" applyAlignment="1" applyProtection="1">
      <alignment horizontal="center"/>
      <protection locked="0"/>
    </xf>
    <xf numFmtId="10" fontId="15" fillId="0" borderId="3" xfId="0" applyNumberFormat="1" applyFont="1" applyBorder="1" applyAlignment="1" applyProtection="1">
      <alignment horizontal="center"/>
      <protection locked="0"/>
    </xf>
    <xf numFmtId="0" fontId="17" fillId="0" borderId="0" xfId="0" applyFont="1" applyAlignment="1">
      <alignment horizontal="center"/>
    </xf>
    <xf numFmtId="0" fontId="13" fillId="0" borderId="0" xfId="0" applyFont="1" applyAlignment="1"/>
    <xf numFmtId="0" fontId="13" fillId="0" borderId="1" xfId="0" applyFont="1" applyBorder="1" applyAlignment="1"/>
    <xf numFmtId="0" fontId="13" fillId="0" borderId="0" xfId="0" applyFont="1" applyBorder="1" applyAlignment="1">
      <alignment horizontal="center" vertical="top" wrapText="1"/>
    </xf>
    <xf numFmtId="0" fontId="13" fillId="0" borderId="5" xfId="0" applyFont="1" applyBorder="1" applyAlignment="1">
      <alignment horizontal="center" vertical="top" wrapText="1"/>
    </xf>
    <xf numFmtId="0" fontId="13" fillId="0" borderId="5" xfId="0" applyFont="1" applyFill="1" applyBorder="1" applyAlignment="1">
      <alignment wrapText="1"/>
    </xf>
    <xf numFmtId="0" fontId="13" fillId="0" borderId="2" xfId="0" applyFont="1" applyFill="1" applyBorder="1" applyAlignment="1">
      <alignment wrapText="1"/>
    </xf>
    <xf numFmtId="0" fontId="13" fillId="2" borderId="6" xfId="0" applyFont="1" applyFill="1" applyBorder="1" applyAlignment="1"/>
    <xf numFmtId="3" fontId="13" fillId="2" borderId="0" xfId="0" applyNumberFormat="1" applyFont="1" applyFill="1" applyAlignment="1"/>
    <xf numFmtId="0" fontId="13" fillId="2" borderId="0" xfId="0" applyFont="1" applyFill="1" applyAlignment="1"/>
    <xf numFmtId="0" fontId="13" fillId="2" borderId="7" xfId="0" applyFont="1" applyFill="1" applyBorder="1" applyAlignment="1"/>
    <xf numFmtId="166" fontId="13" fillId="0" borderId="3" xfId="0" applyNumberFormat="1" applyFont="1" applyBorder="1" applyAlignment="1"/>
    <xf numFmtId="0" fontId="16" fillId="0" borderId="0" xfId="0" applyFont="1" applyAlignment="1"/>
    <xf numFmtId="0" fontId="21" fillId="0" borderId="0" xfId="0" applyFont="1"/>
    <xf numFmtId="0" fontId="23" fillId="0" borderId="0" xfId="0" applyFont="1" applyAlignment="1">
      <alignment horizontal="right"/>
    </xf>
    <xf numFmtId="0" fontId="13" fillId="0" borderId="3" xfId="0" applyFont="1" applyBorder="1" applyAlignment="1">
      <alignment horizontal="center" vertical="top" wrapText="1"/>
    </xf>
    <xf numFmtId="0" fontId="13" fillId="2" borderId="5" xfId="0" applyFont="1" applyFill="1" applyBorder="1" applyAlignment="1"/>
    <xf numFmtId="0" fontId="13" fillId="2" borderId="8" xfId="0" applyFont="1" applyFill="1" applyBorder="1" applyAlignment="1"/>
    <xf numFmtId="166" fontId="13" fillId="2" borderId="0" xfId="0" applyNumberFormat="1" applyFont="1" applyFill="1" applyAlignment="1"/>
    <xf numFmtId="166" fontId="13" fillId="2" borderId="8" xfId="0" applyNumberFormat="1" applyFont="1" applyFill="1" applyBorder="1" applyAlignment="1"/>
    <xf numFmtId="166" fontId="13" fillId="0" borderId="1" xfId="0" applyNumberFormat="1" applyFont="1" applyBorder="1" applyAlignment="1"/>
    <xf numFmtId="0" fontId="16" fillId="0" borderId="0" xfId="0" applyFont="1" applyAlignment="1">
      <alignment horizontal="left"/>
    </xf>
    <xf numFmtId="166" fontId="13" fillId="0" borderId="0" xfId="0" applyNumberFormat="1" applyFont="1" applyBorder="1" applyAlignment="1"/>
    <xf numFmtId="49" fontId="13" fillId="0" borderId="0" xfId="0" applyNumberFormat="1" applyFont="1" applyAlignment="1"/>
    <xf numFmtId="0" fontId="13" fillId="2" borderId="9" xfId="0" applyFont="1" applyFill="1" applyBorder="1" applyAlignment="1"/>
    <xf numFmtId="0" fontId="13" fillId="2" borderId="10" xfId="0" applyFont="1" applyFill="1" applyBorder="1" applyAlignment="1"/>
    <xf numFmtId="0" fontId="25" fillId="0" borderId="0" xfId="0" applyFont="1"/>
    <xf numFmtId="166" fontId="13" fillId="0" borderId="0" xfId="0" applyNumberFormat="1" applyFont="1" applyAlignment="1"/>
    <xf numFmtId="0" fontId="21" fillId="0" borderId="3" xfId="0" applyFont="1" applyBorder="1" applyAlignment="1">
      <alignment horizontal="left" vertical="top"/>
    </xf>
    <xf numFmtId="166" fontId="16" fillId="0" borderId="3" xfId="0" applyNumberFormat="1" applyFont="1" applyBorder="1" applyAlignment="1"/>
    <xf numFmtId="0" fontId="14" fillId="0" borderId="0" xfId="0" applyFont="1" applyBorder="1" applyAlignment="1" applyProtection="1">
      <alignment horizontal="center"/>
    </xf>
    <xf numFmtId="0" fontId="13" fillId="0" borderId="0" xfId="0" applyFont="1" applyAlignment="1" applyProtection="1"/>
    <xf numFmtId="0" fontId="16" fillId="0" borderId="0" xfId="0" applyFont="1" applyBorder="1" applyProtection="1"/>
    <xf numFmtId="0" fontId="15" fillId="0" borderId="0" xfId="0" applyFont="1" applyProtection="1"/>
    <xf numFmtId="0" fontId="15" fillId="0" borderId="0" xfId="0" applyFont="1" applyBorder="1" applyAlignment="1" applyProtection="1">
      <alignment horizontal="right"/>
    </xf>
    <xf numFmtId="0" fontId="15" fillId="2" borderId="11" xfId="0" applyFont="1" applyFill="1" applyBorder="1" applyAlignment="1" applyProtection="1">
      <alignment horizontal="center"/>
    </xf>
    <xf numFmtId="0" fontId="15" fillId="0" borderId="0" xfId="0" applyFont="1" applyAlignment="1" applyProtection="1">
      <alignment horizontal="center"/>
    </xf>
    <xf numFmtId="0" fontId="15" fillId="2" borderId="12" xfId="0" applyFont="1" applyFill="1" applyBorder="1" applyAlignment="1" applyProtection="1">
      <alignment horizontal="center" vertical="top" wrapText="1"/>
    </xf>
    <xf numFmtId="0" fontId="15" fillId="0" borderId="0" xfId="0" applyFont="1" applyAlignment="1" applyProtection="1">
      <alignment horizontal="center" wrapText="1"/>
    </xf>
    <xf numFmtId="0" fontId="15" fillId="2" borderId="2" xfId="0" applyFont="1" applyFill="1" applyBorder="1" applyProtection="1"/>
    <xf numFmtId="0" fontId="15" fillId="2" borderId="2" xfId="0" applyFont="1" applyFill="1" applyBorder="1" applyAlignment="1" applyProtection="1">
      <alignment horizontal="center"/>
    </xf>
    <xf numFmtId="0" fontId="26" fillId="0" borderId="5" xfId="0" applyFont="1" applyBorder="1" applyProtection="1"/>
    <xf numFmtId="0" fontId="15" fillId="0" borderId="10" xfId="0" applyFont="1" applyBorder="1" applyProtection="1"/>
    <xf numFmtId="0" fontId="15" fillId="0" borderId="3" xfId="0" applyFont="1" applyBorder="1" applyAlignment="1" applyProtection="1">
      <alignment horizontal="center" vertical="center"/>
      <protection locked="0"/>
    </xf>
    <xf numFmtId="166" fontId="15" fillId="0" borderId="3" xfId="0" applyNumberFormat="1" applyFont="1" applyBorder="1" applyProtection="1">
      <protection locked="0"/>
    </xf>
    <xf numFmtId="166" fontId="15" fillId="0" borderId="3" xfId="0" applyNumberFormat="1" applyFont="1" applyBorder="1" applyProtection="1"/>
    <xf numFmtId="0" fontId="15" fillId="0" borderId="3" xfId="0" applyFont="1" applyBorder="1" applyAlignment="1" applyProtection="1">
      <alignment horizontal="center" vertical="center"/>
    </xf>
    <xf numFmtId="0" fontId="15" fillId="0" borderId="0" xfId="0" applyFont="1" applyAlignment="1" applyProtection="1">
      <alignment horizontal="right"/>
    </xf>
    <xf numFmtId="0" fontId="15" fillId="0" borderId="8" xfId="0" applyFont="1" applyBorder="1" applyProtection="1"/>
    <xf numFmtId="0" fontId="27" fillId="0" borderId="0" xfId="0" applyFont="1" applyAlignment="1" applyProtection="1"/>
    <xf numFmtId="0" fontId="15" fillId="0" borderId="0" xfId="0" applyFont="1" applyBorder="1" applyAlignment="1" applyProtection="1">
      <alignment horizontal="center" vertical="center"/>
    </xf>
    <xf numFmtId="166" fontId="15" fillId="0" borderId="0" xfId="0" applyNumberFormat="1" applyFont="1" applyBorder="1" applyProtection="1"/>
    <xf numFmtId="0" fontId="19" fillId="0" borderId="0" xfId="0" applyFont="1" applyAlignment="1" applyProtection="1">
      <alignment horizontal="center" wrapText="1"/>
    </xf>
    <xf numFmtId="0" fontId="19" fillId="0" borderId="3" xfId="0" applyFont="1" applyBorder="1" applyAlignment="1" applyProtection="1">
      <alignment horizontal="center"/>
    </xf>
    <xf numFmtId="166" fontId="19" fillId="0" borderId="1" xfId="0" applyNumberFormat="1" applyFont="1" applyBorder="1" applyProtection="1"/>
    <xf numFmtId="0" fontId="19" fillId="0" borderId="0" xfId="0" applyFont="1" applyProtection="1"/>
    <xf numFmtId="0" fontId="19" fillId="0" borderId="0" xfId="0" applyFont="1" applyAlignment="1" applyProtection="1"/>
    <xf numFmtId="0" fontId="30" fillId="0" borderId="0" xfId="0" applyFont="1" applyAlignment="1" applyProtection="1"/>
    <xf numFmtId="37" fontId="15" fillId="0" borderId="1" xfId="0" applyNumberFormat="1"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14" fontId="15" fillId="0" borderId="10" xfId="0" applyNumberFormat="1" applyFont="1" applyBorder="1" applyAlignment="1" applyProtection="1">
      <alignment horizontal="center" vertical="center"/>
      <protection locked="0"/>
    </xf>
    <xf numFmtId="166" fontId="15" fillId="0" borderId="1" xfId="0" applyNumberFormat="1" applyFont="1" applyBorder="1" applyProtection="1">
      <protection locked="0"/>
    </xf>
    <xf numFmtId="166" fontId="15" fillId="0" borderId="10" xfId="0" applyNumberFormat="1" applyFont="1" applyBorder="1" applyProtection="1">
      <protection locked="0"/>
    </xf>
    <xf numFmtId="0" fontId="15" fillId="0" borderId="0" xfId="0" applyFont="1" applyBorder="1" applyProtection="1"/>
    <xf numFmtId="166" fontId="15" fillId="0" borderId="1" xfId="0" applyNumberFormat="1" applyFont="1" applyBorder="1" applyProtection="1"/>
    <xf numFmtId="0" fontId="15" fillId="2" borderId="3" xfId="0" applyFont="1" applyFill="1" applyBorder="1" applyAlignment="1" applyProtection="1">
      <alignment horizontal="center"/>
    </xf>
    <xf numFmtId="0" fontId="15" fillId="0" borderId="0" xfId="0" applyFont="1" applyFill="1" applyBorder="1" applyAlignment="1" applyProtection="1">
      <alignment horizontal="center"/>
    </xf>
    <xf numFmtId="0" fontId="15" fillId="2" borderId="3" xfId="0" applyFont="1" applyFill="1" applyBorder="1" applyAlignment="1" applyProtection="1">
      <alignment horizontal="left"/>
    </xf>
    <xf numFmtId="166" fontId="15" fillId="0" borderId="0" xfId="0" applyNumberFormat="1" applyFont="1" applyBorder="1" applyProtection="1">
      <protection locked="0"/>
    </xf>
    <xf numFmtId="0" fontId="15" fillId="0" borderId="0" xfId="0" applyFont="1" applyBorder="1" applyAlignment="1" applyProtection="1">
      <protection locked="0"/>
    </xf>
    <xf numFmtId="0" fontId="13" fillId="0" borderId="0" xfId="0" applyFont="1" applyFill="1" applyProtection="1"/>
    <xf numFmtId="0" fontId="13" fillId="0" borderId="0" xfId="0" applyFont="1" applyFill="1" applyAlignment="1" applyProtection="1">
      <alignment horizontal="center"/>
    </xf>
    <xf numFmtId="6" fontId="13" fillId="0" borderId="0" xfId="0" applyNumberFormat="1" applyFont="1" applyFill="1" applyProtection="1"/>
    <xf numFmtId="38" fontId="13" fillId="0" borderId="0" xfId="0" applyNumberFormat="1" applyFont="1" applyFill="1" applyProtection="1"/>
    <xf numFmtId="9" fontId="13" fillId="0" borderId="0" xfId="0" applyNumberFormat="1" applyFont="1" applyFill="1" applyProtection="1"/>
    <xf numFmtId="0" fontId="31" fillId="0" borderId="0" xfId="0" applyFont="1" applyFill="1" applyBorder="1" applyProtection="1"/>
    <xf numFmtId="0" fontId="13" fillId="0" borderId="0" xfId="0" applyFont="1" applyFill="1" applyBorder="1" applyProtection="1"/>
    <xf numFmtId="0" fontId="13" fillId="0" borderId="0" xfId="0" applyFont="1" applyFill="1" applyBorder="1" applyAlignment="1" applyProtection="1">
      <alignment horizontal="center"/>
    </xf>
    <xf numFmtId="6" fontId="13" fillId="0" borderId="0" xfId="0" applyNumberFormat="1" applyFont="1" applyFill="1" applyBorder="1" applyProtection="1"/>
    <xf numFmtId="38" fontId="13" fillId="0" borderId="0" xfId="0" applyNumberFormat="1" applyFont="1" applyFill="1" applyBorder="1" applyProtection="1"/>
    <xf numFmtId="9" fontId="16" fillId="0" borderId="0" xfId="0" applyNumberFormat="1" applyFont="1" applyFill="1" applyBorder="1" applyProtection="1"/>
    <xf numFmtId="0" fontId="13" fillId="0" borderId="0" xfId="0" applyFont="1" applyFill="1" applyBorder="1" applyAlignment="1" applyProtection="1">
      <alignment horizontal="justify" vertical="top" wrapText="1"/>
    </xf>
    <xf numFmtId="6" fontId="16" fillId="0" borderId="1" xfId="0" applyNumberFormat="1" applyFont="1" applyFill="1" applyBorder="1" applyAlignment="1" applyProtection="1">
      <alignment horizontal="center" wrapText="1"/>
    </xf>
    <xf numFmtId="0" fontId="16" fillId="0" borderId="0" xfId="0" applyFont="1" applyFill="1" applyBorder="1" applyAlignment="1" applyProtection="1">
      <alignment horizontal="justify" vertical="top" wrapText="1"/>
    </xf>
    <xf numFmtId="38" fontId="16" fillId="0" borderId="1" xfId="0" applyNumberFormat="1" applyFont="1" applyFill="1" applyBorder="1" applyAlignment="1" applyProtection="1">
      <alignment horizontal="center" wrapText="1"/>
    </xf>
    <xf numFmtId="38" fontId="16" fillId="0" borderId="0" xfId="0" applyNumberFormat="1" applyFont="1" applyFill="1" applyBorder="1" applyAlignment="1" applyProtection="1">
      <alignment horizontal="justify" vertical="top" wrapText="1"/>
    </xf>
    <xf numFmtId="9" fontId="16" fillId="0" borderId="1" xfId="0" applyNumberFormat="1" applyFont="1" applyFill="1" applyBorder="1" applyAlignment="1" applyProtection="1">
      <alignment horizontal="center" wrapText="1"/>
    </xf>
    <xf numFmtId="6" fontId="13" fillId="0" borderId="0" xfId="0" applyNumberFormat="1" applyFont="1" applyFill="1" applyBorder="1" applyAlignment="1" applyProtection="1">
      <alignment horizontal="justify" vertical="top" wrapText="1"/>
    </xf>
    <xf numFmtId="38" fontId="13" fillId="0" borderId="0" xfId="0" applyNumberFormat="1" applyFont="1" applyFill="1" applyBorder="1" applyAlignment="1" applyProtection="1">
      <alignment horizontal="justify" vertical="top" wrapText="1"/>
    </xf>
    <xf numFmtId="9" fontId="13" fillId="0" borderId="0" xfId="0" applyNumberFormat="1" applyFont="1" applyFill="1" applyBorder="1" applyAlignment="1" applyProtection="1">
      <alignment horizontal="justify" vertical="top" wrapText="1"/>
    </xf>
    <xf numFmtId="0" fontId="13" fillId="0" borderId="0" xfId="0" applyFont="1" applyFill="1" applyBorder="1" applyAlignment="1" applyProtection="1">
      <alignment horizontal="left" vertical="top" wrapText="1" indent="1"/>
    </xf>
    <xf numFmtId="0" fontId="13" fillId="0" borderId="0" xfId="0" applyFont="1" applyFill="1" applyBorder="1" applyAlignment="1" applyProtection="1"/>
    <xf numFmtId="166" fontId="15" fillId="0" borderId="0" xfId="0" applyNumberFormat="1" applyFont="1" applyAlignment="1"/>
    <xf numFmtId="167" fontId="13" fillId="0" borderId="0" xfId="0" applyNumberFormat="1" applyFont="1" applyFill="1" applyBorder="1" applyAlignment="1" applyProtection="1">
      <alignment horizontal="right" vertical="top" wrapText="1"/>
    </xf>
    <xf numFmtId="38" fontId="13" fillId="0" borderId="0" xfId="0" applyNumberFormat="1" applyFont="1" applyFill="1" applyBorder="1" applyAlignment="1" applyProtection="1">
      <alignment horizontal="right" vertical="top" wrapText="1"/>
    </xf>
    <xf numFmtId="166" fontId="13" fillId="0" borderId="0" xfId="0" applyNumberFormat="1" applyFont="1" applyFill="1" applyBorder="1" applyAlignment="1" applyProtection="1">
      <alignment horizontal="right" vertical="top" wrapText="1"/>
    </xf>
    <xf numFmtId="9" fontId="13" fillId="0" borderId="0" xfId="0" applyNumberFormat="1" applyFont="1" applyFill="1" applyBorder="1" applyAlignment="1" applyProtection="1">
      <alignment horizontal="right" vertical="top" wrapText="1"/>
    </xf>
    <xf numFmtId="0" fontId="13" fillId="0" borderId="0" xfId="0" applyFont="1" applyFill="1" applyBorder="1" applyAlignment="1" applyProtection="1">
      <alignment horizontal="left" vertical="top" indent="1"/>
      <protection locked="0"/>
    </xf>
    <xf numFmtId="0" fontId="13" fillId="0" borderId="0" xfId="0" applyFont="1" applyFill="1" applyBorder="1" applyAlignment="1" applyProtection="1">
      <alignment vertical="top"/>
    </xf>
    <xf numFmtId="0" fontId="13" fillId="0" borderId="0" xfId="0" applyFont="1" applyFill="1" applyBorder="1" applyAlignment="1" applyProtection="1">
      <alignment horizontal="left" indent="1"/>
    </xf>
    <xf numFmtId="0" fontId="16" fillId="0" borderId="0" xfId="0" applyFont="1" applyFill="1" applyBorder="1" applyAlignment="1" applyProtection="1">
      <alignment vertical="top"/>
    </xf>
    <xf numFmtId="6" fontId="13" fillId="0" borderId="0" xfId="0" applyNumberFormat="1" applyFont="1" applyFill="1" applyBorder="1" applyAlignment="1" applyProtection="1">
      <alignment horizontal="right" vertical="top" wrapText="1"/>
    </xf>
    <xf numFmtId="0" fontId="13" fillId="0" borderId="0" xfId="0" applyFont="1" applyFill="1" applyBorder="1" applyAlignment="1" applyProtection="1">
      <alignment horizontal="left" vertical="top" indent="1"/>
    </xf>
    <xf numFmtId="9" fontId="13" fillId="0" borderId="1" xfId="0" applyNumberFormat="1" applyFont="1" applyFill="1" applyBorder="1" applyAlignment="1" applyProtection="1">
      <alignment horizontal="center"/>
      <protection locked="0"/>
    </xf>
    <xf numFmtId="38" fontId="32" fillId="0" borderId="0" xfId="0" applyNumberFormat="1" applyFont="1" applyFill="1" applyBorder="1" applyAlignment="1" applyProtection="1">
      <alignment horizontal="right" vertical="top" wrapText="1"/>
    </xf>
    <xf numFmtId="0" fontId="13" fillId="0" borderId="0" xfId="0" applyFont="1" applyFill="1" applyBorder="1" applyAlignment="1" applyProtection="1">
      <alignment vertical="top" wrapText="1"/>
      <protection locked="0"/>
    </xf>
    <xf numFmtId="0" fontId="13" fillId="0" borderId="0" xfId="0" applyFont="1" applyFill="1" applyBorder="1" applyAlignment="1" applyProtection="1">
      <alignment vertical="top"/>
      <protection locked="0"/>
    </xf>
    <xf numFmtId="165" fontId="13" fillId="0" borderId="0" xfId="0" applyNumberFormat="1" applyFont="1" applyFill="1" applyBorder="1" applyAlignment="1" applyProtection="1">
      <alignment horizontal="center"/>
    </xf>
    <xf numFmtId="0" fontId="16" fillId="0" borderId="0" xfId="0" applyFont="1" applyFill="1" applyBorder="1" applyAlignment="1" applyProtection="1">
      <alignment horizontal="left" vertical="top" indent="1"/>
    </xf>
    <xf numFmtId="0" fontId="18" fillId="0" borderId="0" xfId="0" applyFont="1"/>
    <xf numFmtId="0" fontId="18" fillId="0" borderId="0" xfId="0" applyFont="1" applyAlignment="1">
      <alignment horizontal="right"/>
    </xf>
    <xf numFmtId="3" fontId="27" fillId="0" borderId="0" xfId="0" applyNumberFormat="1" applyFont="1" applyAlignment="1">
      <alignment horizontal="right"/>
    </xf>
    <xf numFmtId="3" fontId="15" fillId="0" borderId="0" xfId="0" applyNumberFormat="1" applyFont="1" applyAlignment="1">
      <alignment horizontal="right"/>
    </xf>
    <xf numFmtId="3" fontId="34" fillId="0" borderId="0" xfId="0" applyNumberFormat="1" applyFont="1"/>
    <xf numFmtId="3" fontId="15" fillId="0" borderId="0" xfId="0" applyNumberFormat="1" applyFont="1"/>
    <xf numFmtId="3" fontId="35" fillId="0" borderId="0" xfId="0" applyNumberFormat="1" applyFont="1"/>
    <xf numFmtId="3" fontId="19" fillId="0" borderId="0" xfId="0" applyNumberFormat="1" applyFont="1" applyAlignment="1">
      <alignment horizontal="center"/>
    </xf>
    <xf numFmtId="3" fontId="19" fillId="0" borderId="0" xfId="0" applyNumberFormat="1" applyFont="1"/>
    <xf numFmtId="3" fontId="35" fillId="0" borderId="0" xfId="0" applyNumberFormat="1" applyFont="1" applyBorder="1" applyAlignment="1">
      <alignment horizontal="center"/>
    </xf>
    <xf numFmtId="1" fontId="35" fillId="0" borderId="0" xfId="0" applyNumberFormat="1" applyFont="1" applyAlignment="1">
      <alignment horizontal="right"/>
    </xf>
    <xf numFmtId="3" fontId="15" fillId="0" borderId="0" xfId="0" applyNumberFormat="1" applyFont="1" applyAlignment="1">
      <alignment wrapText="1"/>
    </xf>
    <xf numFmtId="164" fontId="36" fillId="0" borderId="7" xfId="0" applyNumberFormat="1" applyFont="1" applyBorder="1" applyAlignment="1" applyProtection="1">
      <alignment horizontal="center"/>
    </xf>
    <xf numFmtId="166" fontId="15" fillId="0" borderId="0" xfId="0" applyNumberFormat="1" applyFont="1"/>
    <xf numFmtId="3" fontId="15" fillId="0" borderId="0" xfId="0" applyNumberFormat="1" applyFont="1" applyFill="1" applyProtection="1">
      <protection locked="0"/>
    </xf>
    <xf numFmtId="164" fontId="15" fillId="0" borderId="7" xfId="0" applyNumberFormat="1" applyFont="1" applyBorder="1" applyAlignment="1" applyProtection="1">
      <alignment horizontal="center"/>
    </xf>
    <xf numFmtId="164" fontId="15" fillId="0" borderId="7" xfId="0" applyNumberFormat="1" applyFont="1" applyBorder="1"/>
    <xf numFmtId="9" fontId="15" fillId="0" borderId="0" xfId="0" applyNumberFormat="1" applyFont="1"/>
    <xf numFmtId="9" fontId="15" fillId="0" borderId="0" xfId="0" applyNumberFormat="1" applyFont="1" applyAlignment="1">
      <alignment horizontal="left"/>
    </xf>
    <xf numFmtId="9" fontId="34" fillId="0" borderId="0" xfId="0" applyNumberFormat="1" applyFont="1"/>
    <xf numFmtId="9" fontId="34" fillId="0" borderId="0" xfId="0" applyNumberFormat="1" applyFont="1" applyProtection="1">
      <protection locked="0"/>
    </xf>
    <xf numFmtId="3" fontId="38" fillId="0" borderId="0" xfId="0" applyNumberFormat="1" applyFont="1"/>
    <xf numFmtId="4" fontId="39" fillId="0" borderId="10" xfId="0" applyNumberFormat="1" applyFont="1" applyBorder="1"/>
    <xf numFmtId="9" fontId="19" fillId="0" borderId="0" xfId="0" applyNumberFormat="1" applyFont="1" applyAlignment="1">
      <alignment horizontal="center"/>
    </xf>
    <xf numFmtId="9" fontId="34" fillId="0" borderId="0" xfId="0" applyNumberFormat="1" applyFont="1" applyFill="1" applyBorder="1"/>
    <xf numFmtId="37" fontId="38" fillId="0" borderId="0" xfId="0" applyNumberFormat="1" applyFont="1" applyFill="1" applyBorder="1" applyAlignment="1">
      <alignment horizontal="center" vertical="center"/>
    </xf>
    <xf numFmtId="0" fontId="15" fillId="0" borderId="0" xfId="0" applyFont="1" applyFill="1" applyAlignment="1">
      <alignment vertical="top" wrapText="1"/>
    </xf>
    <xf numFmtId="9" fontId="34" fillId="0" borderId="0" xfId="0" applyNumberFormat="1" applyFont="1" applyFill="1"/>
    <xf numFmtId="37" fontId="39" fillId="0" borderId="0" xfId="0" applyNumberFormat="1" applyFont="1" applyFill="1" applyBorder="1" applyAlignment="1">
      <alignment horizontal="center" vertical="center"/>
    </xf>
    <xf numFmtId="0" fontId="19" fillId="0" borderId="0" xfId="0" applyFont="1" applyFill="1" applyAlignment="1">
      <alignment vertical="top" wrapText="1"/>
    </xf>
    <xf numFmtId="37" fontId="39" fillId="0" borderId="0" xfId="0" applyNumberFormat="1" applyFont="1" applyFill="1" applyBorder="1" applyAlignment="1">
      <alignment vertical="center"/>
    </xf>
    <xf numFmtId="37" fontId="38" fillId="0" borderId="0" xfId="0" applyNumberFormat="1" applyFont="1" applyFill="1" applyBorder="1" applyAlignment="1">
      <alignment vertical="center"/>
    </xf>
    <xf numFmtId="9" fontId="34" fillId="0" borderId="0" xfId="0" applyNumberFormat="1" applyFont="1" applyFill="1" applyProtection="1">
      <protection locked="0"/>
    </xf>
    <xf numFmtId="0" fontId="15" fillId="0" borderId="0" xfId="0" applyFont="1" applyFill="1" applyAlignment="1">
      <alignment vertical="top"/>
    </xf>
    <xf numFmtId="0" fontId="19" fillId="0" borderId="0" xfId="0" applyFont="1" applyFill="1"/>
    <xf numFmtId="37" fontId="39" fillId="0" borderId="0" xfId="0" applyNumberFormat="1" applyFont="1" applyFill="1" applyAlignment="1" applyProtection="1">
      <alignment horizontal="center" vertical="center"/>
      <protection locked="0"/>
    </xf>
    <xf numFmtId="37" fontId="39" fillId="0" borderId="0" xfId="0" applyNumberFormat="1" applyFont="1" applyFill="1" applyAlignment="1">
      <alignment horizontal="center" vertical="center"/>
    </xf>
    <xf numFmtId="37" fontId="39" fillId="0" borderId="0" xfId="0" applyNumberFormat="1" applyFont="1" applyFill="1" applyAlignment="1">
      <alignment vertical="center"/>
    </xf>
    <xf numFmtId="0" fontId="15" fillId="0" borderId="0" xfId="0" applyFont="1" applyFill="1" applyBorder="1"/>
    <xf numFmtId="37" fontId="39" fillId="0" borderId="0" xfId="0" applyNumberFormat="1" applyFont="1" applyFill="1" applyAlignment="1" applyProtection="1">
      <alignment horizontal="center" vertical="center"/>
      <protection hidden="1"/>
    </xf>
    <xf numFmtId="37" fontId="39" fillId="0" borderId="0" xfId="0" applyNumberFormat="1" applyFont="1" applyFill="1" applyAlignment="1" applyProtection="1">
      <alignment vertical="center"/>
      <protection hidden="1"/>
    </xf>
    <xf numFmtId="0" fontId="15" fillId="0" borderId="0" xfId="0" applyFont="1" applyFill="1" applyBorder="1" applyProtection="1">
      <protection hidden="1"/>
    </xf>
    <xf numFmtId="9" fontId="34" fillId="0" borderId="0" xfId="0" applyNumberFormat="1" applyFont="1" applyAlignment="1">
      <alignment horizontal="center"/>
    </xf>
    <xf numFmtId="3" fontId="37" fillId="0" borderId="0" xfId="0" applyNumberFormat="1" applyFont="1"/>
    <xf numFmtId="9" fontId="15" fillId="0" borderId="0" xfId="0" applyNumberFormat="1" applyFont="1" applyAlignment="1">
      <alignment horizontal="center"/>
    </xf>
    <xf numFmtId="0" fontId="13" fillId="2" borderId="13" xfId="0" applyFont="1" applyFill="1" applyBorder="1" applyAlignment="1"/>
    <xf numFmtId="166" fontId="13" fillId="0" borderId="8" xfId="0" applyNumberFormat="1" applyFont="1" applyBorder="1" applyAlignment="1"/>
    <xf numFmtId="0" fontId="13" fillId="2" borderId="0" xfId="0" applyFont="1" applyFill="1" applyBorder="1" applyAlignment="1"/>
    <xf numFmtId="0" fontId="13" fillId="0" borderId="3" xfId="0" applyFont="1" applyBorder="1" applyAlignment="1"/>
    <xf numFmtId="0" fontId="16" fillId="0" borderId="3" xfId="0" applyFont="1" applyBorder="1" applyAlignment="1">
      <alignment horizontal="right"/>
    </xf>
    <xf numFmtId="0" fontId="21" fillId="0" borderId="3" xfId="0" applyFont="1" applyBorder="1" applyAlignment="1">
      <alignment horizontal="right" vertical="top"/>
    </xf>
    <xf numFmtId="0" fontId="22" fillId="0" borderId="3" xfId="0" applyFont="1" applyBorder="1" applyAlignment="1">
      <alignment horizontal="right" vertical="top"/>
    </xf>
    <xf numFmtId="166" fontId="13" fillId="2" borderId="10" xfId="0" applyNumberFormat="1" applyFont="1" applyFill="1" applyBorder="1" applyAlignment="1"/>
    <xf numFmtId="0" fontId="16" fillId="0" borderId="3" xfId="0" applyFont="1" applyBorder="1" applyAlignment="1">
      <alignment horizontal="right" vertical="top"/>
    </xf>
    <xf numFmtId="0" fontId="22" fillId="0" borderId="3" xfId="0" applyFont="1" applyBorder="1" applyAlignment="1">
      <alignment horizontal="right" vertical="top" wrapText="1"/>
    </xf>
    <xf numFmtId="0" fontId="13" fillId="0" borderId="3" xfId="0" applyFont="1" applyBorder="1" applyAlignment="1">
      <alignment horizontal="right" vertical="top"/>
    </xf>
    <xf numFmtId="0" fontId="20" fillId="0" borderId="3" xfId="0" applyFont="1" applyBorder="1" applyAlignment="1">
      <alignment horizontal="left" vertical="top"/>
    </xf>
    <xf numFmtId="1" fontId="13" fillId="0" borderId="0" xfId="0" applyNumberFormat="1" applyFont="1" applyFill="1" applyBorder="1" applyAlignment="1" applyProtection="1">
      <alignment horizontal="right" vertical="top" wrapText="1"/>
    </xf>
    <xf numFmtId="0" fontId="13" fillId="0" borderId="3" xfId="0" quotePrefix="1" applyFont="1" applyBorder="1" applyAlignment="1">
      <alignment horizontal="center" vertical="top" wrapText="1"/>
    </xf>
    <xf numFmtId="0" fontId="13" fillId="0" borderId="3" xfId="0" quotePrefix="1" applyNumberFormat="1" applyFont="1" applyBorder="1" applyAlignment="1">
      <alignment horizontal="center" vertical="top" wrapText="1"/>
    </xf>
    <xf numFmtId="0" fontId="13" fillId="0" borderId="8" xfId="0" applyFont="1" applyBorder="1" applyAlignment="1"/>
    <xf numFmtId="0" fontId="15" fillId="0" borderId="3" xfId="0" applyFont="1" applyBorder="1" applyAlignment="1" applyProtection="1">
      <alignment horizontal="center" wrapText="1"/>
      <protection locked="0"/>
    </xf>
    <xf numFmtId="0" fontId="13" fillId="0" borderId="0" xfId="0" applyFont="1" applyFill="1" applyAlignment="1" applyProtection="1">
      <alignment horizontal="center" vertical="top" wrapText="1"/>
    </xf>
    <xf numFmtId="0" fontId="13" fillId="2" borderId="3" xfId="0" applyFont="1" applyFill="1" applyBorder="1" applyAlignment="1"/>
    <xf numFmtId="166" fontId="13" fillId="0" borderId="3" xfId="0" applyNumberFormat="1" applyFont="1" applyBorder="1" applyAlignment="1">
      <alignment wrapText="1"/>
    </xf>
    <xf numFmtId="166" fontId="16" fillId="0" borderId="3" xfId="0" applyNumberFormat="1" applyFont="1" applyBorder="1" applyAlignment="1">
      <alignment horizontal="right"/>
    </xf>
    <xf numFmtId="0" fontId="15" fillId="0" borderId="0" xfId="0" applyFont="1" applyAlignment="1" applyProtection="1"/>
    <xf numFmtId="0" fontId="15" fillId="0" borderId="0" xfId="0" applyFont="1" applyAlignment="1" applyProtection="1">
      <alignment horizontal="left"/>
    </xf>
    <xf numFmtId="0" fontId="17" fillId="0" borderId="0" xfId="0" applyFont="1" applyBorder="1" applyAlignment="1" applyProtection="1">
      <alignment horizontal="center"/>
    </xf>
    <xf numFmtId="0" fontId="15" fillId="0" borderId="1" xfId="0" applyFont="1" applyBorder="1" applyAlignment="1" applyProtection="1">
      <protection locked="0"/>
    </xf>
    <xf numFmtId="0" fontId="13" fillId="0" borderId="0" xfId="0" applyFont="1" applyAlignment="1" applyProtection="1">
      <alignment horizontal="left" wrapText="1"/>
    </xf>
    <xf numFmtId="0" fontId="13" fillId="0" borderId="0" xfId="0" applyFont="1" applyAlignment="1" applyProtection="1">
      <alignment horizontal="left"/>
    </xf>
    <xf numFmtId="0" fontId="13" fillId="0" borderId="0" xfId="0" applyFont="1" applyBorder="1" applyAlignment="1">
      <alignment horizontal="left" vertical="top" wrapText="1" indent="1"/>
    </xf>
    <xf numFmtId="0" fontId="15" fillId="0" borderId="0" xfId="0" applyFont="1" applyBorder="1" applyAlignment="1">
      <alignment horizontal="left" vertical="top" wrapText="1"/>
    </xf>
    <xf numFmtId="3" fontId="13" fillId="0" borderId="0" xfId="0" applyNumberFormat="1" applyFont="1" applyAlignment="1"/>
    <xf numFmtId="3" fontId="13" fillId="0" borderId="0" xfId="0" applyNumberFormat="1" applyFont="1" applyFill="1" applyBorder="1" applyAlignment="1" applyProtection="1">
      <alignment horizontal="right" vertical="top" wrapText="1"/>
    </xf>
    <xf numFmtId="38" fontId="13" fillId="0" borderId="0" xfId="1" applyNumberFormat="1" applyFont="1" applyFill="1" applyBorder="1" applyAlignment="1" applyProtection="1">
      <alignment horizontal="right" vertical="top" wrapText="1"/>
    </xf>
    <xf numFmtId="38" fontId="13" fillId="0" borderId="1" xfId="0" applyNumberFormat="1" applyFont="1" applyFill="1" applyBorder="1" applyAlignment="1" applyProtection="1">
      <alignment horizontal="right" vertical="top" wrapText="1"/>
      <protection locked="0"/>
    </xf>
    <xf numFmtId="3" fontId="13" fillId="0" borderId="0" xfId="0" applyNumberFormat="1" applyFont="1" applyBorder="1" applyAlignment="1">
      <alignment horizontal="right" vertical="top" wrapText="1"/>
    </xf>
    <xf numFmtId="3" fontId="15" fillId="0" borderId="0" xfId="0" applyNumberFormat="1" applyFont="1" applyAlignment="1"/>
    <xf numFmtId="3" fontId="15" fillId="0" borderId="0" xfId="0" applyNumberFormat="1" applyFont="1" applyAlignment="1">
      <alignment vertical="center"/>
    </xf>
    <xf numFmtId="0" fontId="17" fillId="0" borderId="0" xfId="0" applyFont="1" applyFill="1" applyAlignment="1">
      <alignment horizontal="center"/>
    </xf>
    <xf numFmtId="0" fontId="14" fillId="0" borderId="0" xfId="0" applyFont="1" applyAlignment="1">
      <alignment horizontal="center"/>
    </xf>
    <xf numFmtId="0" fontId="15" fillId="0" borderId="0" xfId="0" applyFont="1" applyFill="1"/>
    <xf numFmtId="166" fontId="13" fillId="0" borderId="3" xfId="0" applyNumberFormat="1" applyFont="1" applyFill="1" applyBorder="1" applyAlignment="1"/>
    <xf numFmtId="0" fontId="13" fillId="0" borderId="0" xfId="0" applyFont="1" applyBorder="1" applyAlignment="1">
      <alignment horizontal="center" vertical="top"/>
    </xf>
    <xf numFmtId="0" fontId="13" fillId="0" borderId="0" xfId="0" quotePrefix="1" applyNumberFormat="1" applyFont="1" applyBorder="1" applyAlignment="1">
      <alignment horizontal="center" vertical="top" wrapText="1"/>
    </xf>
    <xf numFmtId="0" fontId="13" fillId="0" borderId="0" xfId="0" quotePrefix="1" applyFont="1" applyBorder="1" applyAlignment="1">
      <alignment horizontal="center" vertical="top" wrapText="1"/>
    </xf>
    <xf numFmtId="166" fontId="13" fillId="2" borderId="0" xfId="0" applyNumberFormat="1" applyFont="1" applyFill="1" applyBorder="1" applyAlignment="1"/>
    <xf numFmtId="0" fontId="15" fillId="0" borderId="3" xfId="0" applyFont="1" applyBorder="1" applyProtection="1"/>
    <xf numFmtId="0" fontId="15" fillId="0" borderId="2" xfId="0" applyFont="1" applyBorder="1" applyAlignment="1" applyProtection="1">
      <alignment wrapText="1"/>
    </xf>
    <xf numFmtId="166" fontId="15" fillId="0" borderId="8" xfId="0" applyNumberFormat="1" applyFont="1" applyBorder="1" applyAlignment="1" applyProtection="1">
      <alignment horizontal="center" vertical="center"/>
      <protection locked="0"/>
    </xf>
    <xf numFmtId="9" fontId="15" fillId="0" borderId="11" xfId="0" applyNumberFormat="1" applyFont="1" applyBorder="1" applyAlignment="1" applyProtection="1">
      <alignment horizontal="center"/>
    </xf>
    <xf numFmtId="9" fontId="15" fillId="0" borderId="3" xfId="0" applyNumberFormat="1" applyFont="1" applyBorder="1" applyAlignment="1" applyProtection="1">
      <alignment horizontal="center"/>
    </xf>
    <xf numFmtId="9" fontId="15" fillId="0" borderId="12" xfId="0" applyNumberFormat="1" applyFont="1" applyBorder="1" applyAlignment="1" applyProtection="1">
      <alignment horizontal="center"/>
    </xf>
    <xf numFmtId="0" fontId="15" fillId="0" borderId="3" xfId="0" applyFont="1" applyFill="1" applyBorder="1" applyAlignment="1" applyProtection="1">
      <alignment horizontal="center" vertical="top" wrapText="1"/>
    </xf>
    <xf numFmtId="0" fontId="17" fillId="0" borderId="1" xfId="0" applyFont="1" applyBorder="1" applyAlignment="1" applyProtection="1">
      <alignment horizontal="center"/>
    </xf>
    <xf numFmtId="0" fontId="18" fillId="0" borderId="1" xfId="0" applyFont="1" applyBorder="1" applyAlignment="1">
      <alignment horizontal="left" vertical="top" wrapText="1"/>
    </xf>
    <xf numFmtId="0" fontId="18" fillId="0" borderId="0" xfId="0" applyFont="1" applyAlignment="1">
      <alignment horizontal="left" vertical="top" wrapText="1"/>
    </xf>
    <xf numFmtId="0" fontId="15" fillId="0" borderId="0" xfId="0" applyFont="1" applyFill="1" applyBorder="1" applyAlignment="1">
      <alignment wrapText="1"/>
    </xf>
    <xf numFmtId="0" fontId="10" fillId="0" borderId="3" xfId="0" applyFont="1" applyBorder="1" applyAlignment="1" applyProtection="1">
      <alignment wrapText="1"/>
      <protection locked="0"/>
    </xf>
    <xf numFmtId="0" fontId="15" fillId="0" borderId="0" xfId="0" applyFont="1" applyBorder="1"/>
    <xf numFmtId="0" fontId="2" fillId="0" borderId="0" xfId="0" applyFont="1" applyBorder="1"/>
    <xf numFmtId="0" fontId="10" fillId="0" borderId="0" xfId="0" applyFont="1" applyFill="1" applyAlignment="1">
      <alignment vertical="top" wrapText="1"/>
    </xf>
    <xf numFmtId="3" fontId="10" fillId="0" borderId="0" xfId="0" applyNumberFormat="1" applyFont="1"/>
    <xf numFmtId="0" fontId="13" fillId="0" borderId="0" xfId="0" applyFont="1" applyBorder="1" applyAlignment="1"/>
    <xf numFmtId="3" fontId="16" fillId="0" borderId="0" xfId="0" applyNumberFormat="1" applyFont="1" applyBorder="1"/>
    <xf numFmtId="9" fontId="34" fillId="0" borderId="0" xfId="0" applyNumberFormat="1" applyFont="1" applyBorder="1" applyAlignment="1">
      <alignment horizontal="center"/>
    </xf>
    <xf numFmtId="0" fontId="41" fillId="0" borderId="0" xfId="0" applyFont="1"/>
    <xf numFmtId="0" fontId="42" fillId="0" borderId="0" xfId="0" applyFont="1" applyAlignment="1"/>
    <xf numFmtId="0" fontId="43" fillId="0" borderId="0" xfId="0" applyFont="1" applyAlignment="1"/>
    <xf numFmtId="0" fontId="18" fillId="0" borderId="0" xfId="0" applyFont="1" applyBorder="1" applyAlignment="1">
      <alignment horizontal="left" vertical="top" wrapText="1"/>
    </xf>
    <xf numFmtId="0" fontId="2" fillId="0" borderId="0" xfId="0" applyFont="1" applyAlignment="1" applyProtection="1">
      <alignment horizontal="right"/>
    </xf>
    <xf numFmtId="0" fontId="17" fillId="0" borderId="0" xfId="0" applyFont="1" applyFill="1" applyAlignment="1">
      <alignment horizontal="center"/>
    </xf>
    <xf numFmtId="0" fontId="14" fillId="0" borderId="0" xfId="0" applyFont="1" applyAlignment="1">
      <alignment horizontal="center"/>
    </xf>
    <xf numFmtId="0" fontId="14" fillId="0" borderId="0" xfId="0" applyFont="1" applyBorder="1" applyAlignment="1" applyProtection="1">
      <alignment horizontal="center"/>
    </xf>
    <xf numFmtId="0" fontId="1" fillId="0" borderId="0" xfId="0" applyFont="1" applyFill="1" applyBorder="1" applyAlignment="1" applyProtection="1">
      <alignment horizontal="left" vertical="top" indent="1"/>
    </xf>
    <xf numFmtId="0" fontId="2" fillId="0" borderId="0" xfId="0" applyFont="1" applyAlignment="1"/>
    <xf numFmtId="0" fontId="8" fillId="0" borderId="0" xfId="0" applyFont="1" applyAlignment="1">
      <alignment horizontal="left" wrapText="1"/>
    </xf>
    <xf numFmtId="0" fontId="19" fillId="0" borderId="3" xfId="0" applyFont="1" applyBorder="1" applyAlignment="1">
      <alignment horizontal="right"/>
    </xf>
    <xf numFmtId="0" fontId="17" fillId="0" borderId="0" xfId="0" applyFont="1" applyBorder="1" applyAlignment="1">
      <alignment horizontal="center"/>
    </xf>
    <xf numFmtId="0" fontId="18" fillId="0" borderId="0" xfId="0" applyFont="1" applyAlignment="1">
      <alignment horizontal="left" vertical="top" wrapText="1"/>
    </xf>
    <xf numFmtId="0" fontId="18" fillId="0" borderId="0" xfId="0" applyFont="1" applyBorder="1" applyAlignment="1">
      <alignment horizontal="left" vertical="top" wrapText="1"/>
    </xf>
    <xf numFmtId="0" fontId="13" fillId="0" borderId="9" xfId="0" applyFont="1" applyBorder="1" applyAlignment="1">
      <alignment horizontal="center" wrapText="1"/>
    </xf>
    <xf numFmtId="0" fontId="13" fillId="0" borderId="14" xfId="0" applyFont="1" applyBorder="1" applyAlignment="1">
      <alignment horizontal="center" wrapText="1"/>
    </xf>
    <xf numFmtId="0" fontId="14" fillId="0" borderId="0" xfId="0" applyFont="1" applyAlignment="1">
      <alignment horizontal="center"/>
    </xf>
    <xf numFmtId="0" fontId="13" fillId="0" borderId="5" xfId="0" applyFont="1" applyBorder="1" applyAlignment="1">
      <alignment horizontal="center" vertical="top"/>
    </xf>
    <xf numFmtId="0" fontId="13" fillId="0" borderId="10" xfId="0" applyFont="1" applyBorder="1" applyAlignment="1">
      <alignment horizontal="center" vertical="top"/>
    </xf>
    <xf numFmtId="0" fontId="13" fillId="0" borderId="8" xfId="0" applyFont="1" applyBorder="1" applyAlignment="1">
      <alignment horizontal="center" vertical="top"/>
    </xf>
    <xf numFmtId="0" fontId="17" fillId="0" borderId="0" xfId="0" applyFont="1" applyFill="1" applyAlignment="1">
      <alignment horizontal="center"/>
    </xf>
    <xf numFmtId="0" fontId="17" fillId="0" borderId="0" xfId="0" applyFont="1" applyAlignment="1">
      <alignment horizontal="center"/>
    </xf>
    <xf numFmtId="0" fontId="13" fillId="0" borderId="11" xfId="0" applyFont="1" applyBorder="1" applyAlignment="1">
      <alignment horizontal="center" wrapText="1"/>
    </xf>
    <xf numFmtId="0" fontId="13" fillId="0" borderId="2" xfId="0" applyFont="1" applyBorder="1" applyAlignment="1">
      <alignment horizontal="center" wrapText="1"/>
    </xf>
    <xf numFmtId="0" fontId="17" fillId="0" borderId="0" xfId="0" applyFont="1" applyFill="1" applyAlignment="1">
      <alignment horizontal="center" wrapText="1"/>
    </xf>
    <xf numFmtId="0" fontId="15" fillId="0" borderId="0" xfId="0" applyFont="1" applyAlignment="1" applyProtection="1"/>
    <xf numFmtId="0" fontId="15" fillId="0" borderId="0" xfId="0" applyFont="1" applyAlignment="1" applyProtection="1">
      <alignment horizontal="left" indent="1"/>
    </xf>
    <xf numFmtId="0" fontId="19" fillId="0" borderId="0" xfId="0" applyFont="1" applyAlignment="1" applyProtection="1"/>
    <xf numFmtId="0" fontId="29" fillId="0" borderId="0" xfId="0" applyFont="1" applyAlignment="1" applyProtection="1"/>
    <xf numFmtId="0" fontId="19" fillId="0" borderId="0" xfId="0" applyFont="1" applyAlignment="1" applyProtection="1">
      <alignment wrapText="1"/>
    </xf>
    <xf numFmtId="0" fontId="13" fillId="0" borderId="0" xfId="0" applyFont="1" applyAlignment="1" applyProtection="1"/>
    <xf numFmtId="0" fontId="6" fillId="0" borderId="0" xfId="0" applyFont="1" applyFill="1" applyAlignment="1" applyProtection="1">
      <alignment horizontal="center" vertical="top" wrapText="1"/>
    </xf>
    <xf numFmtId="0" fontId="10" fillId="0" borderId="0" xfId="0" applyFont="1" applyBorder="1" applyAlignment="1" applyProtection="1">
      <alignment horizontal="left"/>
    </xf>
    <xf numFmtId="0" fontId="15" fillId="0" borderId="0" xfId="0" applyFont="1" applyBorder="1" applyAlignment="1" applyProtection="1">
      <alignment horizontal="left"/>
    </xf>
    <xf numFmtId="0" fontId="26" fillId="0" borderId="0" xfId="0" applyFont="1" applyAlignment="1" applyProtection="1"/>
    <xf numFmtId="0" fontId="17" fillId="0" borderId="0" xfId="0" applyFont="1" applyFill="1" applyBorder="1" applyAlignment="1" applyProtection="1">
      <alignment horizontal="center"/>
    </xf>
    <xf numFmtId="0" fontId="13" fillId="0" borderId="0" xfId="0" applyFont="1" applyFill="1" applyAlignment="1" applyProtection="1"/>
    <xf numFmtId="0" fontId="14" fillId="0" borderId="0" xfId="0" applyFont="1" applyBorder="1" applyAlignment="1" applyProtection="1">
      <alignment horizontal="center"/>
    </xf>
    <xf numFmtId="0" fontId="27" fillId="0" borderId="0" xfId="0" applyFont="1" applyBorder="1" applyAlignment="1" applyProtection="1">
      <alignment horizontal="left" wrapText="1"/>
    </xf>
    <xf numFmtId="0" fontId="14" fillId="0" borderId="0" xfId="0" applyFont="1" applyFill="1" applyAlignment="1" applyProtection="1">
      <alignment horizontal="center"/>
    </xf>
    <xf numFmtId="0" fontId="17" fillId="0" borderId="0" xfId="0" applyFont="1" applyFill="1" applyAlignment="1" applyProtection="1">
      <alignment horizontal="center"/>
    </xf>
    <xf numFmtId="0" fontId="1" fillId="0" borderId="0" xfId="0" applyFont="1" applyFill="1" applyAlignment="1" applyProtection="1">
      <alignment horizontal="left" wrapText="1"/>
    </xf>
    <xf numFmtId="0" fontId="13" fillId="0" borderId="0" xfId="0" applyFont="1" applyFill="1" applyAlignment="1" applyProtection="1">
      <alignment horizontal="left" wrapText="1"/>
    </xf>
    <xf numFmtId="0" fontId="15" fillId="0" borderId="0" xfId="0" applyFont="1" applyFill="1" applyBorder="1" applyAlignment="1" applyProtection="1">
      <alignment wrapText="1"/>
      <protection hidden="1"/>
    </xf>
    <xf numFmtId="0" fontId="13" fillId="0" borderId="0" xfId="0" applyFont="1" applyAlignment="1" applyProtection="1">
      <protection hidden="1"/>
    </xf>
    <xf numFmtId="0" fontId="19" fillId="0" borderId="0" xfId="0" applyFont="1" applyFill="1" applyAlignment="1">
      <alignment vertical="top" wrapText="1"/>
    </xf>
    <xf numFmtId="0" fontId="13" fillId="0" borderId="0" xfId="0" applyFont="1" applyAlignment="1">
      <alignment wrapText="1"/>
    </xf>
    <xf numFmtId="0" fontId="15" fillId="0" borderId="0" xfId="0" applyFont="1" applyFill="1" applyBorder="1" applyAlignment="1">
      <alignment wrapText="1"/>
    </xf>
    <xf numFmtId="0" fontId="13" fillId="0" borderId="0" xfId="0" applyFont="1" applyFill="1" applyAlignment="1">
      <alignment horizontal="center" vertical="top" wrapText="1"/>
    </xf>
    <xf numFmtId="3" fontId="27" fillId="0" borderId="1" xfId="0" applyNumberFormat="1" applyFont="1" applyBorder="1" applyAlignment="1">
      <alignment horizontal="left"/>
    </xf>
    <xf numFmtId="0" fontId="18" fillId="0" borderId="0" xfId="0" applyFont="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51</xdr:row>
          <xdr:rowOff>0</xdr:rowOff>
        </xdr:from>
        <xdr:to>
          <xdr:col>2</xdr:col>
          <xdr:colOff>1021080</xdr:colOff>
          <xdr:row>54</xdr:row>
          <xdr:rowOff>91425</xdr:rowOff>
        </xdr:to>
        <xdr:grpSp>
          <xdr:nvGrpSpPr>
            <xdr:cNvPr id="1034" name="Group 10"/>
            <xdr:cNvGrpSpPr>
              <a:grpSpLocks/>
            </xdr:cNvGrpSpPr>
          </xdr:nvGrpSpPr>
          <xdr:grpSpPr bwMode="auto">
            <a:xfrm>
              <a:off x="502920" y="10759440"/>
              <a:ext cx="1021080" cy="480045"/>
              <a:chOff x="690980" y="737297"/>
              <a:chExt cx="1040739" cy="2554066"/>
            </a:xfrm>
          </xdr:grpSpPr>
          <xdr:sp macro="" textlink="">
            <xdr:nvSpPr>
              <xdr:cNvPr id="1035" name="CheckBox7" hidden="1">
                <a:extLst>
                  <a:ext uri="{63B3BB69-23CF-44E3-9099-C40C66FF867C}">
                    <a14:compatExt spid="_x0000_s1035"/>
                  </a:ext>
                </a:extLst>
              </xdr:cNvPr>
              <xdr:cNvSpPr/>
            </xdr:nvSpPr>
            <xdr:spPr>
              <a:xfrm>
                <a:off x="690980" y="737297"/>
                <a:ext cx="0" cy="0"/>
              </a:xfrm>
              <a:prstGeom prst="rect">
                <a:avLst/>
              </a:prstGeom>
            </xdr:spPr>
          </xdr:sp>
          <xdr:sp macro="" textlink="">
            <xdr:nvSpPr>
              <xdr:cNvPr id="1036" name="CheckBox8" hidden="1">
                <a:extLst>
                  <a:ext uri="{63B3BB69-23CF-44E3-9099-C40C66FF867C}">
                    <a14:compatExt spid="_x0000_s1036"/>
                  </a:ext>
                </a:extLst>
              </xdr:cNvPr>
              <xdr:cNvSpPr/>
            </xdr:nvSpPr>
            <xdr:spPr>
              <a:xfrm>
                <a:off x="1731719" y="3291363"/>
                <a:ext cx="0" cy="0"/>
              </a:xfrm>
              <a:prstGeom prst="rect">
                <a:avLst/>
              </a:prstGeom>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0</xdr:row>
          <xdr:rowOff>0</xdr:rowOff>
        </xdr:from>
        <xdr:to>
          <xdr:col>1</xdr:col>
          <xdr:colOff>563880</xdr:colOff>
          <xdr:row>0</xdr:row>
          <xdr:rowOff>0</xdr:rowOff>
        </xdr:to>
        <xdr:sp macro="" textlink="">
          <xdr:nvSpPr>
            <xdr:cNvPr id="7169" name="Button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900" b="1" i="1" u="none" strike="noStrike" baseline="0">
                  <a:solidFill>
                    <a:srgbClr val="000000"/>
                  </a:solidFill>
                  <a:latin typeface="Times New Roman"/>
                  <a:cs typeface="Times New Roman"/>
                </a:rPr>
                <a:t>Print All</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Multifamily%20Housing%20Section/MHP/MHP%20GENERAL/Application%20Improvement/Mass%20Onestop%202000%20For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dsnyder/Local%20Settings/Temporary%20Internet%20Files/OLK55F/Mass%20Onestop%202000%20For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1. Description"/>
      <sheetName val="2. Dev. Team"/>
      <sheetName val="3. Sources Uses"/>
      <sheetName val="4. Operating"/>
      <sheetName val="5. Tax Credits"/>
      <sheetName val="6. Exhibits"/>
      <sheetName val="7. Signature"/>
      <sheetName val="Output"/>
      <sheetName val="Check"/>
      <sheetName val="Exhibit 11"/>
      <sheetName val="Exhibit31A"/>
      <sheetName val="Exhibit31B"/>
      <sheetName val="Lists"/>
      <sheetName val="Income Limits"/>
      <sheetName val="Fair Market Rents"/>
      <sheetName val="QCTs"/>
      <sheetName val="Other Information"/>
      <sheetName val="ScratchPad"/>
      <sheetName val="FAQs"/>
      <sheetName val="What's New"/>
      <sheetName val="List of Exhibi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1. Description"/>
      <sheetName val="2. Dev. Team"/>
      <sheetName val="3. Sources Uses"/>
      <sheetName val="4. Operating"/>
      <sheetName val="5. Tax Credits"/>
      <sheetName val="6. Exhibits"/>
      <sheetName val="7. Signature"/>
      <sheetName val="Output"/>
      <sheetName val="Check"/>
      <sheetName val="Exhibit 11"/>
      <sheetName val="Exhibit31A"/>
      <sheetName val="Exhibit31B"/>
      <sheetName val="Lists"/>
      <sheetName val="Income Limits"/>
      <sheetName val="Fair Market Rents"/>
      <sheetName val="QCTs"/>
      <sheetName val="Other Information"/>
      <sheetName val="ScratchPad"/>
      <sheetName val="FAQs"/>
      <sheetName val="What's New"/>
      <sheetName val="List of Exhibi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50"/>
  </sheetPr>
  <dimension ref="A1:L46"/>
  <sheetViews>
    <sheetView showGridLines="0" tabSelected="1" topLeftCell="B1" zoomScaleNormal="100" zoomScaleSheetLayoutView="100" workbookViewId="0">
      <selection activeCell="B21" sqref="B21:E21"/>
    </sheetView>
  </sheetViews>
  <sheetFormatPr defaultColWidth="9.109375" defaultRowHeight="10.199999999999999" x14ac:dyDescent="0.2"/>
  <cols>
    <col min="1" max="1" width="0.88671875" style="1" hidden="1" customWidth="1"/>
    <col min="2" max="2" width="7.33203125" style="1" customWidth="1"/>
    <col min="3" max="3" width="34" style="1" customWidth="1"/>
    <col min="4" max="4" width="7.44140625" style="1" customWidth="1"/>
    <col min="5" max="5" width="7.109375" style="1" customWidth="1"/>
    <col min="6" max="6" width="17.6640625" style="1" customWidth="1"/>
    <col min="7" max="7" width="9.109375" style="1"/>
    <col min="8" max="8" width="20.88671875" style="1" customWidth="1"/>
    <col min="9" max="16384" width="9.109375" style="1"/>
  </cols>
  <sheetData>
    <row r="1" spans="1:8" ht="12" x14ac:dyDescent="0.25">
      <c r="F1" s="2"/>
    </row>
    <row r="2" spans="1:8" ht="15.6" x14ac:dyDescent="0.3">
      <c r="A2" s="42"/>
      <c r="B2" s="42"/>
      <c r="C2" s="42"/>
      <c r="D2" s="38"/>
      <c r="E2" s="42"/>
      <c r="F2" s="42"/>
      <c r="G2" s="41"/>
      <c r="H2" s="41"/>
    </row>
    <row r="3" spans="1:8" s="3" customFormat="1" ht="17.399999999999999" x14ac:dyDescent="0.3">
      <c r="A3" s="43"/>
      <c r="B3" s="44"/>
      <c r="C3" s="43"/>
      <c r="D3" s="39" t="s">
        <v>175</v>
      </c>
      <c r="E3" s="43"/>
      <c r="F3" s="43"/>
      <c r="G3" s="44"/>
      <c r="H3" s="44"/>
    </row>
    <row r="4" spans="1:8" s="3" customFormat="1" ht="17.399999999999999" x14ac:dyDescent="0.3">
      <c r="A4" s="284" t="s">
        <v>29</v>
      </c>
      <c r="B4" s="284"/>
      <c r="C4" s="284"/>
      <c r="D4" s="284"/>
      <c r="E4" s="284"/>
      <c r="F4" s="284"/>
      <c r="G4" s="44"/>
      <c r="H4" s="44"/>
    </row>
    <row r="5" spans="1:8" s="3" customFormat="1" ht="15.75" customHeight="1" x14ac:dyDescent="0.3">
      <c r="A5" s="39"/>
      <c r="B5" s="39" t="s">
        <v>29</v>
      </c>
      <c r="C5" s="39" t="s">
        <v>29</v>
      </c>
      <c r="D5" s="39"/>
      <c r="E5" s="39"/>
      <c r="F5" s="39" t="s">
        <v>29</v>
      </c>
      <c r="G5" s="44"/>
      <c r="H5" s="44"/>
    </row>
    <row r="6" spans="1:8" ht="15.6" x14ac:dyDescent="0.3">
      <c r="A6" s="41"/>
      <c r="B6" s="40" t="s">
        <v>220</v>
      </c>
      <c r="C6" s="41"/>
      <c r="D6" s="41"/>
      <c r="E6" s="41"/>
      <c r="F6" s="41"/>
      <c r="G6" s="41"/>
      <c r="H6" s="41"/>
    </row>
    <row r="7" spans="1:8" ht="15.6" x14ac:dyDescent="0.3">
      <c r="A7" s="41"/>
      <c r="B7" s="40"/>
      <c r="C7" s="41"/>
      <c r="D7" s="41"/>
      <c r="E7" s="41"/>
      <c r="F7" s="41"/>
      <c r="G7" s="41"/>
      <c r="H7" s="41"/>
    </row>
    <row r="8" spans="1:8" ht="34.950000000000003" customHeight="1" x14ac:dyDescent="0.2">
      <c r="A8" s="41"/>
      <c r="B8" s="285" t="s">
        <v>218</v>
      </c>
      <c r="C8" s="285"/>
      <c r="D8" s="285"/>
      <c r="E8" s="285"/>
      <c r="F8" s="285"/>
      <c r="G8" s="41"/>
      <c r="H8" s="41"/>
    </row>
    <row r="9" spans="1:8" ht="26.25" customHeight="1" x14ac:dyDescent="0.2">
      <c r="A9" s="41"/>
      <c r="B9" s="262"/>
      <c r="C9" s="262"/>
      <c r="D9" s="262"/>
      <c r="E9" s="262"/>
      <c r="F9" s="262"/>
      <c r="G9" s="41"/>
      <c r="H9" s="41"/>
    </row>
    <row r="10" spans="1:8" ht="21" customHeight="1" x14ac:dyDescent="0.2">
      <c r="A10" s="41"/>
      <c r="B10" s="45" t="s">
        <v>0</v>
      </c>
      <c r="C10" s="45" t="s">
        <v>1</v>
      </c>
      <c r="D10" s="45" t="s">
        <v>2</v>
      </c>
      <c r="E10" s="45" t="s">
        <v>3</v>
      </c>
      <c r="F10" s="45" t="s">
        <v>4</v>
      </c>
      <c r="G10" s="41"/>
      <c r="H10" s="41"/>
    </row>
    <row r="11" spans="1:8" x14ac:dyDescent="0.2">
      <c r="A11" s="41"/>
      <c r="B11" s="225" t="s">
        <v>211</v>
      </c>
      <c r="C11" s="46"/>
      <c r="D11" s="53"/>
      <c r="E11" s="47"/>
      <c r="F11" s="48">
        <v>0</v>
      </c>
      <c r="G11" s="41"/>
      <c r="H11" s="41"/>
    </row>
    <row r="12" spans="1:8" x14ac:dyDescent="0.2">
      <c r="A12" s="41"/>
      <c r="B12" s="225"/>
      <c r="C12" s="46"/>
      <c r="D12" s="53"/>
      <c r="E12" s="47"/>
      <c r="F12" s="48">
        <v>0</v>
      </c>
      <c r="G12" s="41"/>
      <c r="H12" s="41" t="s">
        <v>29</v>
      </c>
    </row>
    <row r="13" spans="1:8" x14ac:dyDescent="0.2">
      <c r="A13" s="41"/>
      <c r="B13" s="225"/>
      <c r="C13" s="46"/>
      <c r="D13" s="53"/>
      <c r="E13" s="47"/>
      <c r="F13" s="48">
        <v>0</v>
      </c>
      <c r="G13" s="41"/>
      <c r="H13" s="41"/>
    </row>
    <row r="14" spans="1:8" x14ac:dyDescent="0.2">
      <c r="A14" s="41"/>
      <c r="B14" s="225"/>
      <c r="C14" s="46"/>
      <c r="D14" s="53"/>
      <c r="E14" s="47"/>
      <c r="F14" s="48">
        <v>0</v>
      </c>
      <c r="G14" s="41"/>
      <c r="H14" s="41"/>
    </row>
    <row r="15" spans="1:8" x14ac:dyDescent="0.2">
      <c r="A15" s="41"/>
      <c r="B15" s="225"/>
      <c r="C15" s="264"/>
      <c r="D15" s="53"/>
      <c r="E15" s="47"/>
      <c r="F15" s="48">
        <v>0</v>
      </c>
      <c r="G15" s="41"/>
      <c r="H15" s="41" t="s">
        <v>29</v>
      </c>
    </row>
    <row r="16" spans="1:8" x14ac:dyDescent="0.2">
      <c r="A16" s="41"/>
      <c r="B16" s="225"/>
      <c r="C16" s="46"/>
      <c r="D16" s="53"/>
      <c r="E16" s="47"/>
      <c r="F16" s="48">
        <v>0</v>
      </c>
      <c r="G16" s="41"/>
      <c r="H16" s="41"/>
    </row>
    <row r="17" spans="1:12" x14ac:dyDescent="0.2">
      <c r="A17" s="41"/>
      <c r="B17" s="225"/>
      <c r="C17" s="46"/>
      <c r="D17" s="53"/>
      <c r="E17" s="47"/>
      <c r="F17" s="48">
        <v>0</v>
      </c>
      <c r="G17" s="41"/>
      <c r="H17" s="41"/>
    </row>
    <row r="18" spans="1:12" x14ac:dyDescent="0.2">
      <c r="A18" s="41"/>
      <c r="B18" s="225"/>
      <c r="C18" s="46"/>
      <c r="D18" s="53"/>
      <c r="E18" s="47"/>
      <c r="F18" s="48">
        <v>0</v>
      </c>
      <c r="G18" s="41"/>
      <c r="H18" s="41"/>
    </row>
    <row r="19" spans="1:12" x14ac:dyDescent="0.2">
      <c r="A19" s="41"/>
      <c r="B19" s="225"/>
      <c r="C19" s="46"/>
      <c r="D19" s="53"/>
      <c r="E19" s="47"/>
      <c r="F19" s="48">
        <v>0</v>
      </c>
      <c r="G19" s="41"/>
      <c r="H19" s="41"/>
    </row>
    <row r="20" spans="1:12" ht="12.75" customHeight="1" x14ac:dyDescent="0.2">
      <c r="A20" s="41"/>
      <c r="B20" s="225"/>
      <c r="D20" s="53"/>
      <c r="E20" s="47"/>
      <c r="F20" s="48">
        <v>0</v>
      </c>
      <c r="G20" s="41"/>
      <c r="H20" s="41"/>
    </row>
    <row r="21" spans="1:12" ht="12.75" customHeight="1" x14ac:dyDescent="0.2">
      <c r="A21" s="41"/>
      <c r="B21" s="283" t="s">
        <v>176</v>
      </c>
      <c r="C21" s="283"/>
      <c r="D21" s="283"/>
      <c r="E21" s="283"/>
      <c r="F21" s="49">
        <f>SUM(F11:F20)</f>
        <v>0</v>
      </c>
      <c r="G21" s="41"/>
      <c r="H21" s="41"/>
    </row>
    <row r="22" spans="1:12" ht="12.75" customHeight="1" x14ac:dyDescent="0.2">
      <c r="A22" s="41"/>
      <c r="B22" s="50"/>
      <c r="C22" s="50"/>
      <c r="D22" s="50"/>
      <c r="E22" s="50"/>
      <c r="F22" s="51"/>
      <c r="G22" s="41"/>
      <c r="H22" s="41"/>
    </row>
    <row r="23" spans="1:12" ht="39.75" customHeight="1" x14ac:dyDescent="0.2">
      <c r="A23" s="41"/>
      <c r="B23" s="50"/>
      <c r="C23" s="50"/>
      <c r="D23" s="50"/>
      <c r="E23" s="50"/>
      <c r="F23" s="51"/>
      <c r="G23" s="41"/>
      <c r="H23" s="41"/>
    </row>
    <row r="24" spans="1:12" ht="15.6" x14ac:dyDescent="0.3">
      <c r="A24" s="41"/>
      <c r="B24" s="40" t="s">
        <v>219</v>
      </c>
      <c r="C24" s="41"/>
      <c r="D24" s="41"/>
      <c r="E24" s="41"/>
      <c r="F24" s="41"/>
      <c r="G24" s="41"/>
      <c r="H24" s="41"/>
    </row>
    <row r="25" spans="1:12" s="266" customFormat="1" ht="33.6" customHeight="1" x14ac:dyDescent="0.2">
      <c r="A25" s="265"/>
      <c r="B25" s="286" t="s">
        <v>236</v>
      </c>
      <c r="C25" s="286"/>
      <c r="D25" s="286"/>
      <c r="E25" s="286"/>
      <c r="F25" s="286"/>
      <c r="G25" s="286"/>
      <c r="H25" s="286"/>
    </row>
    <row r="26" spans="1:12" s="266" customFormat="1" ht="13.8" x14ac:dyDescent="0.2">
      <c r="A26" s="265"/>
      <c r="B26" s="275"/>
      <c r="C26" s="275"/>
      <c r="D26" s="275"/>
      <c r="E26" s="275"/>
      <c r="F26" s="275"/>
      <c r="G26" s="275"/>
      <c r="H26" s="275"/>
    </row>
    <row r="27" spans="1:12" s="266" customFormat="1" ht="59.4" customHeight="1" x14ac:dyDescent="0.2">
      <c r="A27" s="286" t="s">
        <v>237</v>
      </c>
      <c r="B27" s="286"/>
      <c r="C27" s="286"/>
      <c r="D27" s="286"/>
      <c r="E27" s="286"/>
      <c r="F27" s="286"/>
      <c r="G27" s="286"/>
      <c r="H27" s="286"/>
    </row>
    <row r="28" spans="1:12" ht="38.25" customHeight="1" x14ac:dyDescent="0.2">
      <c r="A28" s="41"/>
      <c r="B28" s="261"/>
      <c r="C28" s="261"/>
      <c r="D28" s="261"/>
      <c r="E28" s="261"/>
      <c r="F28" s="261"/>
      <c r="G28" s="261"/>
      <c r="H28" s="261"/>
    </row>
    <row r="29" spans="1:12" s="11" customFormat="1" ht="76.5" customHeight="1" x14ac:dyDescent="0.2">
      <c r="A29" s="52"/>
      <c r="B29" s="45" t="s">
        <v>0</v>
      </c>
      <c r="C29" s="45" t="s">
        <v>1</v>
      </c>
      <c r="D29" s="45" t="s">
        <v>2</v>
      </c>
      <c r="E29" s="45" t="s">
        <v>3</v>
      </c>
      <c r="F29" s="45" t="s">
        <v>4</v>
      </c>
      <c r="G29" s="45" t="s">
        <v>148</v>
      </c>
      <c r="H29" s="45" t="s">
        <v>150</v>
      </c>
    </row>
    <row r="30" spans="1:12" x14ac:dyDescent="0.2">
      <c r="A30" s="41"/>
      <c r="B30" s="225" t="s">
        <v>211</v>
      </c>
      <c r="C30" s="264"/>
      <c r="D30" s="53"/>
      <c r="E30" s="47"/>
      <c r="F30" s="48">
        <v>0</v>
      </c>
      <c r="G30" s="48">
        <v>0</v>
      </c>
      <c r="H30" s="48"/>
    </row>
    <row r="31" spans="1:12" x14ac:dyDescent="0.2">
      <c r="A31" s="41"/>
      <c r="B31" s="225"/>
      <c r="C31" s="46"/>
      <c r="D31" s="53"/>
      <c r="E31" s="47"/>
      <c r="F31" s="48">
        <v>0</v>
      </c>
      <c r="G31" s="48">
        <v>0</v>
      </c>
      <c r="H31" s="48"/>
      <c r="L31" s="1" t="s">
        <v>29</v>
      </c>
    </row>
    <row r="32" spans="1:12" x14ac:dyDescent="0.2">
      <c r="A32" s="41"/>
      <c r="B32" s="225"/>
      <c r="C32" s="46"/>
      <c r="D32" s="53"/>
      <c r="E32" s="47"/>
      <c r="F32" s="48">
        <v>0</v>
      </c>
      <c r="G32" s="48">
        <v>0</v>
      </c>
      <c r="H32" s="48"/>
    </row>
    <row r="33" spans="1:8" x14ac:dyDescent="0.2">
      <c r="A33" s="41"/>
      <c r="B33" s="225"/>
      <c r="C33" s="46"/>
      <c r="D33" s="53"/>
      <c r="E33" s="47"/>
      <c r="F33" s="48">
        <v>0</v>
      </c>
      <c r="G33" s="48">
        <v>0</v>
      </c>
      <c r="H33" s="48"/>
    </row>
    <row r="34" spans="1:8" x14ac:dyDescent="0.2">
      <c r="A34" s="41"/>
      <c r="B34" s="225"/>
      <c r="C34" s="46"/>
      <c r="D34" s="53"/>
      <c r="E34" s="54"/>
      <c r="F34" s="48">
        <v>0</v>
      </c>
      <c r="G34" s="48">
        <v>0</v>
      </c>
      <c r="H34" s="48"/>
    </row>
    <row r="35" spans="1:8" x14ac:dyDescent="0.2">
      <c r="A35" s="41"/>
      <c r="B35" s="225"/>
      <c r="C35" s="41"/>
      <c r="D35" s="53"/>
      <c r="E35" s="47"/>
      <c r="F35" s="48">
        <v>0</v>
      </c>
      <c r="G35" s="48">
        <v>0</v>
      </c>
      <c r="H35" s="48"/>
    </row>
    <row r="36" spans="1:8" x14ac:dyDescent="0.2">
      <c r="A36" s="41"/>
      <c r="B36" s="225"/>
      <c r="C36" s="46"/>
      <c r="D36" s="53"/>
      <c r="E36" s="47"/>
      <c r="F36" s="48">
        <v>0</v>
      </c>
      <c r="G36" s="48">
        <v>0</v>
      </c>
      <c r="H36" s="48"/>
    </row>
    <row r="37" spans="1:8" x14ac:dyDescent="0.2">
      <c r="A37" s="41"/>
      <c r="B37" s="225"/>
      <c r="C37" s="247"/>
      <c r="D37" s="53"/>
      <c r="E37" s="47"/>
      <c r="F37" s="48">
        <v>0</v>
      </c>
      <c r="G37" s="48">
        <v>0</v>
      </c>
      <c r="H37" s="48"/>
    </row>
    <row r="38" spans="1:8" ht="12.75" customHeight="1" x14ac:dyDescent="0.2">
      <c r="A38" s="41"/>
      <c r="B38" s="283" t="s">
        <v>177</v>
      </c>
      <c r="C38" s="283"/>
      <c r="D38" s="283"/>
      <c r="E38" s="283"/>
      <c r="F38" s="49">
        <f>SUM(F30:F37)</f>
        <v>0</v>
      </c>
      <c r="G38" s="41"/>
      <c r="H38" s="41"/>
    </row>
    <row r="39" spans="1:8" x14ac:dyDescent="0.2">
      <c r="A39" s="41"/>
      <c r="B39" s="41"/>
      <c r="C39" s="41"/>
      <c r="D39" s="41"/>
      <c r="E39" s="41"/>
      <c r="F39" s="41"/>
      <c r="G39" s="41"/>
      <c r="H39" s="41"/>
    </row>
    <row r="40" spans="1:8" x14ac:dyDescent="0.2">
      <c r="A40" s="41"/>
      <c r="B40" s="41"/>
      <c r="C40" s="41" t="s">
        <v>29</v>
      </c>
      <c r="D40" s="41"/>
      <c r="E40" s="41"/>
      <c r="F40" s="41"/>
      <c r="G40" s="41" t="s">
        <v>29</v>
      </c>
      <c r="H40" s="41"/>
    </row>
    <row r="42" spans="1:8" x14ac:dyDescent="0.2">
      <c r="A42" s="4"/>
      <c r="B42" s="4"/>
    </row>
    <row r="43" spans="1:8" ht="32.25" customHeight="1" x14ac:dyDescent="0.25">
      <c r="A43" s="282"/>
      <c r="B43" s="282"/>
      <c r="C43" s="282"/>
      <c r="D43" s="282"/>
      <c r="E43" s="282"/>
      <c r="F43" s="282"/>
    </row>
    <row r="45" spans="1:8" x14ac:dyDescent="0.2">
      <c r="A45" s="4"/>
      <c r="B45" s="4"/>
    </row>
    <row r="46" spans="1:8" ht="12.75" customHeight="1" x14ac:dyDescent="0.25">
      <c r="A46" s="282"/>
      <c r="B46" s="282"/>
      <c r="C46" s="282"/>
      <c r="D46" s="282"/>
      <c r="E46" s="282"/>
      <c r="F46" s="282"/>
    </row>
  </sheetData>
  <mergeCells count="8">
    <mergeCell ref="A46:F46"/>
    <mergeCell ref="A43:F43"/>
    <mergeCell ref="B21:E21"/>
    <mergeCell ref="A4:F4"/>
    <mergeCell ref="B8:F8"/>
    <mergeCell ref="B25:H25"/>
    <mergeCell ref="B38:E38"/>
    <mergeCell ref="A27:H27"/>
  </mergeCells>
  <phoneticPr fontId="0" type="noConversion"/>
  <pageMargins left="0.5" right="0.5" top="0.5" bottom="0.5" header="0.5" footer="0.5"/>
  <pageSetup scale="91" orientation="portrait" r:id="rId1"/>
  <headerFooter>
    <oddHeader xml:space="preserve">&amp;R&amp;"Times New Roman,Regular"&amp;8 </oddHeader>
    <oddFooter>&amp;CPage &amp;P&amp;R&amp;8EHAPCD Financial Feasibility Worksheets - May 2015 Management Memo</oddFooter>
  </headerFooter>
  <drawing r:id="rId2"/>
  <legacyDrawing r:id="rId3"/>
  <controls>
    <mc:AlternateContent xmlns:mc="http://schemas.openxmlformats.org/markup-compatibility/2006">
      <mc:Choice Requires="x14">
        <control shapeId="1035" r:id="rId4" name="CheckBox7">
          <controlPr defaultSize="0" autoLine="0" autoPict="0" r:id="rId5">
            <anchor moveWithCells="1" sizeWithCells="1">
              <from>
                <xdr:col>2</xdr:col>
                <xdr:colOff>0</xdr:colOff>
                <xdr:row>51</xdr:row>
                <xdr:rowOff>0</xdr:rowOff>
              </from>
              <to>
                <xdr:col>2</xdr:col>
                <xdr:colOff>0</xdr:colOff>
                <xdr:row>51</xdr:row>
                <xdr:rowOff>0</xdr:rowOff>
              </to>
            </anchor>
          </controlPr>
        </control>
      </mc:Choice>
      <mc:Fallback>
        <control shapeId="1035" r:id="rId4" name="CheckBox7"/>
      </mc:Fallback>
    </mc:AlternateContent>
    <mc:AlternateContent xmlns:mc="http://schemas.openxmlformats.org/markup-compatibility/2006">
      <mc:Choice Requires="x14">
        <control shapeId="1036" r:id="rId6" name="CheckBox8">
          <controlPr defaultSize="0" autoLine="0" r:id="rId7">
            <anchor moveWithCells="1" sizeWithCells="1">
              <from>
                <xdr:col>2</xdr:col>
                <xdr:colOff>1021080</xdr:colOff>
                <xdr:row>54</xdr:row>
                <xdr:rowOff>91440</xdr:rowOff>
              </from>
              <to>
                <xdr:col>2</xdr:col>
                <xdr:colOff>1021080</xdr:colOff>
                <xdr:row>54</xdr:row>
                <xdr:rowOff>91440</xdr:rowOff>
              </to>
            </anchor>
          </controlPr>
        </control>
      </mc:Choice>
      <mc:Fallback>
        <control shapeId="1036" r:id="rId6" name="CheckBox8"/>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8"/>
  </sheetPr>
  <dimension ref="A2:K129"/>
  <sheetViews>
    <sheetView zoomScale="70" zoomScaleNormal="70" zoomScaleSheetLayoutView="85" workbookViewId="0">
      <selection activeCell="E32" sqref="E32"/>
    </sheetView>
  </sheetViews>
  <sheetFormatPr defaultColWidth="9.109375" defaultRowHeight="13.2" x14ac:dyDescent="0.25"/>
  <cols>
    <col min="1" max="1" width="31.6640625" style="5" customWidth="1"/>
    <col min="2" max="2" width="15.6640625" style="5" customWidth="1"/>
    <col min="3" max="3" width="13.44140625" style="5" customWidth="1"/>
    <col min="4" max="4" width="13.5546875" style="5" customWidth="1"/>
    <col min="5" max="11" width="13.33203125" style="5" customWidth="1"/>
    <col min="12" max="16384" width="9.109375" style="5"/>
  </cols>
  <sheetData>
    <row r="2" spans="1:11" ht="15.6" x14ac:dyDescent="0.3">
      <c r="A2" s="289"/>
      <c r="B2" s="289"/>
      <c r="C2" s="289"/>
      <c r="D2" s="289"/>
      <c r="E2" s="289"/>
      <c r="F2" s="289"/>
      <c r="G2" s="289"/>
      <c r="H2" s="289"/>
      <c r="I2" s="289"/>
      <c r="J2" s="289"/>
      <c r="K2" s="246"/>
    </row>
    <row r="3" spans="1:11" ht="16.5" customHeight="1" x14ac:dyDescent="0.3">
      <c r="A3" s="293" t="s">
        <v>221</v>
      </c>
      <c r="B3" s="293"/>
      <c r="C3" s="293"/>
      <c r="D3" s="293"/>
      <c r="E3" s="293"/>
      <c r="F3" s="293"/>
      <c r="G3" s="293"/>
      <c r="H3" s="293"/>
      <c r="I3" s="293"/>
      <c r="J3" s="293"/>
      <c r="K3" s="245"/>
    </row>
    <row r="4" spans="1:11" ht="17.399999999999999" x14ac:dyDescent="0.3">
      <c r="A4" s="294" t="s">
        <v>29</v>
      </c>
      <c r="B4" s="294"/>
      <c r="C4" s="294"/>
      <c r="D4" s="294"/>
      <c r="E4" s="294"/>
      <c r="F4" s="294"/>
      <c r="G4" s="294"/>
      <c r="H4" s="294"/>
      <c r="I4" s="294"/>
      <c r="J4" s="294"/>
      <c r="K4" s="55"/>
    </row>
    <row r="5" spans="1:11" ht="12.75" customHeight="1" x14ac:dyDescent="0.25">
      <c r="A5" s="56"/>
      <c r="B5" s="57"/>
      <c r="C5" s="57"/>
      <c r="D5" s="56"/>
      <c r="E5" s="56"/>
      <c r="F5" s="56"/>
      <c r="G5" s="56"/>
      <c r="H5" s="56"/>
      <c r="I5" s="56"/>
      <c r="J5" s="56"/>
      <c r="K5" s="56"/>
    </row>
    <row r="6" spans="1:11" ht="41.25" customHeight="1" x14ac:dyDescent="0.25">
      <c r="A6" s="212"/>
      <c r="B6" s="287" t="s">
        <v>5</v>
      </c>
      <c r="C6" s="58" t="s">
        <v>6</v>
      </c>
      <c r="D6" s="59" t="s">
        <v>7</v>
      </c>
      <c r="E6" s="290" t="s">
        <v>206</v>
      </c>
      <c r="F6" s="291"/>
      <c r="G6" s="291"/>
      <c r="H6" s="291"/>
      <c r="I6" s="291"/>
      <c r="J6" s="292"/>
      <c r="K6" s="249"/>
    </row>
    <row r="7" spans="1:11" ht="40.5" customHeight="1" x14ac:dyDescent="0.25">
      <c r="A7" s="213" t="s">
        <v>8</v>
      </c>
      <c r="B7" s="288"/>
      <c r="C7" s="60"/>
      <c r="D7" s="61"/>
      <c r="E7" s="222">
        <f>'Project Financing'!C11</f>
        <v>0</v>
      </c>
      <c r="F7" s="222">
        <f>'Project Financing'!C12</f>
        <v>0</v>
      </c>
      <c r="G7" s="222">
        <f>'Project Financing'!C13</f>
        <v>0</v>
      </c>
      <c r="H7" s="223">
        <f>'Project Financing'!C14</f>
        <v>0</v>
      </c>
      <c r="I7" s="223">
        <f>'Project Financing'!C15</f>
        <v>0</v>
      </c>
      <c r="J7" s="223">
        <f>'Project Financing'!C16</f>
        <v>0</v>
      </c>
      <c r="K7" s="250"/>
    </row>
    <row r="8" spans="1:11" x14ac:dyDescent="0.25">
      <c r="A8" s="220" t="s">
        <v>9</v>
      </c>
      <c r="B8" s="209"/>
      <c r="C8" s="63"/>
      <c r="D8" s="64"/>
      <c r="E8" s="64"/>
      <c r="F8" s="64"/>
      <c r="G8" s="64"/>
      <c r="H8" s="65"/>
      <c r="I8" s="64"/>
      <c r="J8" s="65"/>
      <c r="K8" s="211"/>
    </row>
    <row r="9" spans="1:11" x14ac:dyDescent="0.25">
      <c r="A9" s="214" t="s">
        <v>10</v>
      </c>
      <c r="B9" s="210">
        <f>SUM(E9:J9)</f>
        <v>0</v>
      </c>
      <c r="C9" s="66"/>
      <c r="D9" s="66"/>
      <c r="E9" s="66"/>
      <c r="F9" s="66" t="s">
        <v>29</v>
      </c>
      <c r="G9" s="66"/>
      <c r="H9" s="66"/>
      <c r="I9" s="66"/>
      <c r="J9" s="66"/>
      <c r="K9" s="77"/>
    </row>
    <row r="10" spans="1:11" x14ac:dyDescent="0.25">
      <c r="A10" s="214" t="s">
        <v>11</v>
      </c>
      <c r="B10" s="210">
        <f>SUM(E10:J10)</f>
        <v>0</v>
      </c>
      <c r="C10" s="66"/>
      <c r="D10" s="66"/>
      <c r="E10" s="66"/>
      <c r="F10" s="66"/>
      <c r="G10" s="66"/>
      <c r="H10" s="66"/>
      <c r="I10" s="66"/>
      <c r="J10" s="66"/>
      <c r="K10" s="77"/>
    </row>
    <row r="11" spans="1:11" x14ac:dyDescent="0.25">
      <c r="A11" s="214" t="s">
        <v>12</v>
      </c>
      <c r="B11" s="210">
        <f>SUM(E11:J11)</f>
        <v>0</v>
      </c>
      <c r="C11" s="66"/>
      <c r="D11" s="66"/>
      <c r="E11" s="66"/>
      <c r="F11" s="66"/>
      <c r="G11" s="66"/>
      <c r="H11" s="66"/>
      <c r="I11" s="66"/>
      <c r="J11" s="66"/>
      <c r="K11" s="77"/>
    </row>
    <row r="12" spans="1:11" x14ac:dyDescent="0.25">
      <c r="A12" s="215" t="s">
        <v>13</v>
      </c>
      <c r="B12" s="210">
        <f t="shared" ref="B12:J12" si="0">SUM(B9:B11)</f>
        <v>0</v>
      </c>
      <c r="C12" s="66">
        <f t="shared" si="0"/>
        <v>0</v>
      </c>
      <c r="D12" s="66">
        <f t="shared" si="0"/>
        <v>0</v>
      </c>
      <c r="E12" s="66">
        <f t="shared" si="0"/>
        <v>0</v>
      </c>
      <c r="F12" s="66">
        <f t="shared" si="0"/>
        <v>0</v>
      </c>
      <c r="G12" s="66">
        <f>SUM(G9:G11)</f>
        <v>0</v>
      </c>
      <c r="H12" s="66">
        <f>SUM(H9:H11)</f>
        <v>0</v>
      </c>
      <c r="I12" s="66">
        <f t="shared" si="0"/>
        <v>0</v>
      </c>
      <c r="J12" s="66">
        <f t="shared" si="0"/>
        <v>0</v>
      </c>
      <c r="K12" s="77"/>
    </row>
    <row r="13" spans="1:11" x14ac:dyDescent="0.25">
      <c r="A13" s="214" t="s">
        <v>14</v>
      </c>
      <c r="B13" s="210">
        <f>SUM(E13:J13)</f>
        <v>0</v>
      </c>
      <c r="C13" s="66"/>
      <c r="D13" s="66"/>
      <c r="E13" s="66"/>
      <c r="F13" s="66"/>
      <c r="G13" s="66"/>
      <c r="H13" s="66"/>
      <c r="I13" s="66"/>
      <c r="J13" s="66"/>
      <c r="K13" s="77"/>
    </row>
    <row r="14" spans="1:11" x14ac:dyDescent="0.25">
      <c r="A14" s="214" t="s">
        <v>15</v>
      </c>
      <c r="B14" s="210">
        <f>SUM(E14:J14)</f>
        <v>0</v>
      </c>
      <c r="C14" s="66"/>
      <c r="D14" s="66"/>
      <c r="E14" s="66"/>
      <c r="F14" s="66"/>
      <c r="G14" s="66"/>
      <c r="H14" s="66"/>
      <c r="I14" s="66"/>
      <c r="J14" s="66"/>
      <c r="K14" s="77"/>
    </row>
    <row r="15" spans="1:11" x14ac:dyDescent="0.25">
      <c r="A15" s="215" t="s">
        <v>16</v>
      </c>
      <c r="B15" s="210">
        <f>SUM(B12:B14)</f>
        <v>0</v>
      </c>
      <c r="C15" s="66">
        <f t="shared" ref="C15:J15" si="1">SUM(C13:C14)+C12</f>
        <v>0</v>
      </c>
      <c r="D15" s="66">
        <f t="shared" si="1"/>
        <v>0</v>
      </c>
      <c r="E15" s="66">
        <f t="shared" si="1"/>
        <v>0</v>
      </c>
      <c r="F15" s="66">
        <f t="shared" si="1"/>
        <v>0</v>
      </c>
      <c r="G15" s="66">
        <f>SUM(G13:G14)+G12</f>
        <v>0</v>
      </c>
      <c r="H15" s="66">
        <f>SUM(H13:H14)+H12</f>
        <v>0</v>
      </c>
      <c r="I15" s="66">
        <f t="shared" si="1"/>
        <v>0</v>
      </c>
      <c r="J15" s="66">
        <f t="shared" si="1"/>
        <v>0</v>
      </c>
      <c r="K15" s="77"/>
    </row>
    <row r="16" spans="1:11" x14ac:dyDescent="0.25">
      <c r="A16" s="220" t="s">
        <v>17</v>
      </c>
      <c r="B16" s="211"/>
      <c r="C16" s="64"/>
      <c r="D16" s="64"/>
      <c r="E16" s="64"/>
      <c r="F16" s="64"/>
      <c r="G16" s="64"/>
      <c r="H16" s="65"/>
      <c r="I16" s="64"/>
      <c r="J16" s="65"/>
      <c r="K16" s="211"/>
    </row>
    <row r="17" spans="1:11" x14ac:dyDescent="0.25">
      <c r="A17" s="214" t="s">
        <v>18</v>
      </c>
      <c r="B17" s="210">
        <f>SUM(E17:J17)</f>
        <v>0</v>
      </c>
      <c r="C17" s="66"/>
      <c r="D17" s="66"/>
      <c r="E17" s="66"/>
      <c r="F17" s="66" t="s">
        <v>29</v>
      </c>
      <c r="G17" s="66"/>
      <c r="H17" s="66"/>
      <c r="I17" s="66"/>
      <c r="J17" s="66"/>
      <c r="K17" s="77"/>
    </row>
    <row r="18" spans="1:11" x14ac:dyDescent="0.25">
      <c r="A18" s="214" t="s">
        <v>19</v>
      </c>
      <c r="B18" s="210">
        <f>SUM(E18:J18)</f>
        <v>0</v>
      </c>
      <c r="C18" s="66"/>
      <c r="D18" s="66"/>
      <c r="E18" s="66"/>
      <c r="F18" s="66"/>
      <c r="G18" s="66"/>
      <c r="H18" s="66"/>
      <c r="I18" s="66"/>
      <c r="J18" s="66"/>
      <c r="K18" s="77"/>
    </row>
    <row r="19" spans="1:11" x14ac:dyDescent="0.25">
      <c r="A19" s="214" t="s">
        <v>20</v>
      </c>
      <c r="B19" s="210">
        <f>SUM(E19:J19)</f>
        <v>0</v>
      </c>
      <c r="C19" s="66"/>
      <c r="D19" s="66"/>
      <c r="E19" s="66"/>
      <c r="F19" s="66"/>
      <c r="G19" s="66"/>
      <c r="H19" s="66"/>
      <c r="I19" s="66"/>
      <c r="J19" s="66"/>
      <c r="K19" s="77"/>
    </row>
    <row r="20" spans="1:11" x14ac:dyDescent="0.25">
      <c r="A20" s="214" t="s">
        <v>21</v>
      </c>
      <c r="B20" s="210">
        <f>SUM(E20:J20)</f>
        <v>0</v>
      </c>
      <c r="C20" s="66"/>
      <c r="D20" s="66"/>
      <c r="E20" s="66"/>
      <c r="F20" s="66"/>
      <c r="G20" s="66"/>
      <c r="H20" s="66"/>
      <c r="I20" s="66"/>
      <c r="J20" s="66"/>
      <c r="K20" s="77"/>
    </row>
    <row r="21" spans="1:11" x14ac:dyDescent="0.25">
      <c r="A21" s="214" t="s">
        <v>22</v>
      </c>
      <c r="B21" s="210">
        <f>SUM(E21:J21)</f>
        <v>0</v>
      </c>
      <c r="C21" s="66"/>
      <c r="D21" s="66"/>
      <c r="E21" s="66"/>
      <c r="F21" s="66"/>
      <c r="G21" s="66"/>
      <c r="H21" s="66"/>
      <c r="I21" s="66"/>
      <c r="J21" s="66"/>
      <c r="K21" s="77"/>
    </row>
    <row r="22" spans="1:11" x14ac:dyDescent="0.25">
      <c r="A22" s="215" t="s">
        <v>149</v>
      </c>
      <c r="B22" s="210">
        <f t="shared" ref="B22:J22" si="2">SUM(B17:B21)</f>
        <v>0</v>
      </c>
      <c r="C22" s="66">
        <f t="shared" si="2"/>
        <v>0</v>
      </c>
      <c r="D22" s="66">
        <f t="shared" si="2"/>
        <v>0</v>
      </c>
      <c r="E22" s="66">
        <f t="shared" si="2"/>
        <v>0</v>
      </c>
      <c r="F22" s="66">
        <f t="shared" si="2"/>
        <v>0</v>
      </c>
      <c r="G22" s="66">
        <f>SUM(G17:G21)</f>
        <v>0</v>
      </c>
      <c r="H22" s="66">
        <f>SUM(H17:H21)</f>
        <v>0</v>
      </c>
      <c r="I22" s="66">
        <f t="shared" si="2"/>
        <v>0</v>
      </c>
      <c r="J22" s="66">
        <f t="shared" si="2"/>
        <v>0</v>
      </c>
      <c r="K22" s="77"/>
    </row>
    <row r="23" spans="1:11" x14ac:dyDescent="0.25">
      <c r="A23" s="220" t="s">
        <v>23</v>
      </c>
      <c r="B23" s="211"/>
      <c r="C23" s="64"/>
      <c r="D23" s="64"/>
      <c r="E23" s="64"/>
      <c r="F23" s="64"/>
      <c r="G23" s="64"/>
      <c r="H23" s="65"/>
      <c r="I23" s="64"/>
      <c r="J23" s="65"/>
      <c r="K23" s="211"/>
    </row>
    <row r="24" spans="1:11" x14ac:dyDescent="0.25">
      <c r="A24" s="214" t="s">
        <v>18</v>
      </c>
      <c r="B24" s="210">
        <f>SUM(E24:J24)</f>
        <v>0</v>
      </c>
      <c r="C24" s="66"/>
      <c r="D24" s="66"/>
      <c r="E24" s="66"/>
      <c r="F24" s="66"/>
      <c r="G24" s="66"/>
      <c r="H24" s="66"/>
      <c r="I24" s="66"/>
      <c r="J24" s="66"/>
      <c r="K24" s="77"/>
    </row>
    <row r="25" spans="1:11" x14ac:dyDescent="0.25">
      <c r="A25" s="214" t="s">
        <v>19</v>
      </c>
      <c r="B25" s="210">
        <f>SUM(E25:J25)</f>
        <v>0</v>
      </c>
      <c r="C25" s="66"/>
      <c r="D25" s="66"/>
      <c r="E25" s="66"/>
      <c r="F25" s="66"/>
      <c r="G25" s="66"/>
      <c r="H25" s="66"/>
      <c r="I25" s="66"/>
      <c r="J25" s="66"/>
      <c r="K25" s="77"/>
    </row>
    <row r="26" spans="1:11" x14ac:dyDescent="0.25">
      <c r="A26" s="214" t="s">
        <v>20</v>
      </c>
      <c r="B26" s="210">
        <f>SUM(E26:J26)</f>
        <v>0</v>
      </c>
      <c r="C26" s="66"/>
      <c r="D26" s="66"/>
      <c r="E26" s="66"/>
      <c r="F26" s="66"/>
      <c r="G26" s="66"/>
      <c r="H26" s="66"/>
      <c r="I26" s="66"/>
      <c r="J26" s="66"/>
      <c r="K26" s="77"/>
    </row>
    <row r="27" spans="1:11" x14ac:dyDescent="0.25">
      <c r="A27" s="214" t="s">
        <v>21</v>
      </c>
      <c r="B27" s="210">
        <f>SUM(E27:J27)</f>
        <v>0</v>
      </c>
      <c r="C27" s="66"/>
      <c r="D27" s="66"/>
      <c r="E27" s="66"/>
      <c r="F27" s="66"/>
      <c r="G27" s="66"/>
      <c r="H27" s="66"/>
      <c r="I27" s="66"/>
      <c r="J27" s="66"/>
      <c r="K27" s="77"/>
    </row>
    <row r="28" spans="1:11" x14ac:dyDescent="0.25">
      <c r="A28" s="214" t="s">
        <v>22</v>
      </c>
      <c r="B28" s="210">
        <f>SUM(E28:J28)</f>
        <v>0</v>
      </c>
      <c r="C28" s="66"/>
      <c r="D28" s="66"/>
      <c r="E28" s="66"/>
      <c r="F28" s="66"/>
      <c r="G28" s="66"/>
      <c r="H28" s="66"/>
      <c r="I28" s="66"/>
      <c r="J28" s="66"/>
      <c r="K28" s="77"/>
    </row>
    <row r="29" spans="1:11" x14ac:dyDescent="0.25">
      <c r="A29" s="215" t="s">
        <v>24</v>
      </c>
      <c r="B29" s="210">
        <f t="shared" ref="B29:J29" si="3">SUM(B24:B28)</f>
        <v>0</v>
      </c>
      <c r="C29" s="66">
        <f t="shared" si="3"/>
        <v>0</v>
      </c>
      <c r="D29" s="66">
        <f t="shared" si="3"/>
        <v>0</v>
      </c>
      <c r="E29" s="66">
        <f t="shared" si="3"/>
        <v>0</v>
      </c>
      <c r="F29" s="66">
        <f t="shared" si="3"/>
        <v>0</v>
      </c>
      <c r="G29" s="66">
        <f>SUM(G24:G28)</f>
        <v>0</v>
      </c>
      <c r="H29" s="66">
        <f>SUM(H24:H28)</f>
        <v>0</v>
      </c>
      <c r="I29" s="66">
        <f t="shared" si="3"/>
        <v>0</v>
      </c>
      <c r="J29" s="66">
        <f t="shared" si="3"/>
        <v>0</v>
      </c>
      <c r="K29" s="77"/>
    </row>
    <row r="30" spans="1:11" x14ac:dyDescent="0.25">
      <c r="A30" s="220" t="s">
        <v>25</v>
      </c>
      <c r="B30" s="211"/>
      <c r="C30" s="64"/>
      <c r="D30" s="64"/>
      <c r="E30" s="64"/>
      <c r="F30" s="64"/>
      <c r="G30" s="64"/>
      <c r="H30" s="65"/>
      <c r="I30" s="64"/>
      <c r="J30" s="65"/>
      <c r="K30" s="211"/>
    </row>
    <row r="31" spans="1:11" x14ac:dyDescent="0.25">
      <c r="A31" s="214" t="s">
        <v>26</v>
      </c>
      <c r="B31" s="210">
        <f>SUM(E31:J31)</f>
        <v>0</v>
      </c>
      <c r="C31" s="66"/>
      <c r="D31" s="66"/>
      <c r="E31" s="66"/>
      <c r="F31" s="66"/>
      <c r="G31" s="66"/>
      <c r="H31" s="66"/>
      <c r="I31" s="66"/>
      <c r="J31" s="66"/>
      <c r="K31" s="77"/>
    </row>
    <row r="32" spans="1:11" x14ac:dyDescent="0.25">
      <c r="A32" s="214" t="s">
        <v>27</v>
      </c>
      <c r="B32" s="210">
        <f>SUM(E32:J32)</f>
        <v>0</v>
      </c>
      <c r="C32" s="66"/>
      <c r="D32" s="66"/>
      <c r="E32" s="66"/>
      <c r="F32" s="66"/>
      <c r="G32" s="66"/>
      <c r="H32" s="66"/>
      <c r="I32" s="66"/>
      <c r="J32" s="66"/>
      <c r="K32" s="77"/>
    </row>
    <row r="33" spans="1:11" x14ac:dyDescent="0.25">
      <c r="A33" s="215" t="s">
        <v>28</v>
      </c>
      <c r="B33" s="210">
        <f t="shared" ref="B33:J33" si="4">SUM(B31:B32)</f>
        <v>0</v>
      </c>
      <c r="C33" s="66">
        <f t="shared" si="4"/>
        <v>0</v>
      </c>
      <c r="D33" s="66">
        <f t="shared" si="4"/>
        <v>0</v>
      </c>
      <c r="E33" s="66">
        <f t="shared" si="4"/>
        <v>0</v>
      </c>
      <c r="F33" s="66">
        <f t="shared" si="4"/>
        <v>0</v>
      </c>
      <c r="G33" s="66">
        <f>SUM(G31:G32)</f>
        <v>0</v>
      </c>
      <c r="H33" s="66">
        <f>SUM(H31:H32)</f>
        <v>0</v>
      </c>
      <c r="I33" s="66">
        <f t="shared" si="4"/>
        <v>0</v>
      </c>
      <c r="J33" s="66">
        <f t="shared" si="4"/>
        <v>0</v>
      </c>
      <c r="K33" s="77"/>
    </row>
    <row r="34" spans="1:11" s="6" customFormat="1" x14ac:dyDescent="0.25">
      <c r="A34" s="212"/>
      <c r="B34" s="57"/>
      <c r="C34" s="57"/>
      <c r="D34" s="57"/>
      <c r="E34" s="57"/>
      <c r="F34" s="57"/>
      <c r="G34" s="57"/>
      <c r="H34" s="57"/>
      <c r="I34" s="57"/>
      <c r="J34" s="224"/>
      <c r="K34" s="57"/>
    </row>
    <row r="35" spans="1:11" ht="11.25" customHeight="1" x14ac:dyDescent="0.25">
      <c r="A35" s="67"/>
      <c r="B35" s="56"/>
      <c r="C35" s="56"/>
      <c r="D35" s="56"/>
      <c r="E35" s="56"/>
      <c r="F35" s="56"/>
      <c r="G35" s="56"/>
      <c r="H35" s="56"/>
      <c r="I35" s="56"/>
      <c r="J35" s="56"/>
      <c r="K35" s="56"/>
    </row>
    <row r="36" spans="1:11" ht="11.25" customHeight="1" x14ac:dyDescent="0.25">
      <c r="A36" s="67"/>
      <c r="B36" s="56"/>
      <c r="C36" s="56"/>
      <c r="D36" s="56"/>
      <c r="E36" s="56"/>
      <c r="F36" s="56"/>
      <c r="G36" s="56"/>
      <c r="H36" s="56"/>
      <c r="I36" s="56"/>
      <c r="J36" s="56"/>
      <c r="K36" s="56"/>
    </row>
    <row r="37" spans="1:11" ht="11.25" customHeight="1" x14ac:dyDescent="0.25">
      <c r="A37" s="67"/>
      <c r="B37" s="56"/>
      <c r="C37" s="56"/>
      <c r="D37" s="56"/>
      <c r="E37" s="56"/>
      <c r="F37" s="56"/>
      <c r="G37" s="56"/>
      <c r="H37" s="56"/>
      <c r="I37" s="56"/>
      <c r="J37" s="56"/>
      <c r="K37" s="56"/>
    </row>
    <row r="38" spans="1:11" ht="11.25" customHeight="1" x14ac:dyDescent="0.25">
      <c r="A38" s="68"/>
      <c r="B38" s="56"/>
      <c r="C38" s="56"/>
      <c r="D38" s="56"/>
      <c r="E38" s="56"/>
      <c r="F38" s="56"/>
      <c r="G38" s="56"/>
      <c r="H38" s="56"/>
      <c r="I38" s="56"/>
      <c r="J38" s="56"/>
      <c r="K38" s="56"/>
    </row>
    <row r="39" spans="1:11" ht="11.25" customHeight="1" x14ac:dyDescent="0.25">
      <c r="A39" s="56"/>
      <c r="B39" s="56" t="s">
        <v>29</v>
      </c>
      <c r="C39" s="56"/>
      <c r="D39" s="56"/>
      <c r="E39" s="56"/>
      <c r="F39" s="56"/>
      <c r="G39" s="56"/>
      <c r="H39" s="56"/>
      <c r="I39" s="56"/>
      <c r="J39" s="56"/>
      <c r="K39" s="56"/>
    </row>
    <row r="40" spans="1:11" ht="11.25" customHeight="1" x14ac:dyDescent="0.25">
      <c r="A40" s="56"/>
      <c r="B40" s="56"/>
      <c r="C40" s="56"/>
      <c r="D40" s="56"/>
      <c r="E40" s="56"/>
      <c r="F40" s="56"/>
      <c r="G40" s="56"/>
      <c r="H40" s="56"/>
      <c r="I40" s="56"/>
      <c r="J40" s="56"/>
      <c r="K40" s="56"/>
    </row>
    <row r="41" spans="1:11" ht="11.25" customHeight="1" x14ac:dyDescent="0.25">
      <c r="A41" s="56"/>
      <c r="B41" s="56"/>
      <c r="C41" s="56"/>
      <c r="D41" s="56"/>
      <c r="E41" s="56"/>
      <c r="F41" s="56"/>
      <c r="G41" s="56"/>
      <c r="H41" s="56"/>
      <c r="I41" s="56"/>
      <c r="J41" s="56"/>
      <c r="K41" s="56"/>
    </row>
    <row r="42" spans="1:11" ht="11.25" customHeight="1" x14ac:dyDescent="0.25">
      <c r="A42" s="56"/>
      <c r="B42" s="56"/>
      <c r="C42" s="56"/>
      <c r="D42" s="56"/>
      <c r="E42" s="56"/>
      <c r="F42" s="56"/>
      <c r="G42" s="56"/>
      <c r="H42" s="56"/>
      <c r="I42" s="56"/>
      <c r="J42" s="56"/>
      <c r="K42" s="56"/>
    </row>
    <row r="43" spans="1:11" ht="11.25" customHeight="1" x14ac:dyDescent="0.25">
      <c r="A43" s="56"/>
      <c r="B43" s="56"/>
      <c r="C43" s="56"/>
      <c r="D43" s="56"/>
      <c r="E43" s="56"/>
      <c r="F43" s="56"/>
      <c r="G43" s="56"/>
      <c r="H43" s="56"/>
      <c r="I43" s="56"/>
      <c r="J43" s="56"/>
      <c r="K43" s="56"/>
    </row>
    <row r="44" spans="1:11" x14ac:dyDescent="0.25">
      <c r="A44" s="56" t="s">
        <v>29</v>
      </c>
      <c r="B44" s="56"/>
      <c r="C44" s="56"/>
      <c r="D44" s="56"/>
      <c r="E44" s="56"/>
      <c r="F44" s="56"/>
      <c r="G44" s="56"/>
      <c r="H44" s="56"/>
      <c r="I44" s="56"/>
      <c r="J44" s="69"/>
      <c r="K44" s="69"/>
    </row>
    <row r="45" spans="1:11" ht="17.399999999999999" x14ac:dyDescent="0.3">
      <c r="A45" s="293" t="s">
        <v>221</v>
      </c>
      <c r="B45" s="293"/>
      <c r="C45" s="293"/>
      <c r="D45" s="293"/>
      <c r="E45" s="293"/>
      <c r="F45" s="293"/>
      <c r="G45" s="293"/>
      <c r="H45" s="293"/>
      <c r="I45" s="293"/>
      <c r="J45" s="293"/>
      <c r="K45" s="246"/>
    </row>
    <row r="46" spans="1:11" ht="16.5" customHeight="1" x14ac:dyDescent="0.3">
      <c r="A46" s="289" t="s">
        <v>245</v>
      </c>
      <c r="B46" s="289"/>
      <c r="C46" s="289"/>
      <c r="D46" s="289"/>
      <c r="E46" s="289"/>
      <c r="F46" s="289"/>
      <c r="G46" s="289"/>
      <c r="H46" s="289"/>
      <c r="I46" s="289"/>
      <c r="J46" s="289"/>
      <c r="K46" s="245"/>
    </row>
    <row r="47" spans="1:11" ht="17.399999999999999" x14ac:dyDescent="0.3">
      <c r="A47" s="294"/>
      <c r="B47" s="294"/>
      <c r="C47" s="294"/>
      <c r="D47" s="294"/>
      <c r="E47" s="294"/>
      <c r="F47" s="294"/>
      <c r="G47" s="294"/>
      <c r="H47" s="294"/>
      <c r="I47" s="294"/>
      <c r="J47" s="294"/>
      <c r="K47" s="55"/>
    </row>
    <row r="48" spans="1:11" ht="12.75" customHeight="1" x14ac:dyDescent="0.3">
      <c r="A48" s="55"/>
      <c r="B48" s="55"/>
      <c r="C48" s="55"/>
      <c r="D48" s="55"/>
      <c r="E48" s="55"/>
      <c r="F48" s="55"/>
      <c r="G48" s="55"/>
      <c r="H48" s="55"/>
      <c r="I48" s="55"/>
      <c r="J48" s="55"/>
      <c r="K48" s="55"/>
    </row>
    <row r="49" spans="1:11" ht="39.6" x14ac:dyDescent="0.25">
      <c r="A49" s="212"/>
      <c r="B49" s="287" t="s">
        <v>5</v>
      </c>
      <c r="C49" s="70" t="s">
        <v>6</v>
      </c>
      <c r="D49" s="59" t="s">
        <v>7</v>
      </c>
      <c r="E49" s="290" t="s">
        <v>151</v>
      </c>
      <c r="F49" s="291"/>
      <c r="G49" s="291"/>
      <c r="H49" s="291"/>
      <c r="I49" s="291"/>
      <c r="J49" s="292"/>
      <c r="K49" s="249"/>
    </row>
    <row r="50" spans="1:11" ht="40.5" customHeight="1" x14ac:dyDescent="0.25">
      <c r="A50" s="217" t="s">
        <v>8</v>
      </c>
      <c r="B50" s="288"/>
      <c r="C50" s="60"/>
      <c r="D50" s="61"/>
      <c r="E50" s="222">
        <f t="shared" ref="E50:J50" si="5">E7</f>
        <v>0</v>
      </c>
      <c r="F50" s="222">
        <f t="shared" si="5"/>
        <v>0</v>
      </c>
      <c r="G50" s="222">
        <f t="shared" si="5"/>
        <v>0</v>
      </c>
      <c r="H50" s="222">
        <f t="shared" si="5"/>
        <v>0</v>
      </c>
      <c r="I50" s="222">
        <f t="shared" si="5"/>
        <v>0</v>
      </c>
      <c r="J50" s="222">
        <f t="shared" si="5"/>
        <v>0</v>
      </c>
      <c r="K50" s="251"/>
    </row>
    <row r="51" spans="1:11" x14ac:dyDescent="0.25">
      <c r="A51" s="220" t="s">
        <v>30</v>
      </c>
      <c r="B51" s="80"/>
      <c r="C51" s="64"/>
      <c r="D51" s="64"/>
      <c r="E51" s="64"/>
      <c r="F51" s="64"/>
      <c r="G51" s="64"/>
      <c r="H51" s="64"/>
      <c r="I51" s="64"/>
      <c r="J51" s="72"/>
      <c r="K51" s="211"/>
    </row>
    <row r="52" spans="1:11" x14ac:dyDescent="0.25">
      <c r="A52" s="214" t="s">
        <v>31</v>
      </c>
      <c r="B52" s="210">
        <f t="shared" ref="B52:B58" si="6">SUM(E52:J52)</f>
        <v>0</v>
      </c>
      <c r="C52" s="66"/>
      <c r="D52" s="66"/>
      <c r="E52" s="66"/>
      <c r="F52" s="66"/>
      <c r="G52" s="66"/>
      <c r="H52" s="66"/>
      <c r="I52" s="66"/>
      <c r="J52" s="66"/>
      <c r="K52" s="77"/>
    </row>
    <row r="53" spans="1:11" x14ac:dyDescent="0.25">
      <c r="A53" s="214" t="s">
        <v>32</v>
      </c>
      <c r="B53" s="210">
        <f t="shared" si="6"/>
        <v>0</v>
      </c>
      <c r="C53" s="66"/>
      <c r="D53" s="66"/>
      <c r="E53" s="66"/>
      <c r="F53" s="66"/>
      <c r="G53" s="66"/>
      <c r="H53" s="66"/>
      <c r="I53" s="66"/>
      <c r="J53" s="66"/>
      <c r="K53" s="77"/>
    </row>
    <row r="54" spans="1:11" x14ac:dyDescent="0.25">
      <c r="A54" s="214" t="s">
        <v>33</v>
      </c>
      <c r="B54" s="210">
        <f t="shared" si="6"/>
        <v>0</v>
      </c>
      <c r="C54" s="66"/>
      <c r="D54" s="66"/>
      <c r="E54" s="66"/>
      <c r="F54" s="66"/>
      <c r="G54" s="66"/>
      <c r="H54" s="66"/>
      <c r="I54" s="66"/>
      <c r="J54" s="66"/>
      <c r="K54" s="77"/>
    </row>
    <row r="55" spans="1:11" x14ac:dyDescent="0.25">
      <c r="A55" s="214" t="s">
        <v>34</v>
      </c>
      <c r="B55" s="210">
        <f t="shared" si="6"/>
        <v>0</v>
      </c>
      <c r="C55" s="66"/>
      <c r="D55" s="66"/>
      <c r="E55" s="66"/>
      <c r="F55" s="66"/>
      <c r="G55" s="66"/>
      <c r="H55" s="66"/>
      <c r="I55" s="66"/>
      <c r="J55" s="66"/>
      <c r="K55" s="77"/>
    </row>
    <row r="56" spans="1:11" x14ac:dyDescent="0.25">
      <c r="A56" s="214" t="s">
        <v>35</v>
      </c>
      <c r="B56" s="210">
        <f t="shared" si="6"/>
        <v>0</v>
      </c>
      <c r="C56" s="66"/>
      <c r="D56" s="66"/>
      <c r="E56" s="66"/>
      <c r="F56" s="66"/>
      <c r="G56" s="66"/>
      <c r="H56" s="66"/>
      <c r="I56" s="66"/>
      <c r="J56" s="66"/>
      <c r="K56" s="77"/>
    </row>
    <row r="57" spans="1:11" x14ac:dyDescent="0.25">
      <c r="A57" s="214" t="s">
        <v>36</v>
      </c>
      <c r="B57" s="210">
        <f t="shared" si="6"/>
        <v>0</v>
      </c>
      <c r="C57" s="66"/>
      <c r="D57" s="66"/>
      <c r="E57" s="66"/>
      <c r="F57" s="66"/>
      <c r="G57" s="66"/>
      <c r="H57" s="66"/>
      <c r="I57" s="66"/>
      <c r="J57" s="66"/>
      <c r="K57" s="77"/>
    </row>
    <row r="58" spans="1:11" x14ac:dyDescent="0.25">
      <c r="A58" s="214" t="s">
        <v>37</v>
      </c>
      <c r="B58" s="210">
        <f t="shared" si="6"/>
        <v>0</v>
      </c>
      <c r="C58" s="66"/>
      <c r="D58" s="66"/>
      <c r="E58" s="66"/>
      <c r="F58" s="66"/>
      <c r="G58" s="66"/>
      <c r="H58" s="66"/>
      <c r="I58" s="66"/>
      <c r="J58" s="66"/>
      <c r="K58" s="77"/>
    </row>
    <row r="59" spans="1:11" x14ac:dyDescent="0.25">
      <c r="A59" s="215" t="s">
        <v>38</v>
      </c>
      <c r="B59" s="210">
        <f t="shared" ref="B59:J59" si="7">SUM(B52:B58)</f>
        <v>0</v>
      </c>
      <c r="C59" s="66">
        <f t="shared" si="7"/>
        <v>0</v>
      </c>
      <c r="D59" s="66">
        <f t="shared" si="7"/>
        <v>0</v>
      </c>
      <c r="E59" s="66">
        <f t="shared" si="7"/>
        <v>0</v>
      </c>
      <c r="F59" s="66">
        <f t="shared" si="7"/>
        <v>0</v>
      </c>
      <c r="G59" s="66">
        <f>SUM(G52:G58)</f>
        <v>0</v>
      </c>
      <c r="H59" s="66">
        <f>SUM(H52:H58)</f>
        <v>0</v>
      </c>
      <c r="I59" s="66">
        <f t="shared" si="7"/>
        <v>0</v>
      </c>
      <c r="J59" s="66">
        <f t="shared" si="7"/>
        <v>0</v>
      </c>
      <c r="K59" s="77"/>
    </row>
    <row r="60" spans="1:11" x14ac:dyDescent="0.25">
      <c r="A60" s="220" t="s">
        <v>39</v>
      </c>
      <c r="B60" s="80"/>
      <c r="C60" s="64"/>
      <c r="D60" s="64"/>
      <c r="E60" s="64"/>
      <c r="F60" s="64"/>
      <c r="G60" s="64"/>
      <c r="H60" s="64"/>
      <c r="I60" s="64"/>
      <c r="J60" s="72"/>
      <c r="K60" s="211"/>
    </row>
    <row r="61" spans="1:11" x14ac:dyDescent="0.25">
      <c r="A61" s="214" t="s">
        <v>40</v>
      </c>
      <c r="B61" s="210">
        <f>SUM(E61:J61)</f>
        <v>0</v>
      </c>
      <c r="C61" s="66"/>
      <c r="D61" s="66"/>
      <c r="E61" s="66"/>
      <c r="F61" s="66"/>
      <c r="G61" s="66"/>
      <c r="H61" s="66"/>
      <c r="I61" s="66"/>
      <c r="J61" s="66"/>
      <c r="K61" s="77"/>
    </row>
    <row r="62" spans="1:11" x14ac:dyDescent="0.25">
      <c r="A62" s="214" t="s">
        <v>33</v>
      </c>
      <c r="B62" s="210">
        <f>SUM(E62:J62)</f>
        <v>0</v>
      </c>
      <c r="C62" s="66"/>
      <c r="D62" s="66"/>
      <c r="E62" s="66"/>
      <c r="F62" s="66"/>
      <c r="G62" s="66"/>
      <c r="H62" s="66"/>
      <c r="I62" s="66"/>
      <c r="J62" s="66"/>
      <c r="K62" s="77"/>
    </row>
    <row r="63" spans="1:11" x14ac:dyDescent="0.25">
      <c r="A63" s="214" t="s">
        <v>37</v>
      </c>
      <c r="B63" s="210">
        <f>SUM(E63:J63)</f>
        <v>0</v>
      </c>
      <c r="C63" s="66"/>
      <c r="D63" s="66"/>
      <c r="E63" s="66"/>
      <c r="F63" s="66"/>
      <c r="G63" s="66" t="s">
        <v>29</v>
      </c>
      <c r="H63" s="66" t="s">
        <v>29</v>
      </c>
      <c r="I63" s="66"/>
      <c r="J63" s="66"/>
      <c r="K63" s="77"/>
    </row>
    <row r="64" spans="1:11" x14ac:dyDescent="0.25">
      <c r="A64" s="214" t="s">
        <v>41</v>
      </c>
      <c r="B64" s="210">
        <f>SUM(E64:J64)</f>
        <v>0</v>
      </c>
      <c r="C64" s="66"/>
      <c r="D64" s="66"/>
      <c r="E64" s="66"/>
      <c r="F64" s="66"/>
      <c r="G64" s="66"/>
      <c r="H64" s="66"/>
      <c r="I64" s="66"/>
      <c r="J64" s="66"/>
      <c r="K64" s="77"/>
    </row>
    <row r="65" spans="1:11" x14ac:dyDescent="0.25">
      <c r="A65" s="215" t="s">
        <v>42</v>
      </c>
      <c r="B65" s="210">
        <f t="shared" ref="B65:J65" si="8">SUM(B61:B64)</f>
        <v>0</v>
      </c>
      <c r="C65" s="66">
        <f t="shared" si="8"/>
        <v>0</v>
      </c>
      <c r="D65" s="66">
        <f t="shared" si="8"/>
        <v>0</v>
      </c>
      <c r="E65" s="66">
        <f t="shared" si="8"/>
        <v>0</v>
      </c>
      <c r="F65" s="66">
        <f t="shared" si="8"/>
        <v>0</v>
      </c>
      <c r="G65" s="66">
        <f t="shared" si="8"/>
        <v>0</v>
      </c>
      <c r="H65" s="66">
        <f t="shared" si="8"/>
        <v>0</v>
      </c>
      <c r="I65" s="66">
        <f t="shared" si="8"/>
        <v>0</v>
      </c>
      <c r="J65" s="66">
        <f t="shared" si="8"/>
        <v>0</v>
      </c>
      <c r="K65" s="77"/>
    </row>
    <row r="66" spans="1:11" x14ac:dyDescent="0.25">
      <c r="A66" s="220" t="s">
        <v>43</v>
      </c>
      <c r="B66" s="216"/>
      <c r="C66" s="73"/>
      <c r="D66" s="73"/>
      <c r="E66" s="73"/>
      <c r="F66" s="73"/>
      <c r="G66" s="73"/>
      <c r="H66" s="73"/>
      <c r="I66" s="73"/>
      <c r="J66" s="74"/>
      <c r="K66" s="252"/>
    </row>
    <row r="67" spans="1:11" x14ac:dyDescent="0.25">
      <c r="A67" s="214" t="s">
        <v>44</v>
      </c>
      <c r="B67" s="210">
        <f>SUM(E67:J67)</f>
        <v>0</v>
      </c>
      <c r="C67" s="66"/>
      <c r="D67" s="66"/>
      <c r="E67" s="66"/>
      <c r="F67" s="66"/>
      <c r="G67" s="66"/>
      <c r="H67" s="66"/>
      <c r="I67" s="66"/>
      <c r="J67" s="66"/>
      <c r="K67" s="77"/>
    </row>
    <row r="68" spans="1:11" x14ac:dyDescent="0.25">
      <c r="A68" s="214" t="s">
        <v>178</v>
      </c>
      <c r="B68" s="210">
        <f>SUM(E68:J68)</f>
        <v>0</v>
      </c>
      <c r="C68" s="66"/>
      <c r="D68" s="66"/>
      <c r="E68" s="66"/>
      <c r="F68" s="66"/>
      <c r="G68" s="66"/>
      <c r="H68" s="66"/>
      <c r="I68" s="66"/>
      <c r="J68" s="66"/>
      <c r="K68" s="77"/>
    </row>
    <row r="69" spans="1:11" x14ac:dyDescent="0.25">
      <c r="A69" s="215" t="s">
        <v>45</v>
      </c>
      <c r="B69" s="210">
        <f t="shared" ref="B69:J69" si="9">SUM(B67:B68)</f>
        <v>0</v>
      </c>
      <c r="C69" s="66">
        <f t="shared" si="9"/>
        <v>0</v>
      </c>
      <c r="D69" s="66">
        <f t="shared" si="9"/>
        <v>0</v>
      </c>
      <c r="E69" s="66">
        <f t="shared" si="9"/>
        <v>0</v>
      </c>
      <c r="F69" s="66">
        <f t="shared" si="9"/>
        <v>0</v>
      </c>
      <c r="G69" s="66">
        <f t="shared" si="9"/>
        <v>0</v>
      </c>
      <c r="H69" s="66">
        <f t="shared" si="9"/>
        <v>0</v>
      </c>
      <c r="I69" s="66">
        <f t="shared" si="9"/>
        <v>0</v>
      </c>
      <c r="J69" s="66">
        <f t="shared" si="9"/>
        <v>0</v>
      </c>
      <c r="K69" s="77"/>
    </row>
    <row r="70" spans="1:11" x14ac:dyDescent="0.25">
      <c r="A70" s="220" t="s">
        <v>46</v>
      </c>
      <c r="B70" s="216"/>
      <c r="C70" s="73"/>
      <c r="D70" s="73"/>
      <c r="E70" s="73"/>
      <c r="F70" s="73"/>
      <c r="G70" s="73"/>
      <c r="H70" s="73"/>
      <c r="I70" s="73"/>
      <c r="J70" s="74"/>
      <c r="K70" s="252"/>
    </row>
    <row r="71" spans="1:11" x14ac:dyDescent="0.25">
      <c r="A71" s="214" t="s">
        <v>47</v>
      </c>
      <c r="B71" s="210">
        <f>SUM(E71:J71)</f>
        <v>0</v>
      </c>
      <c r="C71" s="66"/>
      <c r="D71" s="66"/>
      <c r="E71" s="66"/>
      <c r="F71" s="66"/>
      <c r="G71" s="66"/>
      <c r="H71" s="66"/>
      <c r="I71" s="66"/>
      <c r="J71" s="66"/>
      <c r="K71" s="77"/>
    </row>
    <row r="72" spans="1:11" ht="15.6" x14ac:dyDescent="0.25">
      <c r="A72" s="214" t="s">
        <v>179</v>
      </c>
      <c r="B72" s="210">
        <f>SUM(E72:J72)</f>
        <v>0</v>
      </c>
      <c r="C72" s="66"/>
      <c r="D72" s="66"/>
      <c r="E72" s="66"/>
      <c r="F72" s="66" t="s">
        <v>29</v>
      </c>
      <c r="G72" s="66"/>
      <c r="H72" s="66"/>
      <c r="I72" s="66"/>
      <c r="J72" s="66"/>
      <c r="K72" s="77"/>
    </row>
    <row r="73" spans="1:11" ht="15.6" x14ac:dyDescent="0.25">
      <c r="A73" s="214" t="s">
        <v>189</v>
      </c>
      <c r="B73" s="210">
        <f>SUM(E73:J73)</f>
        <v>0</v>
      </c>
      <c r="C73" s="66"/>
      <c r="D73" s="66"/>
      <c r="E73" s="66"/>
      <c r="F73" s="66"/>
      <c r="G73" s="66"/>
      <c r="H73" s="66"/>
      <c r="I73" s="66"/>
      <c r="J73" s="66"/>
      <c r="K73" s="77"/>
    </row>
    <row r="74" spans="1:11" x14ac:dyDescent="0.25">
      <c r="A74" s="215" t="s">
        <v>48</v>
      </c>
      <c r="B74" s="210">
        <f t="shared" ref="B74:J74" si="10">SUM(B71:B73)</f>
        <v>0</v>
      </c>
      <c r="C74" s="66">
        <f t="shared" si="10"/>
        <v>0</v>
      </c>
      <c r="D74" s="66">
        <f t="shared" si="10"/>
        <v>0</v>
      </c>
      <c r="E74" s="66">
        <f t="shared" si="10"/>
        <v>0</v>
      </c>
      <c r="F74" s="66">
        <f t="shared" si="10"/>
        <v>0</v>
      </c>
      <c r="G74" s="66">
        <f t="shared" si="10"/>
        <v>0</v>
      </c>
      <c r="H74" s="66">
        <f t="shared" si="10"/>
        <v>0</v>
      </c>
      <c r="I74" s="66">
        <f t="shared" si="10"/>
        <v>0</v>
      </c>
      <c r="J74" s="66">
        <f t="shared" si="10"/>
        <v>0</v>
      </c>
      <c r="K74" s="77"/>
    </row>
    <row r="75" spans="1:11" x14ac:dyDescent="0.25">
      <c r="A75" s="215" t="s">
        <v>152</v>
      </c>
      <c r="B75" s="210">
        <f>SUM(E75:J75)</f>
        <v>0</v>
      </c>
      <c r="C75" s="66">
        <v>0</v>
      </c>
      <c r="D75" s="66">
        <v>0</v>
      </c>
      <c r="E75" s="66">
        <v>0</v>
      </c>
      <c r="F75" s="66">
        <v>0</v>
      </c>
      <c r="G75" s="66">
        <v>0</v>
      </c>
      <c r="H75" s="66">
        <v>0</v>
      </c>
      <c r="I75" s="66">
        <v>0</v>
      </c>
      <c r="J75" s="66">
        <v>0</v>
      </c>
      <c r="K75" s="77"/>
    </row>
    <row r="76" spans="1:11" ht="29.25" customHeight="1" x14ac:dyDescent="0.25">
      <c r="A76" s="218" t="s">
        <v>153</v>
      </c>
      <c r="B76" s="210">
        <f>SUM(E76:J76)</f>
        <v>0</v>
      </c>
      <c r="C76" s="66">
        <v>0</v>
      </c>
      <c r="D76" s="66">
        <v>0</v>
      </c>
      <c r="E76" s="66">
        <v>0</v>
      </c>
      <c r="F76" s="66">
        <v>0</v>
      </c>
      <c r="G76" s="66">
        <v>0</v>
      </c>
      <c r="H76" s="66">
        <v>0</v>
      </c>
      <c r="I76" s="66">
        <v>0</v>
      </c>
      <c r="J76" s="66">
        <v>0</v>
      </c>
      <c r="K76" s="77"/>
    </row>
    <row r="77" spans="1:11" x14ac:dyDescent="0.25">
      <c r="A77" s="214" t="s">
        <v>187</v>
      </c>
      <c r="B77" s="210">
        <f>SUM(E77:J77)</f>
        <v>0</v>
      </c>
      <c r="C77" s="66"/>
      <c r="D77" s="66" t="s">
        <v>29</v>
      </c>
      <c r="E77" s="66"/>
      <c r="F77" s="66"/>
      <c r="G77" s="66"/>
      <c r="H77" s="66"/>
      <c r="I77" s="66"/>
      <c r="J77" s="66"/>
      <c r="K77" s="77"/>
    </row>
    <row r="78" spans="1:11" x14ac:dyDescent="0.25">
      <c r="A78" s="214" t="s">
        <v>188</v>
      </c>
      <c r="B78" s="210">
        <f>SUM(E78:J78)</f>
        <v>0</v>
      </c>
      <c r="C78" s="66"/>
      <c r="D78" s="66"/>
      <c r="E78" s="66"/>
      <c r="F78" s="66"/>
      <c r="G78" s="66"/>
      <c r="H78" s="66"/>
      <c r="I78" s="66"/>
      <c r="J78" s="66"/>
      <c r="K78" s="77"/>
    </row>
    <row r="79" spans="1:11" ht="36" customHeight="1" x14ac:dyDescent="0.25">
      <c r="A79" s="218" t="s">
        <v>154</v>
      </c>
      <c r="B79" s="210">
        <f>SUM(B77:B78)</f>
        <v>0</v>
      </c>
      <c r="C79" s="66">
        <f>SUM(C77:C78)</f>
        <v>0</v>
      </c>
      <c r="D79" s="66">
        <f t="shared" ref="D79:J79" si="11">SUM(D77:D78)</f>
        <v>0</v>
      </c>
      <c r="E79" s="66">
        <f t="shared" si="11"/>
        <v>0</v>
      </c>
      <c r="F79" s="66">
        <f t="shared" si="11"/>
        <v>0</v>
      </c>
      <c r="G79" s="66">
        <f t="shared" si="11"/>
        <v>0</v>
      </c>
      <c r="H79" s="66">
        <f t="shared" si="11"/>
        <v>0</v>
      </c>
      <c r="I79" s="66">
        <f t="shared" si="11"/>
        <v>0</v>
      </c>
      <c r="J79" s="66">
        <f t="shared" si="11"/>
        <v>0</v>
      </c>
      <c r="K79" s="77"/>
    </row>
    <row r="80" spans="1:11" s="6" customFormat="1" x14ac:dyDescent="0.25">
      <c r="A80" s="218"/>
      <c r="B80" s="75"/>
      <c r="C80" s="75"/>
      <c r="D80" s="75"/>
      <c r="E80" s="75"/>
      <c r="F80" s="75"/>
      <c r="G80" s="75"/>
      <c r="H80" s="75"/>
      <c r="I80" s="75"/>
      <c r="J80" s="224"/>
      <c r="K80" s="57"/>
    </row>
    <row r="81" spans="1:11" x14ac:dyDescent="0.25">
      <c r="A81" s="76"/>
      <c r="B81" s="77"/>
      <c r="C81" s="77"/>
      <c r="D81" s="77"/>
      <c r="E81" s="77"/>
      <c r="F81" s="77"/>
      <c r="G81" s="77"/>
      <c r="H81" s="77"/>
      <c r="I81" s="77"/>
      <c r="J81" s="77"/>
      <c r="K81" s="77"/>
    </row>
    <row r="82" spans="1:11" ht="13.5" customHeight="1" x14ac:dyDescent="0.25">
      <c r="A82" s="68"/>
      <c r="B82" s="56"/>
      <c r="C82" s="56"/>
      <c r="D82" s="56"/>
      <c r="E82" s="56"/>
      <c r="F82" s="56"/>
      <c r="G82" s="56"/>
      <c r="H82" s="56"/>
      <c r="I82" s="56"/>
      <c r="J82" s="56"/>
      <c r="K82" s="56"/>
    </row>
    <row r="83" spans="1:11" ht="16.5" customHeight="1" x14ac:dyDescent="0.25">
      <c r="A83" s="68"/>
      <c r="B83" s="56"/>
      <c r="C83" s="56"/>
      <c r="D83" s="56"/>
      <c r="E83" s="56"/>
      <c r="F83" s="56"/>
      <c r="G83" s="56"/>
      <c r="H83" s="56"/>
      <c r="I83" s="56"/>
      <c r="J83" s="56"/>
      <c r="K83" s="56"/>
    </row>
    <row r="84" spans="1:11" ht="9.15" customHeight="1" x14ac:dyDescent="0.25">
      <c r="A84" s="78"/>
      <c r="B84" s="56"/>
      <c r="C84" s="56"/>
      <c r="D84" s="56"/>
      <c r="E84" s="56"/>
      <c r="F84" s="56"/>
      <c r="G84" s="56"/>
      <c r="H84" s="56"/>
      <c r="I84" s="56"/>
      <c r="J84" s="56"/>
      <c r="K84" s="56"/>
    </row>
    <row r="85" spans="1:11" ht="9.15" customHeight="1" x14ac:dyDescent="0.25">
      <c r="A85" s="78"/>
      <c r="B85" s="56"/>
      <c r="C85" s="56"/>
      <c r="D85" s="56" t="s">
        <v>29</v>
      </c>
      <c r="E85" s="56"/>
      <c r="F85" s="56"/>
      <c r="G85" s="56"/>
      <c r="H85" s="56"/>
      <c r="I85" s="56"/>
      <c r="J85" s="56"/>
      <c r="K85" s="56"/>
    </row>
    <row r="86" spans="1:11" ht="9.15" customHeight="1" x14ac:dyDescent="0.25">
      <c r="A86" s="78"/>
      <c r="B86" s="56"/>
      <c r="C86" s="56"/>
      <c r="D86" s="56"/>
      <c r="E86" s="56"/>
      <c r="F86" s="56"/>
      <c r="G86" s="56"/>
      <c r="H86" s="56"/>
      <c r="I86" s="56"/>
      <c r="J86" s="56"/>
      <c r="K86" s="56"/>
    </row>
    <row r="87" spans="1:11" ht="9.15" customHeight="1" x14ac:dyDescent="0.25">
      <c r="A87" s="78"/>
      <c r="B87" s="56"/>
      <c r="C87" s="56"/>
      <c r="D87" s="56"/>
      <c r="E87" s="56"/>
      <c r="F87" s="56"/>
      <c r="G87" s="56"/>
      <c r="H87" s="56"/>
      <c r="I87" s="56"/>
      <c r="J87" s="56"/>
      <c r="K87" s="56"/>
    </row>
    <row r="88" spans="1:11" x14ac:dyDescent="0.25">
      <c r="A88" s="56" t="s">
        <v>29</v>
      </c>
      <c r="B88" s="56"/>
      <c r="C88" s="56"/>
      <c r="D88" s="56"/>
      <c r="E88" s="56"/>
      <c r="F88" s="56"/>
      <c r="G88" s="56"/>
      <c r="H88" s="56"/>
      <c r="I88" s="56"/>
      <c r="J88" s="69"/>
      <c r="K88" s="69"/>
    </row>
    <row r="89" spans="1:11" ht="17.399999999999999" x14ac:dyDescent="0.3">
      <c r="A89" s="293" t="s">
        <v>221</v>
      </c>
      <c r="B89" s="293"/>
      <c r="C89" s="293"/>
      <c r="D89" s="293"/>
      <c r="E89" s="293"/>
      <c r="F89" s="293"/>
      <c r="G89" s="293"/>
      <c r="H89" s="293"/>
      <c r="I89" s="293"/>
      <c r="J89" s="293"/>
      <c r="K89" s="278"/>
    </row>
    <row r="90" spans="1:11" ht="16.5" customHeight="1" x14ac:dyDescent="0.3">
      <c r="A90" s="289" t="s">
        <v>245</v>
      </c>
      <c r="B90" s="289"/>
      <c r="C90" s="289"/>
      <c r="D90" s="289"/>
      <c r="E90" s="289"/>
      <c r="F90" s="289"/>
      <c r="G90" s="289"/>
      <c r="H90" s="289"/>
      <c r="I90" s="289"/>
      <c r="J90" s="289"/>
      <c r="K90" s="277"/>
    </row>
    <row r="91" spans="1:11" ht="17.399999999999999" x14ac:dyDescent="0.3">
      <c r="A91" s="294"/>
      <c r="B91" s="294"/>
      <c r="C91" s="294"/>
      <c r="D91" s="294"/>
      <c r="E91" s="294"/>
      <c r="F91" s="294"/>
      <c r="G91" s="294"/>
      <c r="H91" s="294"/>
      <c r="I91" s="294"/>
      <c r="J91" s="294"/>
      <c r="K91" s="55"/>
    </row>
    <row r="92" spans="1:11" ht="12.75" customHeight="1" x14ac:dyDescent="0.3">
      <c r="A92" s="55"/>
      <c r="B92" s="55"/>
      <c r="C92" s="55"/>
      <c r="D92" s="55"/>
      <c r="E92" s="55"/>
      <c r="F92" s="55"/>
      <c r="G92" s="55"/>
      <c r="H92" s="55"/>
      <c r="I92" s="55"/>
      <c r="J92" s="55"/>
      <c r="K92" s="55"/>
    </row>
    <row r="93" spans="1:11" ht="39.6" x14ac:dyDescent="0.25">
      <c r="A93" s="212"/>
      <c r="B93" s="287" t="s">
        <v>5</v>
      </c>
      <c r="C93" s="70" t="s">
        <v>6</v>
      </c>
      <c r="D93" s="59" t="s">
        <v>7</v>
      </c>
      <c r="E93" s="290" t="s">
        <v>151</v>
      </c>
      <c r="F93" s="291"/>
      <c r="G93" s="291"/>
      <c r="H93" s="291"/>
      <c r="I93" s="291"/>
      <c r="J93" s="292"/>
      <c r="K93" s="249"/>
    </row>
    <row r="94" spans="1:11" ht="40.5" customHeight="1" x14ac:dyDescent="0.25">
      <c r="A94" s="217" t="s">
        <v>8</v>
      </c>
      <c r="B94" s="288"/>
      <c r="C94" s="60"/>
      <c r="D94" s="61"/>
      <c r="E94" s="222">
        <f t="shared" ref="E94:J94" si="12">E7</f>
        <v>0</v>
      </c>
      <c r="F94" s="222">
        <f t="shared" si="12"/>
        <v>0</v>
      </c>
      <c r="G94" s="222">
        <f t="shared" si="12"/>
        <v>0</v>
      </c>
      <c r="H94" s="222">
        <f t="shared" si="12"/>
        <v>0</v>
      </c>
      <c r="I94" s="222">
        <f t="shared" si="12"/>
        <v>0</v>
      </c>
      <c r="J94" s="222">
        <f t="shared" si="12"/>
        <v>0</v>
      </c>
      <c r="K94" s="251"/>
    </row>
    <row r="95" spans="1:11" x14ac:dyDescent="0.25">
      <c r="A95" s="220" t="s">
        <v>49</v>
      </c>
      <c r="B95" s="209"/>
      <c r="C95" s="64"/>
      <c r="D95" s="64"/>
      <c r="E95" s="64"/>
      <c r="F95" s="64"/>
      <c r="G95" s="64"/>
      <c r="H95" s="64"/>
      <c r="I95" s="64"/>
      <c r="J95" s="79"/>
      <c r="K95" s="211"/>
    </row>
    <row r="96" spans="1:11" x14ac:dyDescent="0.25">
      <c r="A96" s="214" t="s">
        <v>50</v>
      </c>
      <c r="B96" s="210">
        <f t="shared" ref="B96:B105" si="13">SUM(E96:J96)</f>
        <v>0</v>
      </c>
      <c r="C96" s="66"/>
      <c r="D96" s="66"/>
      <c r="E96" s="66"/>
      <c r="F96" s="66"/>
      <c r="G96" s="66"/>
      <c r="H96" s="66"/>
      <c r="I96" s="66"/>
      <c r="J96" s="66"/>
      <c r="K96" s="77"/>
    </row>
    <row r="97" spans="1:11" x14ac:dyDescent="0.25">
      <c r="A97" s="214" t="s">
        <v>51</v>
      </c>
      <c r="B97" s="210">
        <f t="shared" si="13"/>
        <v>0</v>
      </c>
      <c r="C97" s="66"/>
      <c r="D97" s="66"/>
      <c r="E97" s="66"/>
      <c r="F97" s="66"/>
      <c r="G97" s="66"/>
      <c r="H97" s="66"/>
      <c r="I97" s="66"/>
      <c r="J97" s="66"/>
      <c r="K97" s="77"/>
    </row>
    <row r="98" spans="1:11" x14ac:dyDescent="0.25">
      <c r="A98" s="214" t="s">
        <v>52</v>
      </c>
      <c r="B98" s="210">
        <f t="shared" si="13"/>
        <v>0</v>
      </c>
      <c r="C98" s="66"/>
      <c r="D98" s="66"/>
      <c r="E98" s="66"/>
      <c r="F98" s="66"/>
      <c r="G98" s="66"/>
      <c r="H98" s="66"/>
      <c r="I98" s="66"/>
      <c r="J98" s="66"/>
      <c r="K98" s="77"/>
    </row>
    <row r="99" spans="1:11" x14ac:dyDescent="0.25">
      <c r="A99" s="214" t="s">
        <v>53</v>
      </c>
      <c r="B99" s="210">
        <f t="shared" si="13"/>
        <v>0</v>
      </c>
      <c r="C99" s="66"/>
      <c r="D99" s="66"/>
      <c r="E99" s="66"/>
      <c r="F99" s="66"/>
      <c r="G99" s="66"/>
      <c r="H99" s="66"/>
      <c r="I99" s="66"/>
      <c r="J99" s="66"/>
      <c r="K99" s="77"/>
    </row>
    <row r="100" spans="1:11" x14ac:dyDescent="0.25">
      <c r="A100" s="214" t="s">
        <v>54</v>
      </c>
      <c r="B100" s="210">
        <f t="shared" si="13"/>
        <v>0</v>
      </c>
      <c r="C100" s="66"/>
      <c r="D100" s="66"/>
      <c r="E100" s="66"/>
      <c r="F100" s="66"/>
      <c r="G100" s="66"/>
      <c r="H100" s="66"/>
      <c r="I100" s="66"/>
      <c r="J100" s="66"/>
      <c r="K100" s="77"/>
    </row>
    <row r="101" spans="1:11" x14ac:dyDescent="0.25">
      <c r="A101" s="214" t="s">
        <v>55</v>
      </c>
      <c r="B101" s="210">
        <f t="shared" si="13"/>
        <v>0</v>
      </c>
      <c r="C101" s="66" t="s">
        <v>29</v>
      </c>
      <c r="D101" s="66"/>
      <c r="E101" s="66"/>
      <c r="F101" s="66"/>
      <c r="G101" s="66" t="s">
        <v>29</v>
      </c>
      <c r="H101" s="66"/>
      <c r="I101" s="66"/>
      <c r="J101" s="66"/>
      <c r="K101" s="77"/>
    </row>
    <row r="102" spans="1:11" x14ac:dyDescent="0.25">
      <c r="A102" s="214" t="s">
        <v>205</v>
      </c>
      <c r="B102" s="210">
        <f t="shared" si="13"/>
        <v>0</v>
      </c>
      <c r="C102" s="66"/>
      <c r="D102" s="66"/>
      <c r="E102" s="66"/>
      <c r="F102" s="66"/>
      <c r="G102" s="66"/>
      <c r="H102" s="66"/>
      <c r="I102" s="66"/>
      <c r="J102" s="66"/>
      <c r="K102" s="77"/>
    </row>
    <row r="103" spans="1:11" x14ac:dyDescent="0.25">
      <c r="A103" s="214" t="s">
        <v>56</v>
      </c>
      <c r="B103" s="210">
        <f t="shared" si="13"/>
        <v>0</v>
      </c>
      <c r="C103" s="66"/>
      <c r="D103" s="66"/>
      <c r="E103" s="66"/>
      <c r="F103" s="66"/>
      <c r="G103" s="66"/>
      <c r="H103" s="66"/>
      <c r="I103" s="66"/>
      <c r="J103" s="66"/>
      <c r="K103" s="77"/>
    </row>
    <row r="104" spans="1:11" x14ac:dyDescent="0.25">
      <c r="A104" s="214" t="s">
        <v>180</v>
      </c>
      <c r="B104" s="210">
        <f t="shared" si="13"/>
        <v>0</v>
      </c>
      <c r="C104" s="66"/>
      <c r="D104" s="66"/>
      <c r="E104" s="66"/>
      <c r="F104" s="66"/>
      <c r="G104" s="66"/>
      <c r="H104" s="66"/>
      <c r="I104" s="66"/>
      <c r="J104" s="66"/>
      <c r="K104" s="77"/>
    </row>
    <row r="105" spans="1:11" x14ac:dyDescent="0.25">
      <c r="A105" s="214" t="s">
        <v>180</v>
      </c>
      <c r="B105" s="210">
        <f t="shared" si="13"/>
        <v>0</v>
      </c>
      <c r="C105" s="66"/>
      <c r="D105" s="66"/>
      <c r="E105" s="66"/>
      <c r="F105" s="66"/>
      <c r="G105" s="66"/>
      <c r="H105" s="66"/>
      <c r="I105" s="66"/>
      <c r="J105" s="66"/>
      <c r="K105" s="77"/>
    </row>
    <row r="106" spans="1:11" x14ac:dyDescent="0.25">
      <c r="A106" s="215" t="s">
        <v>57</v>
      </c>
      <c r="B106" s="210">
        <f t="shared" ref="B106:J106" si="14">SUM(B96:B105)</f>
        <v>0</v>
      </c>
      <c r="C106" s="66">
        <f t="shared" si="14"/>
        <v>0</v>
      </c>
      <c r="D106" s="66">
        <f t="shared" si="14"/>
        <v>0</v>
      </c>
      <c r="E106" s="66">
        <f t="shared" si="14"/>
        <v>0</v>
      </c>
      <c r="F106" s="66">
        <f t="shared" si="14"/>
        <v>0</v>
      </c>
      <c r="G106" s="66">
        <f t="shared" si="14"/>
        <v>0</v>
      </c>
      <c r="H106" s="66">
        <f t="shared" si="14"/>
        <v>0</v>
      </c>
      <c r="I106" s="66">
        <f t="shared" si="14"/>
        <v>0</v>
      </c>
      <c r="J106" s="66">
        <f t="shared" si="14"/>
        <v>0</v>
      </c>
      <c r="K106" s="77"/>
    </row>
    <row r="107" spans="1:11" x14ac:dyDescent="0.25">
      <c r="A107" s="215" t="s">
        <v>58</v>
      </c>
      <c r="B107" s="210">
        <f t="shared" ref="B107:J107" si="15">B15+B22+B29+B33+B59+B65+B69+B74+B75+B76+B79+B106</f>
        <v>0</v>
      </c>
      <c r="C107" s="66">
        <f t="shared" si="15"/>
        <v>0</v>
      </c>
      <c r="D107" s="66">
        <f t="shared" si="15"/>
        <v>0</v>
      </c>
      <c r="E107" s="66">
        <f t="shared" si="15"/>
        <v>0</v>
      </c>
      <c r="F107" s="66">
        <f t="shared" si="15"/>
        <v>0</v>
      </c>
      <c r="G107" s="66">
        <f t="shared" si="15"/>
        <v>0</v>
      </c>
      <c r="H107" s="66">
        <f t="shared" si="15"/>
        <v>0</v>
      </c>
      <c r="I107" s="66">
        <f t="shared" si="15"/>
        <v>0</v>
      </c>
      <c r="J107" s="66">
        <f t="shared" si="15"/>
        <v>0</v>
      </c>
      <c r="K107" s="77"/>
    </row>
    <row r="108" spans="1:11" x14ac:dyDescent="0.25">
      <c r="A108" s="219"/>
      <c r="B108" s="56"/>
      <c r="C108" s="56"/>
      <c r="D108" s="56"/>
      <c r="E108" s="56"/>
      <c r="F108" s="56"/>
      <c r="G108" s="56"/>
      <c r="H108" s="56"/>
      <c r="I108" s="56"/>
      <c r="J108" s="56"/>
      <c r="K108" s="56"/>
    </row>
    <row r="109" spans="1:11" x14ac:dyDescent="0.25">
      <c r="A109" s="220" t="s">
        <v>59</v>
      </c>
      <c r="B109" s="80"/>
      <c r="C109" s="80"/>
      <c r="D109" s="80"/>
      <c r="E109" s="80"/>
      <c r="F109" s="80"/>
      <c r="G109" s="80"/>
      <c r="H109" s="80"/>
      <c r="I109" s="80"/>
      <c r="J109" s="72"/>
      <c r="K109" s="211"/>
    </row>
    <row r="110" spans="1:11" x14ac:dyDescent="0.25">
      <c r="A110" s="214" t="s">
        <v>190</v>
      </c>
      <c r="B110" s="210">
        <f>SUM(E110:J110)</f>
        <v>0</v>
      </c>
      <c r="C110" s="66"/>
      <c r="D110" s="66"/>
      <c r="E110" s="66"/>
      <c r="F110" s="66"/>
      <c r="G110" s="66"/>
      <c r="H110" s="66"/>
      <c r="I110" s="66"/>
      <c r="J110" s="66"/>
      <c r="K110" s="77"/>
    </row>
    <row r="111" spans="1:11" x14ac:dyDescent="0.25">
      <c r="A111" s="214" t="s">
        <v>60</v>
      </c>
      <c r="B111" s="210">
        <f>SUM(E111:J111)</f>
        <v>0</v>
      </c>
      <c r="C111" s="66"/>
      <c r="D111" s="66"/>
      <c r="E111" s="66"/>
      <c r="F111" s="66"/>
      <c r="G111" s="66"/>
      <c r="H111" s="66"/>
      <c r="I111" s="66"/>
      <c r="J111" s="66"/>
      <c r="K111" s="77"/>
    </row>
    <row r="112" spans="1:11" x14ac:dyDescent="0.25">
      <c r="A112" s="214" t="s">
        <v>61</v>
      </c>
      <c r="B112" s="210">
        <f>SUM(E112:J112)</f>
        <v>0</v>
      </c>
      <c r="C112" s="66"/>
      <c r="D112" s="66"/>
      <c r="E112" s="66"/>
      <c r="F112" s="66"/>
      <c r="G112" s="66"/>
      <c r="H112" s="66"/>
      <c r="I112" s="66"/>
      <c r="J112" s="66"/>
      <c r="K112" s="77"/>
    </row>
    <row r="113" spans="1:11" x14ac:dyDescent="0.25">
      <c r="A113" s="214" t="s">
        <v>191</v>
      </c>
      <c r="B113" s="210">
        <f>SUM(E113:J113)</f>
        <v>0</v>
      </c>
      <c r="C113" s="66"/>
      <c r="D113" s="66"/>
      <c r="E113" s="66"/>
      <c r="F113" s="66"/>
      <c r="G113" s="66"/>
      <c r="H113" s="66"/>
      <c r="I113" s="66"/>
      <c r="J113" s="66"/>
      <c r="K113" s="77"/>
    </row>
    <row r="114" spans="1:11" x14ac:dyDescent="0.25">
      <c r="A114" s="214" t="s">
        <v>180</v>
      </c>
      <c r="B114" s="210">
        <f>SUM(E114:J114)</f>
        <v>0</v>
      </c>
      <c r="C114" s="66"/>
      <c r="D114" s="66"/>
      <c r="E114" s="66"/>
      <c r="F114" s="66"/>
      <c r="G114" s="66"/>
      <c r="H114" s="66"/>
      <c r="I114" s="66"/>
      <c r="J114" s="66"/>
      <c r="K114" s="77"/>
    </row>
    <row r="115" spans="1:11" ht="15.6" x14ac:dyDescent="0.25">
      <c r="A115" s="215" t="s">
        <v>181</v>
      </c>
      <c r="B115" s="210">
        <f t="shared" ref="B115:J115" si="16">SUM(B110:B114)</f>
        <v>0</v>
      </c>
      <c r="C115" s="66">
        <f t="shared" si="16"/>
        <v>0</v>
      </c>
      <c r="D115" s="66">
        <f t="shared" si="16"/>
        <v>0</v>
      </c>
      <c r="E115" s="66">
        <f t="shared" si="16"/>
        <v>0</v>
      </c>
      <c r="F115" s="66">
        <f t="shared" si="16"/>
        <v>0</v>
      </c>
      <c r="G115" s="66">
        <f>SUM(G109:G114)</f>
        <v>0</v>
      </c>
      <c r="H115" s="66">
        <f>SUM(H109:H114)</f>
        <v>0</v>
      </c>
      <c r="I115" s="66">
        <f t="shared" si="16"/>
        <v>0</v>
      </c>
      <c r="J115" s="66">
        <f t="shared" si="16"/>
        <v>0</v>
      </c>
      <c r="K115" s="77"/>
    </row>
    <row r="116" spans="1:11" x14ac:dyDescent="0.25">
      <c r="A116" s="215" t="s">
        <v>62</v>
      </c>
      <c r="B116" s="210">
        <f>+B107+B115</f>
        <v>0</v>
      </c>
      <c r="C116" s="210">
        <f t="shared" ref="C116:J116" si="17">+C107+C115</f>
        <v>0</v>
      </c>
      <c r="D116" s="210">
        <f t="shared" si="17"/>
        <v>0</v>
      </c>
      <c r="E116" s="210">
        <f t="shared" si="17"/>
        <v>0</v>
      </c>
      <c r="F116" s="210">
        <f t="shared" si="17"/>
        <v>0</v>
      </c>
      <c r="G116" s="210">
        <f t="shared" si="17"/>
        <v>0</v>
      </c>
      <c r="H116" s="210">
        <f t="shared" si="17"/>
        <v>0</v>
      </c>
      <c r="I116" s="210">
        <f t="shared" si="17"/>
        <v>0</v>
      </c>
      <c r="J116" s="210">
        <f t="shared" si="17"/>
        <v>0</v>
      </c>
      <c r="K116" s="77"/>
    </row>
    <row r="117" spans="1:11" s="6" customFormat="1" x14ac:dyDescent="0.25">
      <c r="A117" s="215"/>
      <c r="B117" s="75"/>
      <c r="C117" s="75"/>
      <c r="D117" s="75"/>
      <c r="E117" s="75"/>
      <c r="F117" s="75"/>
      <c r="G117" s="75"/>
      <c r="H117" s="75"/>
      <c r="I117" s="75"/>
      <c r="J117" s="224"/>
      <c r="K117" s="57"/>
    </row>
    <row r="118" spans="1:11" x14ac:dyDescent="0.25">
      <c r="A118" s="76" t="s">
        <v>157</v>
      </c>
      <c r="B118" s="56"/>
      <c r="C118" s="56"/>
      <c r="D118" s="56"/>
      <c r="E118" s="56"/>
      <c r="F118" s="56"/>
      <c r="G118" s="56"/>
      <c r="H118" s="56"/>
      <c r="I118" s="56"/>
      <c r="J118" s="56"/>
      <c r="K118" s="56"/>
    </row>
    <row r="119" spans="1:11" x14ac:dyDescent="0.25">
      <c r="A119" s="68" t="s">
        <v>231</v>
      </c>
      <c r="B119" s="56"/>
      <c r="C119" s="56"/>
      <c r="D119" s="56"/>
      <c r="E119" s="56"/>
      <c r="F119" s="56"/>
      <c r="G119" s="56" t="s">
        <v>29</v>
      </c>
      <c r="H119" s="56"/>
      <c r="I119" s="56"/>
      <c r="J119" s="56"/>
      <c r="K119" s="56"/>
    </row>
    <row r="120" spans="1:11" x14ac:dyDescent="0.25">
      <c r="A120" s="56"/>
      <c r="B120" s="56"/>
      <c r="C120" s="56"/>
      <c r="D120" s="56"/>
      <c r="E120" s="56"/>
      <c r="F120" s="56"/>
      <c r="G120" s="56"/>
      <c r="H120" s="56"/>
      <c r="I120" s="56"/>
      <c r="J120" s="56"/>
      <c r="K120" s="56"/>
    </row>
    <row r="121" spans="1:11" x14ac:dyDescent="0.25">
      <c r="A121" s="56"/>
      <c r="B121" s="82"/>
      <c r="C121" s="56"/>
      <c r="D121" s="56"/>
      <c r="E121" s="56"/>
      <c r="F121" s="56"/>
      <c r="G121" s="56"/>
      <c r="H121" s="56"/>
      <c r="I121" s="56" t="s">
        <v>29</v>
      </c>
      <c r="J121" s="56"/>
      <c r="K121" s="56"/>
    </row>
    <row r="122" spans="1:11" x14ac:dyDescent="0.25">
      <c r="B122" s="7"/>
    </row>
    <row r="124" spans="1:11" x14ac:dyDescent="0.25">
      <c r="C124" s="5" t="s">
        <v>29</v>
      </c>
    </row>
    <row r="125" spans="1:11" x14ac:dyDescent="0.25">
      <c r="G125" s="5" t="s">
        <v>29</v>
      </c>
      <c r="H125" s="5" t="s">
        <v>29</v>
      </c>
    </row>
    <row r="129" spans="1:1" x14ac:dyDescent="0.25">
      <c r="A129" s="5" t="s">
        <v>29</v>
      </c>
    </row>
  </sheetData>
  <mergeCells count="15">
    <mergeCell ref="A90:J90"/>
    <mergeCell ref="E93:J93"/>
    <mergeCell ref="A91:J91"/>
    <mergeCell ref="B49:B50"/>
    <mergeCell ref="B93:B94"/>
    <mergeCell ref="A89:J89"/>
    <mergeCell ref="B6:B7"/>
    <mergeCell ref="A2:J2"/>
    <mergeCell ref="E6:J6"/>
    <mergeCell ref="E49:J49"/>
    <mergeCell ref="A3:J3"/>
    <mergeCell ref="A4:J4"/>
    <mergeCell ref="A47:J47"/>
    <mergeCell ref="A45:J45"/>
    <mergeCell ref="A46:J46"/>
  </mergeCells>
  <phoneticPr fontId="0" type="noConversion"/>
  <pageMargins left="0.1" right="0.1" top="0.25" bottom="0.5" header="0.5" footer="0.25"/>
  <pageSetup scale="87" fitToWidth="3" fitToHeight="3" orientation="landscape" r:id="rId1"/>
  <headerFooter alignWithMargins="0">
    <oddFooter>&amp;CPage &amp;P&amp;R&amp;8EHAPCD Financial Feasibility Worksheets - May 2015 Management Memo</oddFooter>
  </headerFooter>
  <rowBreaks count="2" manualBreakCount="2">
    <brk id="43" max="10" man="1"/>
    <brk id="86"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9"/>
  </sheetPr>
  <dimension ref="B2:J52"/>
  <sheetViews>
    <sheetView showGridLines="0" zoomScale="85" zoomScaleNormal="85" workbookViewId="0">
      <selection activeCell="B2" sqref="B2:J2"/>
    </sheetView>
  </sheetViews>
  <sheetFormatPr defaultColWidth="9.109375" defaultRowHeight="13.2" x14ac:dyDescent="0.25"/>
  <cols>
    <col min="1" max="1" width="5.6640625" style="5" customWidth="1"/>
    <col min="2" max="2" width="36.5546875" style="5" customWidth="1"/>
    <col min="3" max="3" width="18.5546875" style="5" customWidth="1"/>
    <col min="4" max="9" width="13.33203125" style="5" customWidth="1"/>
    <col min="10" max="10" width="19.6640625" style="5" customWidth="1"/>
    <col min="11" max="16384" width="9.109375" style="5"/>
  </cols>
  <sheetData>
    <row r="2" spans="2:10" ht="15.6" x14ac:dyDescent="0.3">
      <c r="B2" s="289"/>
      <c r="C2" s="289"/>
      <c r="D2" s="289"/>
      <c r="E2" s="289"/>
      <c r="F2" s="289"/>
      <c r="G2" s="289"/>
      <c r="H2" s="289"/>
      <c r="I2" s="289"/>
      <c r="J2" s="289"/>
    </row>
    <row r="3" spans="2:10" ht="35.4" customHeight="1" x14ac:dyDescent="0.3">
      <c r="B3" s="297" t="s">
        <v>240</v>
      </c>
      <c r="C3" s="297"/>
      <c r="D3" s="297"/>
      <c r="E3" s="297"/>
      <c r="F3" s="297"/>
      <c r="G3" s="297"/>
      <c r="H3" s="297"/>
      <c r="I3" s="297"/>
      <c r="J3" s="297"/>
    </row>
    <row r="4" spans="2:10" ht="17.399999999999999" x14ac:dyDescent="0.3">
      <c r="B4" s="294"/>
      <c r="C4" s="294"/>
      <c r="D4" s="294"/>
      <c r="E4" s="294"/>
      <c r="F4" s="294"/>
      <c r="G4" s="294"/>
      <c r="H4" s="294"/>
      <c r="I4" s="294"/>
      <c r="J4" s="294"/>
    </row>
    <row r="5" spans="2:10" ht="12.75" customHeight="1" x14ac:dyDescent="0.25">
      <c r="B5" s="57"/>
      <c r="C5" s="57"/>
      <c r="D5" s="56"/>
      <c r="E5" s="56"/>
      <c r="F5" s="56"/>
      <c r="G5" s="56"/>
      <c r="H5" s="56"/>
      <c r="I5" s="56"/>
      <c r="J5" s="56"/>
    </row>
    <row r="6" spans="2:10" ht="18" customHeight="1" x14ac:dyDescent="0.25">
      <c r="B6" s="295" t="s">
        <v>155</v>
      </c>
      <c r="C6" s="295" t="s">
        <v>156</v>
      </c>
      <c r="D6" s="290" t="s">
        <v>192</v>
      </c>
      <c r="E6" s="291"/>
      <c r="F6" s="291"/>
      <c r="G6" s="291"/>
      <c r="H6" s="291"/>
      <c r="I6" s="291"/>
      <c r="J6" s="292"/>
    </row>
    <row r="7" spans="2:10" ht="40.5" customHeight="1" x14ac:dyDescent="0.25">
      <c r="B7" s="296"/>
      <c r="C7" s="296"/>
      <c r="D7" s="222">
        <f>'Project Financing'!C30</f>
        <v>0</v>
      </c>
      <c r="E7" s="222">
        <f>'Project Financing'!C31</f>
        <v>0</v>
      </c>
      <c r="F7" s="222">
        <f>'Project Financing'!C32</f>
        <v>0</v>
      </c>
      <c r="G7" s="222">
        <f>'Project Financing'!C33</f>
        <v>0</v>
      </c>
      <c r="H7" s="222">
        <f>'Project Financing'!C34</f>
        <v>0</v>
      </c>
      <c r="I7" s="222">
        <f>'Project Financing'!C35</f>
        <v>0</v>
      </c>
      <c r="J7" s="222">
        <f>'Project Financing'!C36</f>
        <v>0</v>
      </c>
    </row>
    <row r="8" spans="2:10" x14ac:dyDescent="0.25">
      <c r="B8" s="62"/>
      <c r="C8" s="227"/>
      <c r="D8" s="64"/>
      <c r="E8" s="227"/>
      <c r="F8" s="64"/>
      <c r="G8" s="227"/>
      <c r="H8" s="211"/>
      <c r="I8" s="227"/>
      <c r="J8" s="65"/>
    </row>
    <row r="9" spans="2:10" x14ac:dyDescent="0.25">
      <c r="B9" s="66"/>
      <c r="C9" s="66"/>
      <c r="D9" s="66"/>
      <c r="E9" s="66"/>
      <c r="F9" s="66"/>
      <c r="G9" s="66"/>
      <c r="H9" s="66"/>
      <c r="I9" s="66"/>
      <c r="J9" s="66"/>
    </row>
    <row r="10" spans="2:10" x14ac:dyDescent="0.25">
      <c r="B10" s="66"/>
      <c r="C10" s="66">
        <f>SUM(D10:J10)</f>
        <v>0</v>
      </c>
      <c r="D10" s="66"/>
      <c r="E10" s="66"/>
      <c r="F10" s="66"/>
      <c r="G10" s="66"/>
      <c r="H10" s="66"/>
      <c r="I10" s="66"/>
      <c r="J10" s="66"/>
    </row>
    <row r="11" spans="2:10" x14ac:dyDescent="0.25">
      <c r="B11" s="66"/>
      <c r="C11" s="66">
        <f>SUM(D11:J11)</f>
        <v>0</v>
      </c>
      <c r="D11" s="66"/>
      <c r="E11" s="66"/>
      <c r="F11" s="66"/>
      <c r="G11" s="66"/>
      <c r="H11" s="66"/>
      <c r="I11" s="66"/>
      <c r="J11" s="66"/>
    </row>
    <row r="12" spans="2:10" x14ac:dyDescent="0.25">
      <c r="B12" s="66"/>
      <c r="C12" s="66">
        <f>SUM(D12:J12)</f>
        <v>0</v>
      </c>
      <c r="D12" s="66"/>
      <c r="E12" s="66"/>
      <c r="F12" s="66"/>
      <c r="G12" s="66"/>
      <c r="H12" s="66"/>
      <c r="I12" s="66"/>
      <c r="J12" s="66"/>
    </row>
    <row r="13" spans="2:10" x14ac:dyDescent="0.25">
      <c r="B13" s="66"/>
      <c r="C13" s="66">
        <f>SUM(D13:J13)</f>
        <v>0</v>
      </c>
      <c r="D13" s="66"/>
      <c r="E13" s="66"/>
      <c r="F13" s="66"/>
      <c r="G13" s="66"/>
      <c r="H13" s="66"/>
      <c r="I13" s="66"/>
      <c r="J13" s="66"/>
    </row>
    <row r="14" spans="2:10" x14ac:dyDescent="0.25">
      <c r="B14" s="66"/>
      <c r="C14" s="66">
        <f t="shared" ref="C14:C20" si="0">SUM(D14:J14)</f>
        <v>0</v>
      </c>
      <c r="D14" s="66"/>
      <c r="E14" s="66"/>
      <c r="F14" s="66"/>
      <c r="G14" s="66"/>
      <c r="H14" s="66"/>
      <c r="I14" s="66"/>
      <c r="J14" s="66"/>
    </row>
    <row r="15" spans="2:10" x14ac:dyDescent="0.25">
      <c r="B15" s="66"/>
      <c r="C15" s="66">
        <f t="shared" si="0"/>
        <v>0</v>
      </c>
      <c r="D15" s="66"/>
      <c r="E15" s="66"/>
      <c r="F15" s="66"/>
      <c r="G15" s="66"/>
      <c r="H15" s="66"/>
      <c r="I15" s="66"/>
      <c r="J15" s="66"/>
    </row>
    <row r="16" spans="2:10" x14ac:dyDescent="0.25">
      <c r="B16" s="66"/>
      <c r="C16" s="66">
        <f>SUM(D16:J16)</f>
        <v>0</v>
      </c>
      <c r="D16" s="66"/>
      <c r="E16" s="66"/>
      <c r="F16" s="66"/>
      <c r="G16" s="66"/>
      <c r="H16" s="66"/>
      <c r="I16" s="66"/>
      <c r="J16" s="66"/>
    </row>
    <row r="17" spans="2:10" ht="16.5" customHeight="1" x14ac:dyDescent="0.25">
      <c r="B17" s="83"/>
      <c r="C17" s="66">
        <f t="shared" si="0"/>
        <v>0</v>
      </c>
      <c r="D17" s="66"/>
      <c r="E17" s="66"/>
      <c r="F17" s="66"/>
      <c r="G17" s="66"/>
      <c r="H17" s="66"/>
      <c r="I17" s="66"/>
      <c r="J17" s="66"/>
    </row>
    <row r="18" spans="2:10" x14ac:dyDescent="0.25">
      <c r="B18" s="66"/>
      <c r="C18" s="66">
        <f t="shared" si="0"/>
        <v>0</v>
      </c>
      <c r="D18" s="66"/>
      <c r="E18" s="66"/>
      <c r="F18" s="66"/>
      <c r="G18" s="66"/>
      <c r="H18" s="66"/>
      <c r="I18" s="66"/>
      <c r="J18" s="66"/>
    </row>
    <row r="19" spans="2:10" x14ac:dyDescent="0.25">
      <c r="B19" s="83"/>
      <c r="C19" s="66">
        <f t="shared" si="0"/>
        <v>0</v>
      </c>
      <c r="D19" s="66"/>
      <c r="E19" s="66" t="s">
        <v>29</v>
      </c>
      <c r="F19" s="66"/>
      <c r="G19" s="66"/>
      <c r="H19" s="66"/>
      <c r="I19" s="66"/>
      <c r="J19" s="66"/>
    </row>
    <row r="20" spans="2:10" x14ac:dyDescent="0.25">
      <c r="B20" s="66"/>
      <c r="C20" s="66">
        <f t="shared" si="0"/>
        <v>0</v>
      </c>
      <c r="D20" s="66"/>
      <c r="E20" s="66" t="s">
        <v>29</v>
      </c>
      <c r="F20" s="66"/>
      <c r="G20" s="66"/>
      <c r="H20" s="66"/>
      <c r="I20" s="66"/>
      <c r="J20" s="66"/>
    </row>
    <row r="21" spans="2:10" x14ac:dyDescent="0.25">
      <c r="B21" s="83"/>
      <c r="C21" s="66">
        <v>0</v>
      </c>
      <c r="D21" s="66"/>
      <c r="E21" s="66"/>
      <c r="F21" s="66"/>
      <c r="G21" s="66"/>
      <c r="H21" s="66"/>
      <c r="I21" s="66"/>
      <c r="J21" s="66"/>
    </row>
    <row r="22" spans="2:10" x14ac:dyDescent="0.25">
      <c r="B22" s="66"/>
      <c r="C22" s="66">
        <f>SUM(D22:J22)</f>
        <v>0</v>
      </c>
      <c r="D22" s="66"/>
      <c r="E22" s="66"/>
      <c r="F22" s="66"/>
      <c r="G22" s="66"/>
      <c r="H22" s="66"/>
      <c r="I22" s="66"/>
      <c r="J22" s="66"/>
    </row>
    <row r="23" spans="2:10" x14ac:dyDescent="0.25">
      <c r="B23" s="66"/>
      <c r="C23" s="66">
        <f>SUM(D23:J23)</f>
        <v>0</v>
      </c>
      <c r="D23" s="66"/>
      <c r="E23" s="66"/>
      <c r="F23" s="66"/>
      <c r="G23" s="66"/>
      <c r="H23" s="66"/>
      <c r="I23" s="66"/>
      <c r="J23" s="66"/>
    </row>
    <row r="24" spans="2:10" x14ac:dyDescent="0.25">
      <c r="B24" s="66"/>
      <c r="C24" s="66">
        <f>SUM(D24:J24)</f>
        <v>0</v>
      </c>
      <c r="D24" s="66"/>
      <c r="E24" s="66"/>
      <c r="F24" s="66"/>
      <c r="G24" s="66"/>
      <c r="H24" s="66"/>
      <c r="I24" s="66"/>
      <c r="J24" s="66"/>
    </row>
    <row r="25" spans="2:10" x14ac:dyDescent="0.25">
      <c r="B25" s="84" t="s">
        <v>158</v>
      </c>
      <c r="C25" s="66">
        <f>SUM(D25:J25)</f>
        <v>0</v>
      </c>
      <c r="D25" s="66">
        <f t="shared" ref="D25:J25" si="1">SUM(D9:D24)</f>
        <v>0</v>
      </c>
      <c r="E25" s="66">
        <f t="shared" si="1"/>
        <v>0</v>
      </c>
      <c r="F25" s="66">
        <f t="shared" si="1"/>
        <v>0</v>
      </c>
      <c r="G25" s="66">
        <f t="shared" si="1"/>
        <v>0</v>
      </c>
      <c r="H25" s="248">
        <f t="shared" si="1"/>
        <v>0</v>
      </c>
      <c r="I25" s="66">
        <f t="shared" si="1"/>
        <v>0</v>
      </c>
      <c r="J25" s="66">
        <f t="shared" si="1"/>
        <v>0</v>
      </c>
    </row>
    <row r="26" spans="2:10" x14ac:dyDescent="0.25">
      <c r="B26" s="71"/>
      <c r="C26" s="80"/>
      <c r="D26" s="80"/>
      <c r="E26" s="80"/>
      <c r="F26" s="80"/>
      <c r="G26" s="80"/>
      <c r="H26" s="80"/>
      <c r="I26" s="80"/>
      <c r="J26" s="72"/>
    </row>
    <row r="27" spans="2:10" x14ac:dyDescent="0.25">
      <c r="B27" s="56"/>
      <c r="C27" s="56"/>
      <c r="D27" s="56"/>
      <c r="E27" s="56"/>
      <c r="F27" s="56"/>
      <c r="G27" s="56"/>
      <c r="H27" s="56"/>
      <c r="I27" s="56"/>
      <c r="J27" s="56"/>
    </row>
    <row r="28" spans="2:10" x14ac:dyDescent="0.25">
      <c r="B28" s="67" t="s">
        <v>147</v>
      </c>
      <c r="C28" s="56"/>
      <c r="D28" s="56"/>
      <c r="E28" s="56"/>
      <c r="F28" s="56"/>
      <c r="G28" s="56"/>
      <c r="H28" s="56"/>
      <c r="I28" s="56"/>
      <c r="J28" s="56"/>
    </row>
    <row r="29" spans="2:10" ht="15.6" x14ac:dyDescent="0.25">
      <c r="B29" s="81"/>
      <c r="C29" s="56"/>
      <c r="D29" s="56"/>
      <c r="E29" s="56"/>
      <c r="F29" s="56"/>
      <c r="G29" s="56"/>
      <c r="H29" s="56"/>
      <c r="I29" s="56"/>
      <c r="J29" s="56" t="s">
        <v>29</v>
      </c>
    </row>
    <row r="30" spans="2:10" ht="15.6" x14ac:dyDescent="0.25">
      <c r="B30" s="81"/>
      <c r="C30" s="56"/>
      <c r="D30" s="56"/>
      <c r="E30" s="56"/>
      <c r="F30" s="56"/>
      <c r="G30" s="56"/>
      <c r="H30" s="56"/>
      <c r="I30" s="56"/>
      <c r="J30" s="56"/>
    </row>
    <row r="31" spans="2:10" s="274" customFormat="1" ht="15.6" x14ac:dyDescent="0.3">
      <c r="B31" s="272" t="s">
        <v>232</v>
      </c>
      <c r="C31" s="273"/>
      <c r="D31" s="273"/>
      <c r="E31" s="273"/>
      <c r="F31" s="273"/>
      <c r="G31" s="273"/>
      <c r="H31" s="273"/>
      <c r="I31" s="273"/>
      <c r="J31" s="273"/>
    </row>
    <row r="32" spans="2:10" x14ac:dyDescent="0.25">
      <c r="B32" s="56"/>
      <c r="C32" s="56"/>
      <c r="D32" s="56"/>
      <c r="E32" s="56"/>
      <c r="F32" s="56"/>
      <c r="G32" s="56"/>
      <c r="H32" s="56"/>
      <c r="I32" s="56"/>
      <c r="J32" s="56"/>
    </row>
    <row r="33" spans="2:7" ht="12.75" customHeight="1" x14ac:dyDescent="0.25">
      <c r="B33" s="67" t="s">
        <v>207</v>
      </c>
      <c r="C33" s="5" t="s">
        <v>29</v>
      </c>
    </row>
    <row r="34" spans="2:7" ht="13.5" customHeight="1" x14ac:dyDescent="0.25">
      <c r="B34" s="228" t="s">
        <v>233</v>
      </c>
      <c r="C34" s="66">
        <v>0</v>
      </c>
    </row>
    <row r="35" spans="2:7" ht="26.25" customHeight="1" x14ac:dyDescent="0.25">
      <c r="B35" s="228" t="s">
        <v>209</v>
      </c>
      <c r="C35" s="66">
        <v>0</v>
      </c>
    </row>
    <row r="36" spans="2:7" x14ac:dyDescent="0.25">
      <c r="B36" s="83" t="s">
        <v>208</v>
      </c>
      <c r="C36" s="66">
        <v>0</v>
      </c>
      <c r="G36" s="5" t="s">
        <v>29</v>
      </c>
    </row>
    <row r="37" spans="2:7" x14ac:dyDescent="0.25">
      <c r="B37" s="229" t="s">
        <v>210</v>
      </c>
      <c r="C37" s="66">
        <f>SUM(C35:C36)</f>
        <v>0</v>
      </c>
    </row>
    <row r="40" spans="2:7" ht="12.75" customHeight="1" x14ac:dyDescent="0.25"/>
    <row r="52" spans="5:5" x14ac:dyDescent="0.25">
      <c r="E52" s="5" t="s">
        <v>29</v>
      </c>
    </row>
  </sheetData>
  <mergeCells count="6">
    <mergeCell ref="C6:C7"/>
    <mergeCell ref="B2:J2"/>
    <mergeCell ref="D6:J6"/>
    <mergeCell ref="B3:J3"/>
    <mergeCell ref="B4:J4"/>
    <mergeCell ref="B6:B7"/>
  </mergeCells>
  <phoneticPr fontId="0" type="noConversion"/>
  <pageMargins left="0.1" right="0.1" top="0.25" bottom="0.5" header="0.5" footer="0.25"/>
  <pageSetup scale="84" fitToWidth="3" fitToHeight="3" orientation="landscape" r:id="rId1"/>
  <headerFooter alignWithMargins="0">
    <oddFooter>&amp;CPage &amp;P&amp;R&amp;8EHAPCD Financial Feasibility Worksheets - May 2015 Management Memo</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4" enableFormatConditionsCalculation="0">
    <tabColor indexed="46"/>
  </sheetPr>
  <dimension ref="A1:L127"/>
  <sheetViews>
    <sheetView showGridLines="0" zoomScale="85" zoomScaleNormal="85" workbookViewId="0">
      <selection activeCell="L28" sqref="L28"/>
    </sheetView>
  </sheetViews>
  <sheetFormatPr defaultColWidth="9.109375" defaultRowHeight="10.199999999999999" x14ac:dyDescent="0.2"/>
  <cols>
    <col min="1" max="1" width="12.109375" style="14" customWidth="1"/>
    <col min="2" max="2" width="8.44140625" style="14" customWidth="1"/>
    <col min="3" max="3" width="16.88671875" style="14" customWidth="1"/>
    <col min="4" max="4" width="11.6640625" style="14" customWidth="1"/>
    <col min="5" max="5" width="14" style="14" customWidth="1"/>
    <col min="6" max="6" width="16.33203125" style="14" customWidth="1"/>
    <col min="7" max="7" width="12.33203125" style="14" customWidth="1"/>
    <col min="8" max="8" width="8.6640625" style="14" customWidth="1"/>
    <col min="9" max="9" width="9.109375" style="14"/>
    <col min="10" max="10" width="9" style="14" customWidth="1"/>
    <col min="11" max="11" width="9.109375" style="14" hidden="1" customWidth="1"/>
    <col min="12" max="16384" width="9.109375" style="14"/>
  </cols>
  <sheetData>
    <row r="1" spans="1:12" s="12" customFormat="1" ht="13.2" x14ac:dyDescent="0.25">
      <c r="G1" s="304"/>
      <c r="H1" s="304"/>
      <c r="I1" s="304"/>
    </row>
    <row r="2" spans="1:12" s="13" customFormat="1" ht="15.6" x14ac:dyDescent="0.3">
      <c r="A2" s="310"/>
      <c r="B2" s="310"/>
      <c r="C2" s="310"/>
      <c r="D2" s="310"/>
      <c r="E2" s="310"/>
      <c r="F2" s="310"/>
      <c r="G2" s="310"/>
      <c r="H2" s="310"/>
      <c r="I2" s="303"/>
    </row>
    <row r="3" spans="1:12" s="13" customFormat="1" ht="8.25" customHeight="1" x14ac:dyDescent="0.3">
      <c r="A3" s="85"/>
      <c r="B3" s="85"/>
      <c r="C3" s="85"/>
      <c r="D3" s="85"/>
      <c r="E3" s="85"/>
      <c r="F3" s="85"/>
      <c r="G3" s="85"/>
      <c r="H3" s="85"/>
      <c r="I3" s="87"/>
    </row>
    <row r="4" spans="1:12" ht="17.399999999999999" x14ac:dyDescent="0.3">
      <c r="A4" s="308" t="s">
        <v>183</v>
      </c>
      <c r="B4" s="308"/>
      <c r="C4" s="308"/>
      <c r="D4" s="308"/>
      <c r="E4" s="308"/>
      <c r="F4" s="308"/>
      <c r="G4" s="308"/>
      <c r="H4" s="308"/>
      <c r="I4" s="309"/>
    </row>
    <row r="5" spans="1:12" ht="17.399999999999999" x14ac:dyDescent="0.3">
      <c r="A5" s="232"/>
      <c r="B5" s="232"/>
      <c r="C5" s="232"/>
      <c r="D5" s="232"/>
      <c r="E5" s="232"/>
      <c r="F5" s="232"/>
      <c r="G5" s="260"/>
      <c r="H5" s="232"/>
      <c r="I5" s="86"/>
    </row>
    <row r="6" spans="1:12" x14ac:dyDescent="0.2">
      <c r="A6" s="88"/>
      <c r="B6" s="88"/>
      <c r="C6" s="88"/>
      <c r="D6" s="88"/>
      <c r="E6" s="88"/>
      <c r="F6" s="253" t="s">
        <v>214</v>
      </c>
      <c r="G6" s="253"/>
      <c r="H6" s="88"/>
      <c r="I6" s="88"/>
    </row>
    <row r="7" spans="1:12" ht="23.25" customHeight="1" x14ac:dyDescent="0.2">
      <c r="A7" s="88"/>
      <c r="B7" s="88"/>
      <c r="C7" s="88"/>
      <c r="D7" s="88"/>
      <c r="E7" s="88"/>
      <c r="F7" s="254" t="s">
        <v>215</v>
      </c>
      <c r="G7" s="255">
        <v>0</v>
      </c>
      <c r="H7" s="88"/>
      <c r="I7" s="88"/>
    </row>
    <row r="8" spans="1:12" x14ac:dyDescent="0.2">
      <c r="A8" s="88"/>
      <c r="B8" s="88"/>
      <c r="C8" s="88"/>
      <c r="D8" s="88"/>
      <c r="E8" s="88"/>
      <c r="F8" s="88"/>
      <c r="G8" s="88"/>
      <c r="H8" s="88"/>
      <c r="I8" s="88"/>
    </row>
    <row r="9" spans="1:12" x14ac:dyDescent="0.2">
      <c r="A9" s="305" t="s">
        <v>63</v>
      </c>
      <c r="B9" s="306"/>
      <c r="C9" s="306"/>
      <c r="D9" s="306"/>
      <c r="E9" s="306"/>
      <c r="F9" s="306"/>
      <c r="G9" s="306"/>
      <c r="H9" s="89"/>
      <c r="I9" s="88"/>
    </row>
    <row r="10" spans="1:12" s="15" customFormat="1" x14ac:dyDescent="0.2">
      <c r="A10" s="90" t="s">
        <v>64</v>
      </c>
      <c r="B10" s="90" t="s">
        <v>65</v>
      </c>
      <c r="C10" s="90" t="s">
        <v>66</v>
      </c>
      <c r="D10" s="90" t="s">
        <v>67</v>
      </c>
      <c r="E10" s="90" t="s">
        <v>68</v>
      </c>
      <c r="F10" s="90" t="s">
        <v>69</v>
      </c>
      <c r="G10" s="90"/>
      <c r="H10" s="91"/>
      <c r="I10" s="91"/>
    </row>
    <row r="11" spans="1:12" s="16" customFormat="1" ht="60" customHeight="1" x14ac:dyDescent="0.2">
      <c r="A11" s="92" t="s">
        <v>70</v>
      </c>
      <c r="B11" s="92" t="s">
        <v>71</v>
      </c>
      <c r="C11" s="92" t="s">
        <v>159</v>
      </c>
      <c r="D11" s="92" t="s">
        <v>72</v>
      </c>
      <c r="E11" s="92" t="s">
        <v>73</v>
      </c>
      <c r="F11" s="92" t="s">
        <v>172</v>
      </c>
      <c r="G11" s="92" t="s">
        <v>213</v>
      </c>
      <c r="H11" s="93"/>
      <c r="I11" s="93"/>
      <c r="J11" s="93" t="s">
        <v>29</v>
      </c>
    </row>
    <row r="12" spans="1:12" ht="12" customHeight="1" x14ac:dyDescent="0.2">
      <c r="A12" s="94"/>
      <c r="B12" s="94"/>
      <c r="C12" s="95" t="s">
        <v>160</v>
      </c>
      <c r="D12" s="95" t="s">
        <v>161</v>
      </c>
      <c r="E12" s="94"/>
      <c r="F12" s="95" t="s">
        <v>217</v>
      </c>
      <c r="G12" s="95" t="s">
        <v>29</v>
      </c>
      <c r="H12" s="88"/>
      <c r="I12" s="88"/>
      <c r="J12" s="88" t="s">
        <v>29</v>
      </c>
    </row>
    <row r="13" spans="1:12" ht="17.25" customHeight="1" x14ac:dyDescent="0.2">
      <c r="A13" s="96"/>
      <c r="B13" s="97"/>
      <c r="C13" s="97"/>
      <c r="D13" s="97"/>
      <c r="E13" s="97"/>
      <c r="F13" s="97"/>
      <c r="G13" s="103"/>
      <c r="H13" s="88"/>
      <c r="I13" s="88"/>
      <c r="J13" s="88"/>
    </row>
    <row r="14" spans="1:12" x14ac:dyDescent="0.2">
      <c r="A14" s="98"/>
      <c r="B14" s="98"/>
      <c r="C14" s="99"/>
      <c r="D14" s="100">
        <f t="shared" ref="D14:D26" si="0">C14*B14</f>
        <v>0</v>
      </c>
      <c r="E14" s="99"/>
      <c r="F14" s="100">
        <v>0</v>
      </c>
      <c r="G14" s="256">
        <v>0</v>
      </c>
      <c r="H14" s="88"/>
      <c r="I14" s="88"/>
      <c r="J14" s="88"/>
      <c r="L14" s="14" t="s">
        <v>29</v>
      </c>
    </row>
    <row r="15" spans="1:12" x14ac:dyDescent="0.2">
      <c r="A15" s="98"/>
      <c r="B15" s="98"/>
      <c r="C15" s="99"/>
      <c r="D15" s="100">
        <f t="shared" si="0"/>
        <v>0</v>
      </c>
      <c r="E15" s="99"/>
      <c r="F15" s="100">
        <v>0</v>
      </c>
      <c r="G15" s="256">
        <v>0</v>
      </c>
      <c r="H15" s="88"/>
      <c r="I15" s="88"/>
      <c r="J15" s="88"/>
    </row>
    <row r="16" spans="1:12" x14ac:dyDescent="0.2">
      <c r="A16" s="98"/>
      <c r="B16" s="98"/>
      <c r="C16" s="99"/>
      <c r="D16" s="100">
        <f t="shared" si="0"/>
        <v>0</v>
      </c>
      <c r="E16" s="99"/>
      <c r="F16" s="100">
        <f>C16+E16</f>
        <v>0</v>
      </c>
      <c r="G16" s="256">
        <v>0</v>
      </c>
      <c r="H16" s="88"/>
      <c r="I16" s="88"/>
      <c r="J16" s="88"/>
    </row>
    <row r="17" spans="1:11" x14ac:dyDescent="0.2">
      <c r="A17" s="98"/>
      <c r="B17" s="98"/>
      <c r="C17" s="99"/>
      <c r="D17" s="100">
        <f t="shared" si="0"/>
        <v>0</v>
      </c>
      <c r="E17" s="99"/>
      <c r="F17" s="100">
        <f>C17+E17</f>
        <v>0</v>
      </c>
      <c r="G17" s="256">
        <v>0</v>
      </c>
      <c r="H17" s="88"/>
      <c r="I17" s="88"/>
      <c r="J17" s="88"/>
    </row>
    <row r="18" spans="1:11" x14ac:dyDescent="0.2">
      <c r="A18" s="98"/>
      <c r="B18" s="98"/>
      <c r="C18" s="99"/>
      <c r="D18" s="100">
        <f t="shared" si="0"/>
        <v>0</v>
      </c>
      <c r="E18" s="99"/>
      <c r="F18" s="100">
        <f>C18+E18</f>
        <v>0</v>
      </c>
      <c r="G18" s="256">
        <v>0</v>
      </c>
      <c r="H18" s="88"/>
      <c r="I18" s="88"/>
      <c r="J18" s="88"/>
    </row>
    <row r="19" spans="1:11" x14ac:dyDescent="0.2">
      <c r="A19" s="98"/>
      <c r="B19" s="98"/>
      <c r="C19" s="99"/>
      <c r="D19" s="100">
        <f t="shared" si="0"/>
        <v>0</v>
      </c>
      <c r="E19" s="99"/>
      <c r="F19" s="100">
        <f t="shared" ref="F19:F26" si="1">C19+E19</f>
        <v>0</v>
      </c>
      <c r="G19" s="257">
        <v>0</v>
      </c>
      <c r="H19" s="88"/>
      <c r="I19" s="88"/>
      <c r="J19" s="88" t="s">
        <v>29</v>
      </c>
    </row>
    <row r="20" spans="1:11" x14ac:dyDescent="0.2">
      <c r="A20" s="98"/>
      <c r="B20" s="98"/>
      <c r="C20" s="99"/>
      <c r="D20" s="100">
        <f t="shared" si="0"/>
        <v>0</v>
      </c>
      <c r="E20" s="99"/>
      <c r="F20" s="100">
        <f t="shared" si="1"/>
        <v>0</v>
      </c>
      <c r="G20" s="258">
        <v>0</v>
      </c>
      <c r="H20" s="88"/>
      <c r="I20" s="88"/>
      <c r="J20" s="88"/>
    </row>
    <row r="21" spans="1:11" x14ac:dyDescent="0.2">
      <c r="A21" s="98"/>
      <c r="B21" s="98"/>
      <c r="C21" s="99"/>
      <c r="D21" s="100">
        <f t="shared" si="0"/>
        <v>0</v>
      </c>
      <c r="E21" s="99"/>
      <c r="F21" s="100">
        <f t="shared" si="1"/>
        <v>0</v>
      </c>
      <c r="G21" s="257">
        <v>0</v>
      </c>
      <c r="H21" s="88"/>
      <c r="I21" s="88"/>
      <c r="J21" s="88"/>
    </row>
    <row r="22" spans="1:11" x14ac:dyDescent="0.2">
      <c r="A22" s="98"/>
      <c r="B22" s="98"/>
      <c r="C22" s="99"/>
      <c r="D22" s="100">
        <f t="shared" si="0"/>
        <v>0</v>
      </c>
      <c r="E22" s="99"/>
      <c r="F22" s="100">
        <f t="shared" si="1"/>
        <v>0</v>
      </c>
      <c r="G22" s="257">
        <v>0</v>
      </c>
      <c r="H22" s="88"/>
      <c r="I22" s="88"/>
      <c r="J22" s="88"/>
    </row>
    <row r="23" spans="1:11" x14ac:dyDescent="0.2">
      <c r="A23" s="98"/>
      <c r="B23" s="98"/>
      <c r="C23" s="99"/>
      <c r="D23" s="100">
        <f t="shared" si="0"/>
        <v>0</v>
      </c>
      <c r="E23" s="99"/>
      <c r="F23" s="100">
        <f t="shared" si="1"/>
        <v>0</v>
      </c>
      <c r="G23" s="257">
        <v>0</v>
      </c>
      <c r="H23" s="88"/>
      <c r="I23" s="88"/>
      <c r="J23" s="88"/>
    </row>
    <row r="24" spans="1:11" x14ac:dyDescent="0.2">
      <c r="A24" s="98"/>
      <c r="B24" s="98"/>
      <c r="C24" s="99"/>
      <c r="D24" s="100">
        <f t="shared" si="0"/>
        <v>0</v>
      </c>
      <c r="E24" s="99"/>
      <c r="F24" s="100">
        <f t="shared" si="1"/>
        <v>0</v>
      </c>
      <c r="G24" s="257">
        <v>0</v>
      </c>
      <c r="H24" s="88"/>
      <c r="I24" s="88"/>
      <c r="J24" s="88"/>
    </row>
    <row r="25" spans="1:11" x14ac:dyDescent="0.2">
      <c r="A25" s="98"/>
      <c r="B25" s="98"/>
      <c r="C25" s="99"/>
      <c r="D25" s="100">
        <f t="shared" si="0"/>
        <v>0</v>
      </c>
      <c r="E25" s="99"/>
      <c r="F25" s="100">
        <f t="shared" si="1"/>
        <v>0</v>
      </c>
      <c r="G25" s="257">
        <v>0</v>
      </c>
      <c r="H25" s="88"/>
      <c r="I25" s="88"/>
      <c r="J25" s="88"/>
    </row>
    <row r="26" spans="1:11" x14ac:dyDescent="0.2">
      <c r="A26" s="98"/>
      <c r="B26" s="98"/>
      <c r="C26" s="99"/>
      <c r="D26" s="100">
        <f t="shared" si="0"/>
        <v>0</v>
      </c>
      <c r="E26" s="99"/>
      <c r="F26" s="100">
        <f t="shared" si="1"/>
        <v>0</v>
      </c>
      <c r="G26" s="257">
        <v>0</v>
      </c>
      <c r="H26" s="88"/>
      <c r="I26" s="88"/>
      <c r="J26" s="88"/>
    </row>
    <row r="27" spans="1:11" x14ac:dyDescent="0.2">
      <c r="A27" s="88" t="s">
        <v>193</v>
      </c>
      <c r="B27" s="101">
        <f>SUM(B14:B26)</f>
        <v>0</v>
      </c>
      <c r="C27" s="102" t="s">
        <v>74</v>
      </c>
      <c r="D27" s="100">
        <f>SUM(D14:D26)</f>
        <v>0</v>
      </c>
      <c r="E27" s="88"/>
      <c r="F27" s="88"/>
      <c r="G27" s="88"/>
      <c r="H27" s="88"/>
      <c r="I27" s="88"/>
      <c r="K27" s="17" t="e">
        <f>SUM(#REF!)</f>
        <v>#REF!</v>
      </c>
    </row>
    <row r="28" spans="1:11" x14ac:dyDescent="0.2">
      <c r="A28" s="88"/>
      <c r="B28" s="88"/>
      <c r="C28" s="88"/>
      <c r="D28" s="88"/>
      <c r="E28" s="88"/>
      <c r="F28" s="88"/>
      <c r="G28" s="88"/>
      <c r="H28" s="88"/>
      <c r="I28" s="88"/>
    </row>
    <row r="29" spans="1:11" ht="33" customHeight="1" x14ac:dyDescent="0.25">
      <c r="A29" s="96" t="s">
        <v>75</v>
      </c>
      <c r="B29" s="97"/>
      <c r="C29" s="97"/>
      <c r="D29" s="103"/>
      <c r="E29" s="259" t="s">
        <v>213</v>
      </c>
      <c r="F29" s="311"/>
      <c r="G29" s="311"/>
      <c r="H29" s="311"/>
      <c r="I29" s="311"/>
      <c r="K29" s="18" t="s">
        <v>162</v>
      </c>
    </row>
    <row r="30" spans="1:11" ht="12" customHeight="1" x14ac:dyDescent="0.25">
      <c r="A30" s="98"/>
      <c r="B30" s="98"/>
      <c r="C30" s="99"/>
      <c r="D30" s="100">
        <f>C30*B30</f>
        <v>0</v>
      </c>
      <c r="E30" s="256">
        <v>0</v>
      </c>
      <c r="F30" s="104"/>
      <c r="G30" s="104"/>
      <c r="H30" s="104"/>
      <c r="I30" s="104"/>
      <c r="K30" s="19">
        <f>A30*B30</f>
        <v>0</v>
      </c>
    </row>
    <row r="31" spans="1:11" x14ac:dyDescent="0.2">
      <c r="A31" s="98"/>
      <c r="B31" s="98"/>
      <c r="C31" s="99"/>
      <c r="D31" s="100">
        <f>C31*B31</f>
        <v>0</v>
      </c>
      <c r="E31" s="256">
        <v>0</v>
      </c>
      <c r="F31" s="88"/>
      <c r="G31" s="88"/>
      <c r="H31" s="88"/>
      <c r="I31" s="88"/>
      <c r="K31" s="19">
        <f>A31*B31</f>
        <v>0</v>
      </c>
    </row>
    <row r="32" spans="1:11" ht="10.8" thickBot="1" x14ac:dyDescent="0.25">
      <c r="A32" s="98"/>
      <c r="B32" s="98"/>
      <c r="C32" s="99"/>
      <c r="D32" s="100">
        <f>C32*B32</f>
        <v>0</v>
      </c>
      <c r="E32" s="257">
        <v>0</v>
      </c>
      <c r="F32" s="88"/>
      <c r="G32" s="88" t="s">
        <v>29</v>
      </c>
      <c r="H32" s="88" t="s">
        <v>29</v>
      </c>
      <c r="I32" s="88"/>
      <c r="K32" s="20">
        <f>A32*B32</f>
        <v>0</v>
      </c>
    </row>
    <row r="33" spans="1:11" x14ac:dyDescent="0.2">
      <c r="A33" s="88" t="s">
        <v>193</v>
      </c>
      <c r="B33" s="101">
        <f>SUM(B30:B32)</f>
        <v>0</v>
      </c>
      <c r="C33" s="102" t="s">
        <v>74</v>
      </c>
      <c r="D33" s="100">
        <f>SUM(D30:D32)</f>
        <v>0</v>
      </c>
      <c r="E33" s="88"/>
      <c r="F33" s="88"/>
      <c r="H33" s="88"/>
      <c r="I33" s="88"/>
      <c r="K33" s="21">
        <f>SUM(K30:K32)</f>
        <v>0</v>
      </c>
    </row>
    <row r="34" spans="1:11" x14ac:dyDescent="0.2">
      <c r="A34" s="88"/>
      <c r="B34" s="88"/>
      <c r="C34" s="88"/>
      <c r="D34" s="88"/>
      <c r="E34" s="88"/>
      <c r="F34" s="88"/>
      <c r="G34" s="88"/>
    </row>
    <row r="35" spans="1:11" x14ac:dyDescent="0.2">
      <c r="A35" s="88"/>
      <c r="B35" s="105"/>
      <c r="C35" s="102"/>
      <c r="D35" s="106"/>
      <c r="E35" s="88"/>
      <c r="F35" s="88"/>
      <c r="G35" s="88"/>
      <c r="H35" s="88"/>
      <c r="I35" s="88"/>
      <c r="K35" s="37"/>
    </row>
    <row r="36" spans="1:11" x14ac:dyDescent="0.2">
      <c r="A36" s="88"/>
      <c r="B36" s="105"/>
      <c r="C36" s="102"/>
      <c r="D36" s="106" t="s">
        <v>29</v>
      </c>
      <c r="E36" s="88"/>
      <c r="F36" s="88"/>
      <c r="G36" s="88"/>
      <c r="H36" s="88"/>
      <c r="I36" s="88"/>
      <c r="K36" s="37"/>
    </row>
    <row r="37" spans="1:11" ht="13.2" x14ac:dyDescent="0.2">
      <c r="A37" s="88"/>
      <c r="B37" s="105"/>
      <c r="C37" s="102"/>
      <c r="D37" s="106"/>
      <c r="E37" s="88"/>
      <c r="F37" s="88"/>
      <c r="G37" s="88"/>
      <c r="H37" s="226"/>
      <c r="I37" s="88"/>
      <c r="K37" s="37"/>
    </row>
    <row r="38" spans="1:11" ht="23.25" customHeight="1" x14ac:dyDescent="0.3">
      <c r="A38" s="107" t="s">
        <v>174</v>
      </c>
      <c r="B38" s="108">
        <f>SUM(B27+B33)</f>
        <v>0</v>
      </c>
      <c r="C38" s="88"/>
      <c r="D38" s="88"/>
      <c r="E38" s="88"/>
      <c r="F38" s="86"/>
      <c r="G38" s="226"/>
      <c r="H38" s="85"/>
      <c r="I38" s="88"/>
      <c r="K38" s="37"/>
    </row>
    <row r="39" spans="1:11" ht="12.75" customHeight="1" x14ac:dyDescent="0.3">
      <c r="A39" s="231"/>
      <c r="B39" s="231"/>
      <c r="C39" s="231"/>
      <c r="D39" s="231"/>
      <c r="E39" s="88"/>
      <c r="F39" s="85"/>
      <c r="G39" s="85"/>
      <c r="H39" s="85"/>
      <c r="I39" s="88"/>
    </row>
    <row r="40" spans="1:11" ht="23.25" customHeight="1" x14ac:dyDescent="0.3">
      <c r="A40" s="307" t="s">
        <v>76</v>
      </c>
      <c r="B40" s="303"/>
      <c r="C40" s="303"/>
      <c r="D40" s="88"/>
      <c r="E40" s="88"/>
      <c r="F40" s="85"/>
      <c r="G40" s="85"/>
      <c r="H40" s="232"/>
      <c r="I40" s="88"/>
    </row>
    <row r="41" spans="1:11" ht="17.399999999999999" x14ac:dyDescent="0.3">
      <c r="A41" s="298" t="s">
        <v>182</v>
      </c>
      <c r="B41" s="298"/>
      <c r="C41" s="298"/>
      <c r="D41" s="109">
        <f>D33+D27</f>
        <v>0</v>
      </c>
      <c r="E41" s="88"/>
      <c r="F41" s="232"/>
      <c r="G41" s="232"/>
      <c r="H41" s="88"/>
      <c r="I41" s="88"/>
    </row>
    <row r="42" spans="1:11" x14ac:dyDescent="0.2">
      <c r="A42" s="88"/>
      <c r="B42" s="88"/>
      <c r="C42" s="88" t="s">
        <v>77</v>
      </c>
      <c r="D42" s="88"/>
      <c r="E42" s="88"/>
      <c r="F42" s="88"/>
      <c r="G42" s="88"/>
      <c r="H42" s="88"/>
      <c r="I42" s="88"/>
    </row>
    <row r="43" spans="1:11" x14ac:dyDescent="0.2">
      <c r="A43" s="88"/>
      <c r="B43" s="88"/>
      <c r="C43" s="88"/>
      <c r="D43" s="88"/>
      <c r="E43" s="88"/>
      <c r="F43" s="88"/>
      <c r="G43" s="88"/>
      <c r="H43" s="88"/>
      <c r="I43" s="88"/>
    </row>
    <row r="44" spans="1:11" x14ac:dyDescent="0.2">
      <c r="A44" s="300" t="s">
        <v>78</v>
      </c>
      <c r="B44" s="300"/>
      <c r="C44" s="300"/>
      <c r="D44" s="88"/>
      <c r="E44" s="88"/>
      <c r="F44" s="88"/>
      <c r="G44" s="88"/>
      <c r="H44" s="88"/>
      <c r="I44" s="88"/>
    </row>
    <row r="45" spans="1:11" x14ac:dyDescent="0.2">
      <c r="A45" s="300" t="s">
        <v>204</v>
      </c>
      <c r="B45" s="300"/>
      <c r="C45" s="300"/>
      <c r="D45" s="109">
        <f>D41*12</f>
        <v>0</v>
      </c>
      <c r="E45" s="88"/>
      <c r="F45" s="88"/>
      <c r="G45" s="88"/>
      <c r="H45" s="88"/>
      <c r="I45" s="88"/>
    </row>
    <row r="46" spans="1:11" x14ac:dyDescent="0.2">
      <c r="A46" s="88"/>
      <c r="B46" s="88"/>
      <c r="C46" s="88"/>
      <c r="D46" s="88"/>
      <c r="E46" s="88"/>
      <c r="F46" s="88"/>
      <c r="G46" s="88"/>
      <c r="H46" s="88"/>
      <c r="I46" s="88"/>
    </row>
    <row r="47" spans="1:11" ht="13.2" x14ac:dyDescent="0.2">
      <c r="A47" s="88"/>
      <c r="B47" s="88"/>
      <c r="C47" s="88"/>
      <c r="D47" s="88"/>
      <c r="E47" s="88"/>
      <c r="F47" s="88"/>
      <c r="G47" s="88"/>
      <c r="H47" s="88"/>
      <c r="I47" s="226"/>
    </row>
    <row r="48" spans="1:11" ht="13.2" x14ac:dyDescent="0.25">
      <c r="A48" s="88"/>
      <c r="B48" s="88"/>
      <c r="C48" s="88"/>
      <c r="D48" s="88"/>
      <c r="E48" s="88"/>
      <c r="F48" s="88"/>
      <c r="G48" s="88"/>
      <c r="H48" s="88"/>
      <c r="I48" s="86"/>
    </row>
    <row r="49" spans="1:9" x14ac:dyDescent="0.2">
      <c r="A49" s="88"/>
      <c r="B49" s="88"/>
      <c r="C49" s="88"/>
      <c r="D49" s="88"/>
      <c r="E49" s="88"/>
      <c r="F49" s="88"/>
      <c r="G49" s="88"/>
      <c r="H49" s="88"/>
      <c r="I49" s="88"/>
    </row>
    <row r="50" spans="1:9" x14ac:dyDescent="0.2">
      <c r="A50" s="88"/>
      <c r="B50" s="88"/>
      <c r="C50" s="88"/>
      <c r="D50" s="88"/>
      <c r="E50" s="88"/>
      <c r="F50" s="88"/>
      <c r="G50" s="88"/>
      <c r="H50" s="88"/>
      <c r="I50" s="230"/>
    </row>
    <row r="51" spans="1:9" x14ac:dyDescent="0.2">
      <c r="A51" s="88"/>
      <c r="B51" s="88"/>
      <c r="C51" s="88"/>
      <c r="D51" s="88"/>
      <c r="E51" s="88" t="s">
        <v>29</v>
      </c>
      <c r="F51" s="88"/>
      <c r="G51" s="88"/>
      <c r="H51" s="88"/>
      <c r="I51" s="88"/>
    </row>
    <row r="52" spans="1:9" x14ac:dyDescent="0.2">
      <c r="A52" s="110"/>
      <c r="B52" s="88"/>
      <c r="C52" s="88"/>
      <c r="D52" s="88"/>
      <c r="E52" s="88"/>
      <c r="F52" s="88"/>
      <c r="G52" s="88"/>
      <c r="H52" s="88"/>
      <c r="I52" s="88"/>
    </row>
    <row r="53" spans="1:9" ht="13.2" x14ac:dyDescent="0.25">
      <c r="A53" s="86"/>
      <c r="B53" s="86"/>
      <c r="C53" s="86"/>
      <c r="D53" s="86"/>
      <c r="E53" s="91"/>
      <c r="F53" s="88"/>
      <c r="G53" s="88"/>
      <c r="H53" s="88"/>
      <c r="I53" s="88"/>
    </row>
    <row r="54" spans="1:9" s="12" customFormat="1" ht="15.6" x14ac:dyDescent="0.3">
      <c r="B54" s="85"/>
      <c r="C54" s="85"/>
      <c r="D54" s="279" t="s">
        <v>246</v>
      </c>
      <c r="E54" s="85"/>
      <c r="F54" s="88"/>
      <c r="G54" s="88"/>
      <c r="H54" s="88"/>
      <c r="I54" s="88"/>
    </row>
    <row r="55" spans="1:9" ht="10.199999999999999" customHeight="1" x14ac:dyDescent="0.3">
      <c r="A55" s="85"/>
      <c r="B55" s="85"/>
      <c r="C55" s="85"/>
      <c r="D55" s="85"/>
      <c r="E55" s="85"/>
      <c r="F55" s="88"/>
      <c r="G55" s="88"/>
      <c r="H55" s="88"/>
      <c r="I55" s="88"/>
    </row>
    <row r="56" spans="1:9" ht="17.399999999999999" x14ac:dyDescent="0.3">
      <c r="B56" s="232"/>
      <c r="C56" s="232"/>
      <c r="D56" s="232"/>
      <c r="E56" s="232" t="s">
        <v>183</v>
      </c>
      <c r="F56" s="88"/>
      <c r="G56" s="88"/>
      <c r="H56" s="88"/>
      <c r="I56" s="88"/>
    </row>
    <row r="57" spans="1:9" ht="17.399999999999999" x14ac:dyDescent="0.3">
      <c r="A57" s="88"/>
      <c r="B57" s="88"/>
      <c r="C57" s="88"/>
      <c r="D57" s="88"/>
      <c r="E57" s="232"/>
      <c r="F57" s="88"/>
      <c r="G57" s="88"/>
      <c r="H57" s="88"/>
      <c r="I57" s="88"/>
    </row>
    <row r="58" spans="1:9" x14ac:dyDescent="0.2">
      <c r="A58" s="88"/>
      <c r="B58" s="88"/>
      <c r="C58" s="88"/>
      <c r="D58" s="88"/>
      <c r="E58" s="88"/>
      <c r="F58" s="88"/>
      <c r="G58" s="88"/>
      <c r="H58" s="88"/>
      <c r="I58" s="88"/>
    </row>
    <row r="59" spans="1:9" x14ac:dyDescent="0.2">
      <c r="A59" s="88"/>
      <c r="B59" s="88"/>
      <c r="C59" s="88"/>
      <c r="D59" s="88"/>
      <c r="E59" s="88"/>
      <c r="F59" s="88"/>
      <c r="G59" s="88"/>
      <c r="H59" s="88"/>
      <c r="I59" s="88"/>
    </row>
    <row r="60" spans="1:9" ht="13.2" x14ac:dyDescent="0.25">
      <c r="A60" s="301" t="s">
        <v>194</v>
      </c>
      <c r="B60" s="301"/>
      <c r="C60" s="301"/>
      <c r="D60" s="301"/>
      <c r="E60" s="88"/>
      <c r="F60" s="88"/>
      <c r="G60" s="88"/>
      <c r="H60" s="88"/>
      <c r="I60" s="88"/>
    </row>
    <row r="61" spans="1:9" x14ac:dyDescent="0.2">
      <c r="A61" s="111"/>
      <c r="B61" s="112"/>
      <c r="C61" s="112"/>
      <c r="D61" s="112"/>
      <c r="E61" s="88"/>
      <c r="F61" s="88"/>
      <c r="G61" s="88"/>
      <c r="H61" s="88"/>
      <c r="I61" s="88"/>
    </row>
    <row r="62" spans="1:9" x14ac:dyDescent="0.2">
      <c r="A62" s="299" t="s">
        <v>79</v>
      </c>
      <c r="B62" s="299"/>
      <c r="C62" s="299"/>
      <c r="D62" s="113"/>
      <c r="E62" s="88"/>
      <c r="F62" s="88"/>
      <c r="G62" s="88"/>
      <c r="H62" s="88"/>
      <c r="I62" s="88"/>
    </row>
    <row r="63" spans="1:9" x14ac:dyDescent="0.2">
      <c r="A63" s="299" t="s">
        <v>80</v>
      </c>
      <c r="B63" s="299"/>
      <c r="C63" s="299"/>
      <c r="D63" s="114"/>
      <c r="E63" s="88"/>
      <c r="F63" s="120" t="s">
        <v>91</v>
      </c>
      <c r="G63" s="88"/>
      <c r="H63" s="88"/>
      <c r="I63" s="88"/>
    </row>
    <row r="64" spans="1:9" x14ac:dyDescent="0.2">
      <c r="A64" s="299" t="s">
        <v>81</v>
      </c>
      <c r="B64" s="299"/>
      <c r="C64" s="299"/>
      <c r="D64" s="115"/>
      <c r="E64" s="88"/>
      <c r="F64" s="99"/>
      <c r="G64" s="88"/>
      <c r="H64" s="88"/>
      <c r="I64" s="88"/>
    </row>
    <row r="65" spans="1:9" ht="13.2" x14ac:dyDescent="0.25">
      <c r="A65" s="88"/>
      <c r="B65" s="88"/>
      <c r="C65" s="88"/>
      <c r="D65" s="88"/>
      <c r="E65" s="88"/>
      <c r="F65" s="99"/>
      <c r="G65" s="234"/>
      <c r="H65" s="88"/>
      <c r="I65" s="88"/>
    </row>
    <row r="66" spans="1:9" x14ac:dyDescent="0.2">
      <c r="A66" s="298" t="s">
        <v>82</v>
      </c>
      <c r="B66" s="298"/>
      <c r="C66" s="298"/>
      <c r="D66" s="298"/>
      <c r="E66" s="88"/>
      <c r="F66" s="99"/>
      <c r="G66" s="88"/>
      <c r="H66" s="88"/>
      <c r="I66" s="88"/>
    </row>
    <row r="67" spans="1:9" x14ac:dyDescent="0.2">
      <c r="A67" s="88"/>
      <c r="B67" s="88"/>
      <c r="C67" s="88"/>
      <c r="D67" s="88"/>
      <c r="E67" s="116">
        <v>0</v>
      </c>
      <c r="F67" s="99"/>
      <c r="G67" s="88"/>
      <c r="H67" s="88"/>
      <c r="I67" s="88"/>
    </row>
    <row r="68" spans="1:9" ht="13.2" x14ac:dyDescent="0.25">
      <c r="A68" s="301" t="s">
        <v>195</v>
      </c>
      <c r="B68" s="303"/>
      <c r="C68" s="303"/>
      <c r="D68" s="303"/>
      <c r="E68" s="88"/>
      <c r="F68" s="99"/>
      <c r="G68" s="121"/>
      <c r="H68" s="88"/>
      <c r="I68" s="88"/>
    </row>
    <row r="69" spans="1:9" x14ac:dyDescent="0.2">
      <c r="A69" s="88"/>
      <c r="B69" s="88"/>
      <c r="C69" s="88"/>
      <c r="D69" s="88"/>
      <c r="E69" s="88"/>
      <c r="F69" s="100">
        <f>SUM(F64:F68)</f>
        <v>0</v>
      </c>
      <c r="G69" s="123"/>
      <c r="H69" s="88"/>
      <c r="I69" s="88"/>
    </row>
    <row r="70" spans="1:9" x14ac:dyDescent="0.2">
      <c r="A70" s="299" t="s">
        <v>83</v>
      </c>
      <c r="B70" s="299"/>
      <c r="C70" s="299"/>
      <c r="D70" s="116"/>
      <c r="E70" s="88"/>
      <c r="F70" s="88"/>
      <c r="G70" s="123"/>
      <c r="H70" s="88"/>
      <c r="I70" s="88"/>
    </row>
    <row r="71" spans="1:9" x14ac:dyDescent="0.2">
      <c r="A71" s="299" t="s">
        <v>84</v>
      </c>
      <c r="B71" s="299"/>
      <c r="C71" s="299"/>
      <c r="D71" s="117"/>
      <c r="E71" s="88"/>
      <c r="F71" s="233"/>
      <c r="G71" s="233"/>
      <c r="H71" s="88"/>
      <c r="I71" s="88"/>
    </row>
    <row r="72" spans="1:9" x14ac:dyDescent="0.2">
      <c r="A72" s="299" t="s">
        <v>85</v>
      </c>
      <c r="B72" s="299"/>
      <c r="C72" s="299"/>
      <c r="D72" s="117"/>
      <c r="E72" s="88"/>
      <c r="F72" s="88"/>
      <c r="G72" s="88"/>
      <c r="H72" s="88"/>
      <c r="I72" s="88"/>
    </row>
    <row r="73" spans="1:9" x14ac:dyDescent="0.2">
      <c r="A73" s="88"/>
      <c r="B73" s="88"/>
      <c r="C73" s="88"/>
      <c r="D73" s="88"/>
      <c r="E73" s="88"/>
      <c r="H73" s="88"/>
      <c r="I73" s="88"/>
    </row>
    <row r="74" spans="1:9" x14ac:dyDescent="0.2">
      <c r="A74" s="298" t="s">
        <v>196</v>
      </c>
      <c r="B74" s="298"/>
      <c r="C74" s="298"/>
      <c r="D74" s="298"/>
      <c r="E74" s="118"/>
      <c r="H74" s="88"/>
      <c r="I74" s="88"/>
    </row>
    <row r="75" spans="1:9" x14ac:dyDescent="0.2">
      <c r="A75" s="88"/>
      <c r="B75" s="88"/>
      <c r="C75" s="88"/>
      <c r="D75" s="88"/>
      <c r="E75" s="119">
        <f>SUM(D70:D72)</f>
        <v>0</v>
      </c>
      <c r="H75" s="124"/>
      <c r="I75" s="88"/>
    </row>
    <row r="76" spans="1:9" x14ac:dyDescent="0.2">
      <c r="A76" s="88"/>
      <c r="B76" s="88"/>
      <c r="C76" s="88"/>
      <c r="D76" s="88"/>
      <c r="E76" s="88"/>
      <c r="H76" s="88"/>
      <c r="I76" s="88"/>
    </row>
    <row r="77" spans="1:9" ht="13.2" x14ac:dyDescent="0.25">
      <c r="A77" s="301" t="s">
        <v>86</v>
      </c>
      <c r="B77" s="301"/>
      <c r="C77" s="301"/>
      <c r="D77" s="301"/>
      <c r="E77" s="88"/>
    </row>
    <row r="78" spans="1:9" x14ac:dyDescent="0.2">
      <c r="A78" s="88"/>
      <c r="B78" s="88"/>
      <c r="C78" s="88"/>
      <c r="D78" s="88"/>
      <c r="E78" s="88"/>
    </row>
    <row r="79" spans="1:9" x14ac:dyDescent="0.2">
      <c r="A79" s="298" t="s">
        <v>87</v>
      </c>
      <c r="B79" s="298"/>
      <c r="C79" s="298"/>
      <c r="D79" s="298"/>
      <c r="E79" s="88"/>
    </row>
    <row r="80" spans="1:9" x14ac:dyDescent="0.2">
      <c r="A80" s="88"/>
      <c r="B80" s="88"/>
      <c r="C80" s="88"/>
      <c r="D80" s="88"/>
      <c r="E80" s="116">
        <v>0</v>
      </c>
    </row>
    <row r="81" spans="1:9" ht="34.5" customHeight="1" x14ac:dyDescent="0.25">
      <c r="A81" s="235" t="s">
        <v>216</v>
      </c>
      <c r="B81" s="234"/>
      <c r="C81" s="234"/>
      <c r="D81" s="234"/>
      <c r="E81" s="88"/>
    </row>
    <row r="82" spans="1:9" ht="9" customHeight="1" x14ac:dyDescent="0.25">
      <c r="A82" s="235"/>
      <c r="B82" s="234"/>
      <c r="C82" s="234"/>
      <c r="D82" s="234"/>
      <c r="E82" s="88"/>
    </row>
    <row r="83" spans="1:9" ht="12.75" customHeight="1" x14ac:dyDescent="0.2">
      <c r="A83" s="120"/>
      <c r="B83" s="120" t="s">
        <v>171</v>
      </c>
      <c r="C83" s="120" t="s">
        <v>88</v>
      </c>
      <c r="D83" s="120" t="s">
        <v>89</v>
      </c>
      <c r="E83" s="120" t="s">
        <v>90</v>
      </c>
    </row>
    <row r="84" spans="1:9" ht="18" customHeight="1" x14ac:dyDescent="0.2">
      <c r="A84" s="122" t="s">
        <v>92</v>
      </c>
      <c r="B84" s="99"/>
      <c r="C84" s="99"/>
      <c r="D84" s="99"/>
      <c r="E84" s="99"/>
      <c r="I84" s="88"/>
    </row>
    <row r="85" spans="1:9" x14ac:dyDescent="0.2">
      <c r="A85" s="122" t="s">
        <v>93</v>
      </c>
      <c r="B85" s="99"/>
      <c r="C85" s="99"/>
      <c r="D85" s="99"/>
      <c r="E85" s="99"/>
      <c r="I85" s="88"/>
    </row>
    <row r="86" spans="1:9" x14ac:dyDescent="0.2">
      <c r="A86" s="122" t="s">
        <v>94</v>
      </c>
      <c r="B86" s="99"/>
      <c r="C86" s="99"/>
      <c r="D86" s="99"/>
      <c r="E86" s="99"/>
      <c r="I86" s="88"/>
    </row>
    <row r="87" spans="1:9" x14ac:dyDescent="0.2">
      <c r="A87" s="122" t="s">
        <v>95</v>
      </c>
      <c r="B87" s="99"/>
      <c r="C87" s="99"/>
      <c r="D87" s="99"/>
      <c r="E87" s="99"/>
    </row>
    <row r="88" spans="1:9" x14ac:dyDescent="0.2">
      <c r="A88" s="122" t="s">
        <v>118</v>
      </c>
      <c r="B88" s="99"/>
      <c r="C88" s="99"/>
      <c r="D88" s="99"/>
      <c r="E88" s="99"/>
    </row>
    <row r="89" spans="1:9" x14ac:dyDescent="0.2">
      <c r="A89" s="122" t="s">
        <v>96</v>
      </c>
      <c r="B89" s="100">
        <f>SUM(B84:B88)</f>
        <v>0</v>
      </c>
      <c r="C89" s="100">
        <f>SUM(C84:C88)</f>
        <v>0</v>
      </c>
      <c r="D89" s="100">
        <f>SUM(D84:D88)</f>
        <v>0</v>
      </c>
      <c r="E89" s="100">
        <f>SUM(E84:E88)</f>
        <v>0</v>
      </c>
    </row>
    <row r="90" spans="1:9" x14ac:dyDescent="0.2">
      <c r="A90" s="88"/>
      <c r="B90" s="88"/>
      <c r="C90" s="88"/>
      <c r="D90" s="88"/>
      <c r="E90" s="88"/>
    </row>
    <row r="91" spans="1:9" ht="20.399999999999999" customHeight="1" x14ac:dyDescent="0.2">
      <c r="A91" s="302" t="s">
        <v>222</v>
      </c>
      <c r="B91" s="302"/>
      <c r="C91" s="302"/>
      <c r="D91" s="233"/>
      <c r="E91" s="233"/>
    </row>
    <row r="92" spans="1:9" x14ac:dyDescent="0.2">
      <c r="A92" s="88"/>
      <c r="B92" s="88"/>
      <c r="C92" s="88"/>
      <c r="D92" s="88"/>
      <c r="E92" s="88"/>
    </row>
    <row r="100" spans="4:5" ht="13.5" customHeight="1" x14ac:dyDescent="0.2">
      <c r="D100" s="15"/>
      <c r="E100" s="15"/>
    </row>
    <row r="125" spans="3:5" x14ac:dyDescent="0.2">
      <c r="C125" s="276"/>
      <c r="E125" s="276"/>
    </row>
    <row r="126" spans="3:5" x14ac:dyDescent="0.2">
      <c r="C126" s="276"/>
      <c r="E126" s="276"/>
    </row>
    <row r="127" spans="3:5" x14ac:dyDescent="0.2">
      <c r="C127" s="276"/>
      <c r="E127" s="276"/>
    </row>
  </sheetData>
  <mergeCells count="22">
    <mergeCell ref="G1:I1"/>
    <mergeCell ref="A9:G9"/>
    <mergeCell ref="A41:C41"/>
    <mergeCell ref="A44:C44"/>
    <mergeCell ref="A40:C40"/>
    <mergeCell ref="A4:I4"/>
    <mergeCell ref="A2:I2"/>
    <mergeCell ref="F29:I29"/>
    <mergeCell ref="A79:D79"/>
    <mergeCell ref="A91:C91"/>
    <mergeCell ref="A77:D77"/>
    <mergeCell ref="A68:D68"/>
    <mergeCell ref="A70:C70"/>
    <mergeCell ref="A72:C72"/>
    <mergeCell ref="A71:C71"/>
    <mergeCell ref="A74:D74"/>
    <mergeCell ref="A66:D66"/>
    <mergeCell ref="A63:C63"/>
    <mergeCell ref="A45:C45"/>
    <mergeCell ref="A60:D60"/>
    <mergeCell ref="A62:C62"/>
    <mergeCell ref="A64:C64"/>
  </mergeCells>
  <phoneticPr fontId="0" type="noConversion"/>
  <printOptions horizontalCentered="1"/>
  <pageMargins left="0.5" right="0.25" top="0.75" bottom="0.5" header="0.5" footer="0.75"/>
  <pageSetup scale="90" orientation="portrait" r:id="rId1"/>
  <headerFooter>
    <oddFooter>&amp;CPage &amp;P&amp;R&amp;8EHAPCD Financial Feasibitliy Worksheets - May 2015 Management Memo</oddFooter>
  </headerFooter>
  <rowBreaks count="1" manualBreakCount="1">
    <brk id="53" max="8"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enableFormatConditionsCalculation="0">
    <tabColor indexed="51"/>
  </sheetPr>
  <dimension ref="A1:N50"/>
  <sheetViews>
    <sheetView showGridLines="0" zoomScaleNormal="100" workbookViewId="0">
      <selection activeCell="B5" sqref="B5"/>
    </sheetView>
  </sheetViews>
  <sheetFormatPr defaultColWidth="9.109375" defaultRowHeight="13.2" x14ac:dyDescent="0.25"/>
  <cols>
    <col min="1" max="1" width="2.5546875" style="24" customWidth="1"/>
    <col min="2" max="2" width="37.6640625" style="24" customWidth="1"/>
    <col min="3" max="3" width="2.109375" style="24" customWidth="1"/>
    <col min="4" max="4" width="6.5546875" style="25" customWidth="1"/>
    <col min="5" max="5" width="1.6640625" style="24" customWidth="1"/>
    <col min="6" max="6" width="10.88671875" style="26" customWidth="1"/>
    <col min="7" max="7" width="1.6640625" style="24" customWidth="1"/>
    <col min="8" max="8" width="9.44140625" style="27" customWidth="1"/>
    <col min="9" max="9" width="1.6640625" style="27" customWidth="1"/>
    <col min="10" max="10" width="8.6640625" style="27" customWidth="1"/>
    <col min="11" max="11" width="1.6640625" style="24" customWidth="1"/>
    <col min="12" max="12" width="12.33203125" style="28" customWidth="1"/>
    <col min="13" max="13" width="10.6640625" style="24" customWidth="1"/>
    <col min="14" max="14" width="11" style="24" customWidth="1"/>
    <col min="15" max="16384" width="9.109375" style="24"/>
  </cols>
  <sheetData>
    <row r="1" spans="1:14" s="12" customFormat="1" x14ac:dyDescent="0.25">
      <c r="F1" s="22"/>
      <c r="H1" s="23"/>
      <c r="I1" s="23"/>
      <c r="J1" s="23"/>
      <c r="K1" s="304"/>
      <c r="L1" s="304"/>
    </row>
    <row r="2" spans="1:14" ht="15.6" x14ac:dyDescent="0.3">
      <c r="A2" s="312"/>
      <c r="B2" s="312"/>
      <c r="C2" s="312"/>
      <c r="D2" s="312"/>
      <c r="E2" s="312"/>
      <c r="F2" s="312"/>
      <c r="G2" s="312"/>
      <c r="H2" s="312"/>
      <c r="I2" s="312"/>
      <c r="J2" s="312"/>
      <c r="K2" s="312"/>
      <c r="L2" s="312"/>
    </row>
    <row r="3" spans="1:14" ht="9" customHeight="1" x14ac:dyDescent="0.25">
      <c r="A3" s="125"/>
      <c r="B3" s="125"/>
      <c r="C3" s="125"/>
      <c r="D3" s="126"/>
      <c r="E3" s="125"/>
      <c r="F3" s="127"/>
      <c r="G3" s="125"/>
      <c r="H3" s="128"/>
      <c r="I3" s="128"/>
      <c r="J3" s="128"/>
      <c r="K3" s="125"/>
      <c r="L3" s="129"/>
    </row>
    <row r="4" spans="1:14" ht="17.399999999999999" x14ac:dyDescent="0.3">
      <c r="A4" s="313" t="s">
        <v>185</v>
      </c>
      <c r="B4" s="313"/>
      <c r="C4" s="313"/>
      <c r="D4" s="313"/>
      <c r="E4" s="313"/>
      <c r="F4" s="313"/>
      <c r="G4" s="313"/>
      <c r="H4" s="313"/>
      <c r="I4" s="313"/>
      <c r="J4" s="313"/>
      <c r="K4" s="313"/>
      <c r="L4" s="313"/>
    </row>
    <row r="5" spans="1:14" x14ac:dyDescent="0.25">
      <c r="A5" s="125"/>
      <c r="B5" s="125"/>
      <c r="C5" s="125"/>
      <c r="D5" s="126"/>
      <c r="E5" s="125"/>
      <c r="F5" s="127"/>
      <c r="G5" s="125"/>
      <c r="H5" s="128"/>
      <c r="I5" s="128"/>
      <c r="J5" s="128"/>
      <c r="K5" s="125"/>
      <c r="L5" s="129"/>
    </row>
    <row r="6" spans="1:14" x14ac:dyDescent="0.25">
      <c r="A6" s="125"/>
      <c r="B6" s="125"/>
      <c r="C6" s="125"/>
      <c r="D6" s="126"/>
      <c r="E6" s="125"/>
      <c r="F6" s="127"/>
      <c r="G6" s="125"/>
      <c r="H6" s="128"/>
      <c r="I6" s="128"/>
      <c r="J6" s="128"/>
      <c r="K6" s="125"/>
      <c r="L6" s="129"/>
    </row>
    <row r="7" spans="1:14" x14ac:dyDescent="0.25">
      <c r="A7" s="125"/>
      <c r="B7" s="130"/>
      <c r="C7" s="131"/>
      <c r="D7" s="132"/>
      <c r="E7" s="131"/>
      <c r="F7" s="133"/>
      <c r="G7" s="131"/>
      <c r="H7" s="134"/>
      <c r="I7" s="134"/>
      <c r="J7" s="134"/>
      <c r="K7" s="131"/>
      <c r="L7" s="135"/>
      <c r="M7" s="29"/>
      <c r="N7" s="29"/>
    </row>
    <row r="8" spans="1:14" ht="44.25" customHeight="1" x14ac:dyDescent="0.25">
      <c r="A8" s="125"/>
      <c r="B8" s="136"/>
      <c r="C8" s="131"/>
      <c r="D8" s="132"/>
      <c r="E8" s="131"/>
      <c r="F8" s="137" t="s">
        <v>97</v>
      </c>
      <c r="G8" s="138"/>
      <c r="H8" s="139" t="s">
        <v>98</v>
      </c>
      <c r="I8" s="140"/>
      <c r="J8" s="139" t="s">
        <v>99</v>
      </c>
      <c r="K8" s="138"/>
      <c r="L8" s="141" t="s">
        <v>100</v>
      </c>
      <c r="M8" s="30"/>
      <c r="N8" s="29"/>
    </row>
    <row r="9" spans="1:14" x14ac:dyDescent="0.25">
      <c r="A9" s="125"/>
      <c r="B9" s="138" t="s">
        <v>101</v>
      </c>
      <c r="C9" s="131"/>
      <c r="D9" s="132"/>
      <c r="E9" s="131"/>
      <c r="F9" s="142"/>
      <c r="G9" s="136"/>
      <c r="H9" s="143"/>
      <c r="I9" s="143"/>
      <c r="J9" s="143"/>
      <c r="K9" s="136"/>
      <c r="L9" s="144"/>
      <c r="M9" s="29"/>
      <c r="N9" s="29"/>
    </row>
    <row r="10" spans="1:14" x14ac:dyDescent="0.25">
      <c r="A10" s="125"/>
      <c r="B10" s="145" t="s">
        <v>198</v>
      </c>
      <c r="C10" s="146"/>
      <c r="D10" s="132"/>
      <c r="E10" s="131"/>
      <c r="F10" s="238">
        <f>'Unit Mix and Income Information'!D45</f>
        <v>0</v>
      </c>
      <c r="G10" s="148"/>
      <c r="H10" s="239" t="e">
        <f>F10/'Unit Mix and Income Information'!B38</f>
        <v>#DIV/0!</v>
      </c>
      <c r="I10" s="149"/>
      <c r="J10" s="149" t="e">
        <f>H10/12</f>
        <v>#DIV/0!</v>
      </c>
      <c r="K10" s="150"/>
      <c r="L10" s="151" t="e">
        <f>F10/$F$14</f>
        <v>#DIV/0!</v>
      </c>
      <c r="M10" s="29"/>
      <c r="N10" s="29"/>
    </row>
    <row r="11" spans="1:14" x14ac:dyDescent="0.25">
      <c r="A11" s="125"/>
      <c r="B11" s="152" t="s">
        <v>234</v>
      </c>
      <c r="C11" s="131"/>
      <c r="D11" s="132"/>
      <c r="E11" s="131"/>
      <c r="F11" s="238">
        <f>'Unit Mix and Income Information'!E67</f>
        <v>0</v>
      </c>
      <c r="G11" s="148"/>
      <c r="H11" s="239" t="e">
        <f>F11/'Unit Mix and Income Information'!B38</f>
        <v>#DIV/0!</v>
      </c>
      <c r="I11" s="149"/>
      <c r="J11" s="149" t="e">
        <f>H11/12</f>
        <v>#DIV/0!</v>
      </c>
      <c r="K11" s="150"/>
      <c r="L11" s="151" t="e">
        <f>F11/$F$14</f>
        <v>#DIV/0!</v>
      </c>
      <c r="M11" s="29"/>
      <c r="N11" s="29"/>
    </row>
    <row r="12" spans="1:14" ht="12.75" customHeight="1" x14ac:dyDescent="0.25">
      <c r="A12" s="125"/>
      <c r="B12" s="153" t="s">
        <v>197</v>
      </c>
      <c r="C12" s="154"/>
      <c r="D12" s="132"/>
      <c r="E12" s="131"/>
      <c r="F12" s="238">
        <f>'Unit Mix and Income Information'!E80</f>
        <v>0</v>
      </c>
      <c r="G12" s="148"/>
      <c r="H12" s="239" t="e">
        <f>F12/'Unit Mix and Income Information'!B38</f>
        <v>#DIV/0!</v>
      </c>
      <c r="I12" s="149"/>
      <c r="J12" s="149" t="e">
        <f>H12/12</f>
        <v>#DIV/0!</v>
      </c>
      <c r="K12" s="150"/>
      <c r="L12" s="151" t="e">
        <f>F12/$F$14</f>
        <v>#DIV/0!</v>
      </c>
      <c r="M12" s="29"/>
      <c r="N12" s="29"/>
    </row>
    <row r="13" spans="1:14" x14ac:dyDescent="0.25">
      <c r="A13" s="125"/>
      <c r="B13" s="152" t="s">
        <v>235</v>
      </c>
      <c r="C13" s="131"/>
      <c r="D13" s="132"/>
      <c r="E13" s="131"/>
      <c r="F13" s="238">
        <f>'Unit Mix and Income Information'!E75</f>
        <v>0</v>
      </c>
      <c r="G13" s="148"/>
      <c r="H13" s="239" t="e">
        <f>F13/'Unit Mix and Income Information'!B38</f>
        <v>#DIV/0!</v>
      </c>
      <c r="I13" s="149"/>
      <c r="J13" s="149" t="e">
        <f>H13/12</f>
        <v>#DIV/0!</v>
      </c>
      <c r="K13" s="150"/>
      <c r="L13" s="151" t="e">
        <f>F13/$F$14</f>
        <v>#DIV/0!</v>
      </c>
      <c r="M13" s="29"/>
      <c r="N13" s="29"/>
    </row>
    <row r="14" spans="1:14" x14ac:dyDescent="0.25">
      <c r="A14" s="125"/>
      <c r="B14" s="155" t="s">
        <v>102</v>
      </c>
      <c r="C14" s="131"/>
      <c r="D14" s="132"/>
      <c r="E14" s="131"/>
      <c r="F14" s="239">
        <f>SUM(F10:F13)</f>
        <v>0</v>
      </c>
      <c r="G14" s="148"/>
      <c r="H14" s="239" t="e">
        <f>F14/'Unit Mix and Income Information'!B38</f>
        <v>#DIV/0!</v>
      </c>
      <c r="I14" s="149"/>
      <c r="J14" s="149" t="e">
        <f>H14/12</f>
        <v>#DIV/0!</v>
      </c>
      <c r="K14" s="150"/>
      <c r="L14" s="151" t="e">
        <f>SUM(L10:L13)</f>
        <v>#DIV/0!</v>
      </c>
      <c r="M14" s="29"/>
      <c r="N14" s="29"/>
    </row>
    <row r="15" spans="1:14" x14ac:dyDescent="0.25">
      <c r="A15" s="125"/>
      <c r="B15" s="155" t="s">
        <v>103</v>
      </c>
      <c r="C15" s="131"/>
      <c r="D15" s="132"/>
      <c r="E15" s="131"/>
      <c r="F15" s="156"/>
      <c r="G15" s="148"/>
      <c r="H15" s="221"/>
      <c r="I15" s="149"/>
      <c r="J15" s="149"/>
      <c r="K15" s="150"/>
      <c r="L15" s="151"/>
      <c r="M15" s="29"/>
      <c r="N15" s="29"/>
    </row>
    <row r="16" spans="1:14" x14ac:dyDescent="0.25">
      <c r="A16" s="125"/>
      <c r="B16" s="280" t="s">
        <v>242</v>
      </c>
      <c r="C16" s="131" t="s">
        <v>104</v>
      </c>
      <c r="D16" s="158">
        <v>0.05</v>
      </c>
      <c r="E16" s="131"/>
      <c r="F16" s="149">
        <f>(-F14+F12)*D16</f>
        <v>0</v>
      </c>
      <c r="G16" s="148"/>
      <c r="H16" s="221"/>
      <c r="I16" s="149"/>
      <c r="J16" s="149"/>
      <c r="K16" s="150"/>
      <c r="L16" s="151"/>
      <c r="M16" s="29"/>
      <c r="N16" s="29"/>
    </row>
    <row r="17" spans="1:14" x14ac:dyDescent="0.25">
      <c r="A17" s="125"/>
      <c r="B17" s="280" t="s">
        <v>243</v>
      </c>
      <c r="C17" s="131" t="s">
        <v>104</v>
      </c>
      <c r="D17" s="158">
        <v>0.5</v>
      </c>
      <c r="E17" s="131"/>
      <c r="F17" s="149">
        <f>-F12*D17</f>
        <v>0</v>
      </c>
      <c r="G17" s="148"/>
      <c r="H17" s="221"/>
      <c r="I17" s="159"/>
      <c r="J17" s="149"/>
      <c r="K17" s="150"/>
      <c r="L17" s="151"/>
      <c r="M17" s="29"/>
      <c r="N17" s="29"/>
    </row>
    <row r="18" spans="1:14" x14ac:dyDescent="0.25">
      <c r="A18" s="125"/>
      <c r="B18" s="155" t="s">
        <v>199</v>
      </c>
      <c r="C18" s="131"/>
      <c r="D18" s="132"/>
      <c r="E18" s="131"/>
      <c r="F18" s="149">
        <f>SUM(F14:F17)</f>
        <v>0</v>
      </c>
      <c r="G18" s="148"/>
      <c r="H18" s="239" t="e">
        <f>F18/'Unit Mix and Income Information'!B38</f>
        <v>#DIV/0!</v>
      </c>
      <c r="I18" s="149"/>
      <c r="J18" s="149" t="e">
        <f>H18/12</f>
        <v>#DIV/0!</v>
      </c>
      <c r="K18" s="150"/>
      <c r="L18" s="151" t="e">
        <f>F18/$F$14</f>
        <v>#DIV/0!</v>
      </c>
      <c r="M18" s="29"/>
      <c r="N18" s="29"/>
    </row>
    <row r="19" spans="1:14" x14ac:dyDescent="0.25">
      <c r="A19" s="125"/>
      <c r="B19" s="155" t="s">
        <v>105</v>
      </c>
      <c r="C19" s="131"/>
      <c r="D19" s="132"/>
      <c r="E19" s="131"/>
      <c r="F19" s="156"/>
      <c r="G19" s="148"/>
      <c r="H19" s="221"/>
      <c r="I19" s="149"/>
      <c r="J19" s="149"/>
      <c r="K19" s="150"/>
      <c r="L19" s="151"/>
      <c r="M19" s="29"/>
      <c r="N19" s="29"/>
    </row>
    <row r="20" spans="1:14" x14ac:dyDescent="0.25">
      <c r="A20" s="125"/>
      <c r="B20" s="157" t="s">
        <v>106</v>
      </c>
      <c r="C20" s="131"/>
      <c r="D20" s="132"/>
      <c r="E20" s="131"/>
      <c r="F20" s="149">
        <v>0</v>
      </c>
      <c r="G20" s="148"/>
      <c r="H20" s="239" t="e">
        <f>F20/'Unit Mix and Income Information'!B38</f>
        <v>#DIV/0!</v>
      </c>
      <c r="I20" s="149"/>
      <c r="J20" s="149" t="e">
        <f t="shared" ref="J20:J35" si="0">H20/12</f>
        <v>#DIV/0!</v>
      </c>
      <c r="K20" s="150"/>
      <c r="L20" s="151" t="e">
        <f t="shared" ref="L20:L35" si="1">F20/$F$14</f>
        <v>#DIV/0!</v>
      </c>
      <c r="M20" s="29"/>
      <c r="N20" s="29"/>
    </row>
    <row r="21" spans="1:14" x14ac:dyDescent="0.25">
      <c r="A21" s="125"/>
      <c r="B21" s="157" t="s">
        <v>107</v>
      </c>
      <c r="C21" s="131"/>
      <c r="D21" s="132"/>
      <c r="E21" s="131"/>
      <c r="F21" s="149">
        <v>0</v>
      </c>
      <c r="G21" s="148"/>
      <c r="H21" s="239" t="e">
        <f>F21/'Unit Mix and Income Information'!B38</f>
        <v>#DIV/0!</v>
      </c>
      <c r="I21" s="149"/>
      <c r="J21" s="149" t="e">
        <f t="shared" si="0"/>
        <v>#DIV/0!</v>
      </c>
      <c r="K21" s="150"/>
      <c r="L21" s="151" t="e">
        <f t="shared" si="1"/>
        <v>#DIV/0!</v>
      </c>
      <c r="M21" s="29"/>
      <c r="N21" s="29"/>
    </row>
    <row r="22" spans="1:14" x14ac:dyDescent="0.25">
      <c r="A22" s="125"/>
      <c r="B22" s="157" t="s">
        <v>108</v>
      </c>
      <c r="C22" s="131"/>
      <c r="D22" s="132"/>
      <c r="E22" s="131"/>
      <c r="F22" s="149">
        <v>0</v>
      </c>
      <c r="G22" s="148"/>
      <c r="H22" s="239" t="e">
        <f>F22/'Unit Mix and Income Information'!B38</f>
        <v>#DIV/0!</v>
      </c>
      <c r="I22" s="149"/>
      <c r="J22" s="149" t="e">
        <f t="shared" si="0"/>
        <v>#DIV/0!</v>
      </c>
      <c r="K22" s="150"/>
      <c r="L22" s="151" t="e">
        <f t="shared" si="1"/>
        <v>#DIV/0!</v>
      </c>
      <c r="M22" s="29"/>
      <c r="N22" s="29"/>
    </row>
    <row r="23" spans="1:14" x14ac:dyDescent="0.25">
      <c r="A23" s="125"/>
      <c r="B23" s="157" t="s">
        <v>200</v>
      </c>
      <c r="C23" s="131"/>
      <c r="D23" s="132"/>
      <c r="E23" s="131"/>
      <c r="F23" s="149">
        <v>0</v>
      </c>
      <c r="G23" s="148"/>
      <c r="H23" s="239" t="e">
        <f>F23/'Unit Mix and Income Information'!B38</f>
        <v>#DIV/0!</v>
      </c>
      <c r="I23" s="149"/>
      <c r="J23" s="149" t="e">
        <f t="shared" si="0"/>
        <v>#DIV/0!</v>
      </c>
      <c r="K23" s="150"/>
      <c r="L23" s="151" t="e">
        <f t="shared" si="1"/>
        <v>#DIV/0!</v>
      </c>
      <c r="M23" s="29"/>
      <c r="N23" s="29"/>
    </row>
    <row r="24" spans="1:14" x14ac:dyDescent="0.25">
      <c r="A24" s="125"/>
      <c r="B24" s="157" t="s">
        <v>201</v>
      </c>
      <c r="C24" s="131"/>
      <c r="D24" s="132"/>
      <c r="E24" s="131"/>
      <c r="F24" s="149">
        <v>0</v>
      </c>
      <c r="G24" s="148"/>
      <c r="H24" s="239" t="e">
        <f>F24/'Unit Mix and Income Information'!B38</f>
        <v>#DIV/0!</v>
      </c>
      <c r="I24" s="149"/>
      <c r="J24" s="149" t="e">
        <f t="shared" si="0"/>
        <v>#DIV/0!</v>
      </c>
      <c r="K24" s="150"/>
      <c r="L24" s="151" t="e">
        <f t="shared" si="1"/>
        <v>#DIV/0!</v>
      </c>
      <c r="M24" s="29"/>
      <c r="N24" s="29"/>
    </row>
    <row r="25" spans="1:14" x14ac:dyDescent="0.25">
      <c r="A25" s="125"/>
      <c r="B25" s="157" t="s">
        <v>109</v>
      </c>
      <c r="C25" s="131"/>
      <c r="D25" s="132"/>
      <c r="E25" s="131"/>
      <c r="F25" s="149">
        <v>0</v>
      </c>
      <c r="G25" s="148"/>
      <c r="H25" s="239" t="e">
        <f>F25/'Unit Mix and Income Information'!B38</f>
        <v>#DIV/0!</v>
      </c>
      <c r="I25" s="149"/>
      <c r="J25" s="149" t="e">
        <f t="shared" si="0"/>
        <v>#DIV/0!</v>
      </c>
      <c r="K25" s="150"/>
      <c r="L25" s="151" t="e">
        <f t="shared" si="1"/>
        <v>#DIV/0!</v>
      </c>
      <c r="M25" s="29"/>
      <c r="N25" s="29"/>
    </row>
    <row r="26" spans="1:14" x14ac:dyDescent="0.25">
      <c r="A26" s="125"/>
      <c r="B26" s="157" t="s">
        <v>110</v>
      </c>
      <c r="C26" s="131"/>
      <c r="D26" s="132"/>
      <c r="E26" s="131"/>
      <c r="F26" s="149">
        <v>0</v>
      </c>
      <c r="G26" s="148"/>
      <c r="H26" s="239" t="e">
        <f>F26/'Unit Mix and Income Information'!B38</f>
        <v>#DIV/0!</v>
      </c>
      <c r="I26" s="149"/>
      <c r="J26" s="149" t="e">
        <f t="shared" si="0"/>
        <v>#DIV/0!</v>
      </c>
      <c r="K26" s="150"/>
      <c r="L26" s="151" t="e">
        <f t="shared" si="1"/>
        <v>#DIV/0!</v>
      </c>
      <c r="M26" s="29"/>
      <c r="N26" s="29"/>
    </row>
    <row r="27" spans="1:14" x14ac:dyDescent="0.25">
      <c r="A27" s="125"/>
      <c r="B27" s="152" t="s">
        <v>111</v>
      </c>
      <c r="C27" s="131"/>
      <c r="D27" s="132"/>
      <c r="E27" s="131"/>
      <c r="F27" s="149">
        <v>0</v>
      </c>
      <c r="G27" s="148"/>
      <c r="H27" s="239" t="e">
        <f>F27/'Unit Mix and Income Information'!B38</f>
        <v>#DIV/0!</v>
      </c>
      <c r="I27" s="149"/>
      <c r="J27" s="149" t="e">
        <f t="shared" si="0"/>
        <v>#DIV/0!</v>
      </c>
      <c r="K27" s="150"/>
      <c r="L27" s="151" t="e">
        <f t="shared" si="1"/>
        <v>#DIV/0!</v>
      </c>
      <c r="M27" s="29"/>
      <c r="N27" s="29"/>
    </row>
    <row r="28" spans="1:14" x14ac:dyDescent="0.25">
      <c r="A28" s="125"/>
      <c r="B28" s="152" t="s">
        <v>111</v>
      </c>
      <c r="C28" s="131"/>
      <c r="D28" s="132"/>
      <c r="E28" s="131"/>
      <c r="F28" s="149">
        <v>0</v>
      </c>
      <c r="G28" s="148"/>
      <c r="H28" s="239" t="e">
        <f>F28/'Unit Mix and Income Information'!B38</f>
        <v>#DIV/0!</v>
      </c>
      <c r="I28" s="149"/>
      <c r="J28" s="149" t="e">
        <f t="shared" si="0"/>
        <v>#DIV/0!</v>
      </c>
      <c r="K28" s="150"/>
      <c r="L28" s="151" t="e">
        <f t="shared" si="1"/>
        <v>#DIV/0!</v>
      </c>
      <c r="M28" s="29"/>
      <c r="N28" s="29"/>
    </row>
    <row r="29" spans="1:14" ht="36.75" customHeight="1" x14ac:dyDescent="0.25">
      <c r="A29" s="125"/>
      <c r="B29" s="160" t="s">
        <v>202</v>
      </c>
      <c r="C29" s="131"/>
      <c r="D29" s="132"/>
      <c r="E29" s="131"/>
      <c r="F29" s="149">
        <f>SUM(F20:F28)</f>
        <v>0</v>
      </c>
      <c r="G29" s="148"/>
      <c r="H29" s="239" t="e">
        <f>F29/'Unit Mix and Income Information'!B38</f>
        <v>#DIV/0!</v>
      </c>
      <c r="I29" s="149"/>
      <c r="J29" s="149" t="e">
        <f t="shared" si="0"/>
        <v>#DIV/0!</v>
      </c>
      <c r="K29" s="150"/>
      <c r="L29" s="151" t="e">
        <f t="shared" si="1"/>
        <v>#DIV/0!</v>
      </c>
      <c r="M29" s="29"/>
      <c r="N29" s="29"/>
    </row>
    <row r="30" spans="1:14" x14ac:dyDescent="0.25">
      <c r="A30" s="125"/>
      <c r="B30" s="153" t="s">
        <v>142</v>
      </c>
      <c r="C30" s="131"/>
      <c r="D30" s="132"/>
      <c r="E30" s="131"/>
      <c r="F30" s="149">
        <v>0</v>
      </c>
      <c r="G30" s="148"/>
      <c r="H30" s="239" t="e">
        <f>F30/'Unit Mix and Income Information'!B38</f>
        <v>#DIV/0!</v>
      </c>
      <c r="I30" s="149"/>
      <c r="J30" s="149" t="e">
        <f t="shared" si="0"/>
        <v>#DIV/0!</v>
      </c>
      <c r="K30" s="150"/>
      <c r="L30" s="151" t="e">
        <f t="shared" si="1"/>
        <v>#DIV/0!</v>
      </c>
      <c r="M30" s="29"/>
      <c r="N30" s="29"/>
    </row>
    <row r="31" spans="1:14" x14ac:dyDescent="0.25">
      <c r="A31" s="125"/>
      <c r="B31" s="153" t="s">
        <v>113</v>
      </c>
      <c r="C31" s="131"/>
      <c r="D31" s="132"/>
      <c r="E31" s="131"/>
      <c r="F31" s="149">
        <v>0</v>
      </c>
      <c r="G31" s="148"/>
      <c r="H31" s="239" t="e">
        <f>F31/'Unit Mix and Income Information'!B38</f>
        <v>#DIV/0!</v>
      </c>
      <c r="I31" s="149"/>
      <c r="J31" s="149" t="e">
        <f>H31/12</f>
        <v>#DIV/0!</v>
      </c>
      <c r="K31" s="150"/>
      <c r="L31" s="151" t="e">
        <f>F31/$F$14</f>
        <v>#DIV/0!</v>
      </c>
      <c r="M31" s="29"/>
      <c r="N31" s="29"/>
    </row>
    <row r="32" spans="1:14" ht="12.75" customHeight="1" x14ac:dyDescent="0.25">
      <c r="A32" s="125"/>
      <c r="B32" s="153" t="s">
        <v>112</v>
      </c>
      <c r="C32" s="154"/>
      <c r="D32" s="132"/>
      <c r="E32" s="131"/>
      <c r="F32" s="240">
        <v>0</v>
      </c>
      <c r="G32" s="148"/>
      <c r="H32" s="239" t="e">
        <f>F32/'Unit Mix and Income Information'!B38</f>
        <v>#DIV/0!</v>
      </c>
      <c r="I32" s="149"/>
      <c r="J32" s="149" t="e">
        <f t="shared" si="0"/>
        <v>#DIV/0!</v>
      </c>
      <c r="K32" s="150"/>
      <c r="L32" s="151" t="e">
        <f t="shared" si="1"/>
        <v>#DIV/0!</v>
      </c>
      <c r="M32" s="29"/>
      <c r="N32" s="29"/>
    </row>
    <row r="33" spans="1:14" ht="15.6" x14ac:dyDescent="0.25">
      <c r="A33" s="125"/>
      <c r="B33" s="153" t="s">
        <v>184</v>
      </c>
      <c r="C33" s="131"/>
      <c r="D33" s="132"/>
      <c r="E33" s="131"/>
      <c r="F33" s="149">
        <v>0</v>
      </c>
      <c r="G33" s="148"/>
      <c r="H33" s="239" t="e">
        <f>F33/'Unit Mix and Income Information'!B38</f>
        <v>#DIV/0!</v>
      </c>
      <c r="I33" s="149"/>
      <c r="J33" s="149" t="e">
        <f t="shared" si="0"/>
        <v>#DIV/0!</v>
      </c>
      <c r="K33" s="150"/>
      <c r="L33" s="151" t="e">
        <f t="shared" si="1"/>
        <v>#DIV/0!</v>
      </c>
      <c r="M33" s="29"/>
      <c r="N33" s="29"/>
    </row>
    <row r="34" spans="1:14" x14ac:dyDescent="0.25">
      <c r="A34" s="125"/>
      <c r="B34" s="161" t="s">
        <v>114</v>
      </c>
      <c r="C34" s="131"/>
      <c r="D34" s="132"/>
      <c r="E34" s="131"/>
      <c r="F34" s="241">
        <v>0</v>
      </c>
      <c r="G34" s="148"/>
      <c r="H34" s="239" t="e">
        <f>F34/'Unit Mix and Income Information'!B38</f>
        <v>#DIV/0!</v>
      </c>
      <c r="I34" s="149"/>
      <c r="J34" s="149" t="e">
        <f t="shared" si="0"/>
        <v>#DIV/0!</v>
      </c>
      <c r="K34" s="150"/>
      <c r="L34" s="151" t="e">
        <f t="shared" si="1"/>
        <v>#DIV/0!</v>
      </c>
      <c r="M34" s="29"/>
      <c r="N34" s="29"/>
    </row>
    <row r="35" spans="1:14" x14ac:dyDescent="0.25">
      <c r="A35" s="125"/>
      <c r="B35" s="153" t="s">
        <v>115</v>
      </c>
      <c r="C35" s="131"/>
      <c r="D35" s="132"/>
      <c r="E35" s="131"/>
      <c r="F35" s="149">
        <f>SUM(F29:F34)</f>
        <v>0</v>
      </c>
      <c r="G35" s="148"/>
      <c r="H35" s="239" t="e">
        <f>F35/'Unit Mix and Income Information'!B38</f>
        <v>#DIV/0!</v>
      </c>
      <c r="I35" s="149"/>
      <c r="J35" s="149" t="e">
        <f t="shared" si="0"/>
        <v>#DIV/0!</v>
      </c>
      <c r="K35" s="150"/>
      <c r="L35" s="151" t="e">
        <f t="shared" si="1"/>
        <v>#DIV/0!</v>
      </c>
      <c r="M35" s="29"/>
      <c r="N35" s="29"/>
    </row>
    <row r="36" spans="1:14" x14ac:dyDescent="0.25">
      <c r="A36" s="125"/>
      <c r="B36" s="153"/>
      <c r="C36" s="131"/>
      <c r="D36" s="132"/>
      <c r="E36" s="131"/>
      <c r="F36" s="156"/>
      <c r="G36" s="148"/>
      <c r="H36" s="221"/>
      <c r="I36" s="149"/>
      <c r="J36" s="149"/>
      <c r="K36" s="150"/>
      <c r="L36" s="151"/>
      <c r="M36" s="29"/>
      <c r="N36" s="29"/>
    </row>
    <row r="37" spans="1:14" x14ac:dyDescent="0.25">
      <c r="A37" s="125"/>
      <c r="B37" s="155" t="s">
        <v>116</v>
      </c>
      <c r="C37" s="131"/>
      <c r="D37" s="132"/>
      <c r="E37" s="131"/>
      <c r="F37" s="149">
        <f>+F18-F35</f>
        <v>0</v>
      </c>
      <c r="G37" s="148"/>
      <c r="H37" s="239" t="e">
        <f>SUM(H18:H35)</f>
        <v>#DIV/0!</v>
      </c>
      <c r="I37" s="149"/>
      <c r="J37" s="149" t="e">
        <f>SUM(J18:J35)</f>
        <v>#DIV/0!</v>
      </c>
      <c r="K37" s="150"/>
      <c r="L37" s="151" t="e">
        <f>F37/$F$14</f>
        <v>#DIV/0!</v>
      </c>
      <c r="M37" s="29"/>
      <c r="N37" s="29"/>
    </row>
    <row r="38" spans="1:14" x14ac:dyDescent="0.25">
      <c r="A38" s="125"/>
      <c r="B38" s="155"/>
      <c r="C38" s="131"/>
      <c r="D38" s="132"/>
      <c r="E38" s="131"/>
      <c r="F38" s="156"/>
      <c r="G38" s="148"/>
      <c r="H38" s="149"/>
      <c r="I38" s="149"/>
      <c r="J38" s="149"/>
      <c r="K38" s="148"/>
      <c r="L38" s="151"/>
      <c r="M38" s="29"/>
      <c r="N38" s="29"/>
    </row>
    <row r="39" spans="1:14" x14ac:dyDescent="0.25">
      <c r="A39" s="125"/>
      <c r="B39" s="155" t="s">
        <v>117</v>
      </c>
      <c r="C39" s="131"/>
      <c r="D39" s="132"/>
      <c r="E39" s="131"/>
      <c r="F39" s="156"/>
      <c r="G39" s="148"/>
      <c r="H39" s="149"/>
      <c r="I39" s="149"/>
      <c r="J39" s="149"/>
      <c r="K39" s="148"/>
      <c r="L39" s="151"/>
      <c r="M39" s="29"/>
      <c r="N39" s="29"/>
    </row>
    <row r="40" spans="1:14" ht="12.75" customHeight="1" x14ac:dyDescent="0.25">
      <c r="A40" s="125"/>
      <c r="B40" s="236">
        <f>'Project Financing'!C30</f>
        <v>0</v>
      </c>
      <c r="C40" s="154"/>
      <c r="D40" s="162"/>
      <c r="E40" s="131"/>
      <c r="F40" s="242">
        <f>'Project Financing'!G30</f>
        <v>0</v>
      </c>
      <c r="G40" s="148"/>
      <c r="H40" s="149"/>
      <c r="I40" s="149"/>
      <c r="J40" s="149"/>
      <c r="K40" s="148"/>
      <c r="L40" s="151"/>
      <c r="M40" s="29"/>
      <c r="N40" s="29"/>
    </row>
    <row r="41" spans="1:14" ht="13.5" customHeight="1" x14ac:dyDescent="0.25">
      <c r="A41" s="125"/>
      <c r="B41" s="236" t="s">
        <v>212</v>
      </c>
      <c r="C41" s="154"/>
      <c r="D41" s="132"/>
      <c r="E41" s="131"/>
      <c r="F41" s="242">
        <v>0</v>
      </c>
      <c r="G41" s="148"/>
      <c r="H41" s="149"/>
      <c r="I41" s="149"/>
      <c r="J41" s="149"/>
      <c r="K41" s="148"/>
      <c r="L41" s="151"/>
      <c r="M41" s="29"/>
      <c r="N41" s="29"/>
    </row>
    <row r="42" spans="1:14" ht="12.75" customHeight="1" x14ac:dyDescent="0.25">
      <c r="A42" s="125"/>
      <c r="B42" s="155" t="s">
        <v>119</v>
      </c>
      <c r="C42" s="154"/>
      <c r="D42" s="132"/>
      <c r="E42" s="131"/>
      <c r="F42" s="239">
        <f>SUM(F40:F41)</f>
        <v>0</v>
      </c>
      <c r="G42" s="148"/>
      <c r="H42" s="149"/>
      <c r="I42" s="149"/>
      <c r="J42" s="149" t="s">
        <v>29</v>
      </c>
      <c r="K42" s="148"/>
      <c r="L42" s="151"/>
      <c r="M42" s="29"/>
      <c r="N42" s="29"/>
    </row>
    <row r="43" spans="1:14" ht="12.75" customHeight="1" x14ac:dyDescent="0.25">
      <c r="A43" s="125"/>
      <c r="B43" s="163"/>
      <c r="C43" s="154"/>
      <c r="D43" s="132"/>
      <c r="E43" s="131"/>
      <c r="F43" s="156"/>
      <c r="G43" s="148"/>
      <c r="H43" s="149"/>
      <c r="I43" s="149"/>
      <c r="J43" s="149"/>
      <c r="K43" s="148"/>
      <c r="L43" s="151"/>
      <c r="M43" s="29"/>
      <c r="N43" s="29"/>
    </row>
    <row r="44" spans="1:14" ht="12.75" customHeight="1" x14ac:dyDescent="0.25">
      <c r="A44" s="125"/>
      <c r="B44" s="155" t="s">
        <v>146</v>
      </c>
      <c r="C44" s="154"/>
      <c r="D44" s="132"/>
      <c r="E44" s="131"/>
      <c r="F44" s="149">
        <f>F37-F42</f>
        <v>0</v>
      </c>
      <c r="G44" s="148"/>
      <c r="H44" s="149"/>
      <c r="I44" s="149"/>
      <c r="J44" s="149"/>
      <c r="K44" s="148" t="s">
        <v>29</v>
      </c>
      <c r="L44" s="151"/>
      <c r="M44" s="29"/>
      <c r="N44" s="29"/>
    </row>
    <row r="45" spans="1:14" ht="12.75" customHeight="1" x14ac:dyDescent="0.25">
      <c r="A45" s="314" t="s">
        <v>241</v>
      </c>
      <c r="B45" s="315"/>
      <c r="C45" s="315"/>
      <c r="D45" s="315"/>
      <c r="E45" s="315"/>
      <c r="F45" s="315"/>
      <c r="G45" s="315"/>
      <c r="H45" s="315"/>
      <c r="I45" s="315"/>
      <c r="J45" s="315"/>
      <c r="K45" s="315"/>
      <c r="L45" s="315"/>
      <c r="M45" s="29"/>
      <c r="N45" s="29"/>
    </row>
    <row r="46" spans="1:14" x14ac:dyDescent="0.25">
      <c r="A46" s="315"/>
      <c r="B46" s="315"/>
      <c r="C46" s="315"/>
      <c r="D46" s="315"/>
      <c r="E46" s="315"/>
      <c r="F46" s="315"/>
      <c r="G46" s="315"/>
      <c r="H46" s="315"/>
      <c r="I46" s="315"/>
      <c r="J46" s="315"/>
      <c r="K46" s="315"/>
      <c r="L46" s="315"/>
    </row>
    <row r="47" spans="1:14" x14ac:dyDescent="0.25">
      <c r="B47" s="24" t="s">
        <v>29</v>
      </c>
    </row>
    <row r="49" spans="2:12" x14ac:dyDescent="0.25">
      <c r="B49" s="24" t="s">
        <v>29</v>
      </c>
      <c r="L49" s="28" t="s">
        <v>29</v>
      </c>
    </row>
    <row r="50" spans="2:12" x14ac:dyDescent="0.25">
      <c r="B50" s="24" t="s">
        <v>29</v>
      </c>
    </row>
  </sheetData>
  <mergeCells count="4">
    <mergeCell ref="A2:L2"/>
    <mergeCell ref="A4:L4"/>
    <mergeCell ref="K1:L1"/>
    <mergeCell ref="A45:L46"/>
  </mergeCells>
  <phoneticPr fontId="0" type="noConversion"/>
  <pageMargins left="0.5" right="0.5" top="1" bottom="1" header="0.5" footer="0.5"/>
  <pageSetup scale="96" orientation="portrait" r:id="rId1"/>
  <headerFooter>
    <oddHeader xml:space="preserve">&amp;R&amp;"Times New Roman,Regular"&amp;9 </oddHeader>
    <oddFooter>&amp;R&amp;8EHAPCD Financial Feasibility Worksheets - May 2015 Management Memo</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Button 1">
              <controlPr defaultSize="0" print="0" autoFill="0" autoPict="0">
                <anchor moveWithCells="1" sizeWithCells="1">
                  <from>
                    <xdr:col>0</xdr:col>
                    <xdr:colOff>45720</xdr:colOff>
                    <xdr:row>0</xdr:row>
                    <xdr:rowOff>0</xdr:rowOff>
                  </from>
                  <to>
                    <xdr:col>1</xdr:col>
                    <xdr:colOff>563880</xdr:colOff>
                    <xdr:row>0</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enableFormatConditionsCalculation="0">
    <tabColor indexed="53"/>
    <pageSetUpPr fitToPage="1"/>
  </sheetPr>
  <dimension ref="A1:V71"/>
  <sheetViews>
    <sheetView showGridLines="0" zoomScaleNormal="100" zoomScaleSheetLayoutView="100" workbookViewId="0">
      <selection activeCell="T51" sqref="T51"/>
    </sheetView>
  </sheetViews>
  <sheetFormatPr defaultColWidth="9.109375" defaultRowHeight="10.199999999999999" x14ac:dyDescent="0.2"/>
  <cols>
    <col min="1" max="1" width="19.5546875" style="1" customWidth="1"/>
    <col min="2" max="2" width="13.77734375" style="1" bestFit="1" customWidth="1"/>
    <col min="3" max="3" width="8.5546875" style="1" bestFit="1" customWidth="1"/>
    <col min="4" max="4" width="8.6640625" style="1" customWidth="1"/>
    <col min="5" max="9" width="8.5546875" style="1" bestFit="1" customWidth="1"/>
    <col min="10" max="16" width="8.88671875" style="1" bestFit="1" customWidth="1"/>
    <col min="17" max="22" width="8.6640625" style="1" customWidth="1"/>
    <col min="23" max="16384" width="9.109375" style="1"/>
  </cols>
  <sheetData>
    <row r="1" spans="1:22" ht="13.2" x14ac:dyDescent="0.2">
      <c r="A1" s="41"/>
      <c r="B1" s="41"/>
      <c r="C1" s="41"/>
      <c r="D1" s="41"/>
      <c r="E1" s="41"/>
      <c r="F1" s="41"/>
      <c r="G1" s="41"/>
      <c r="H1" s="41"/>
      <c r="I1" s="41"/>
      <c r="J1" s="41"/>
      <c r="K1" s="41"/>
      <c r="L1" s="41"/>
      <c r="M1" s="41"/>
      <c r="N1" s="41"/>
      <c r="O1" s="41"/>
      <c r="P1" s="321"/>
      <c r="Q1" s="321"/>
    </row>
    <row r="2" spans="1:22" s="8" customFormat="1" ht="15.6" x14ac:dyDescent="0.3">
      <c r="A2" s="289"/>
      <c r="B2" s="289"/>
      <c r="C2" s="289"/>
      <c r="D2" s="289"/>
      <c r="E2" s="289"/>
      <c r="F2" s="289"/>
      <c r="G2" s="289"/>
      <c r="H2" s="289"/>
      <c r="I2" s="289"/>
      <c r="J2" s="289"/>
      <c r="K2" s="289"/>
      <c r="L2" s="289"/>
      <c r="M2" s="289"/>
      <c r="N2" s="289"/>
      <c r="O2" s="289"/>
      <c r="P2" s="289"/>
      <c r="Q2" s="289"/>
    </row>
    <row r="3" spans="1:22" s="8" customFormat="1" ht="9" customHeight="1" x14ac:dyDescent="0.25">
      <c r="A3" s="323"/>
      <c r="B3" s="323"/>
      <c r="C3" s="323"/>
      <c r="D3" s="323"/>
      <c r="E3" s="323"/>
      <c r="F3" s="323"/>
      <c r="G3" s="323"/>
      <c r="H3" s="323"/>
      <c r="I3" s="323"/>
      <c r="J3" s="323"/>
      <c r="K3" s="323"/>
      <c r="L3" s="323"/>
      <c r="M3" s="323"/>
      <c r="N3" s="323"/>
      <c r="O3" s="323"/>
      <c r="P3" s="323"/>
      <c r="Q3" s="323"/>
    </row>
    <row r="4" spans="1:22" s="8" customFormat="1" ht="17.399999999999999" x14ac:dyDescent="0.3">
      <c r="A4" s="294" t="s">
        <v>244</v>
      </c>
      <c r="B4" s="294"/>
      <c r="C4" s="294"/>
      <c r="D4" s="294"/>
      <c r="E4" s="294"/>
      <c r="F4" s="294"/>
      <c r="G4" s="294"/>
      <c r="H4" s="294"/>
      <c r="I4" s="294"/>
      <c r="J4" s="294"/>
      <c r="K4" s="294"/>
      <c r="L4" s="294"/>
      <c r="M4" s="294"/>
      <c r="N4" s="294"/>
      <c r="O4" s="294"/>
      <c r="P4" s="294"/>
      <c r="Q4" s="294"/>
    </row>
    <row r="5" spans="1:22" s="8" customFormat="1" ht="13.8" x14ac:dyDescent="0.25">
      <c r="A5" s="164"/>
      <c r="B5" s="164"/>
      <c r="C5" s="164"/>
      <c r="D5" s="164"/>
      <c r="E5" s="164"/>
      <c r="F5" s="164"/>
      <c r="G5" s="164"/>
      <c r="H5" s="164"/>
      <c r="I5" s="164"/>
      <c r="J5" s="164"/>
      <c r="K5" s="164"/>
      <c r="L5" s="164"/>
      <c r="M5" s="164"/>
      <c r="N5" s="164"/>
      <c r="O5" s="164"/>
      <c r="P5" s="164"/>
      <c r="Q5" s="165"/>
      <c r="R5" s="165"/>
      <c r="S5" s="165"/>
      <c r="T5" s="165"/>
      <c r="U5" s="165"/>
      <c r="V5" s="165"/>
    </row>
    <row r="6" spans="1:22" s="8" customFormat="1" ht="13.8" x14ac:dyDescent="0.25">
      <c r="A6" s="164"/>
      <c r="B6" s="164"/>
      <c r="C6" s="164"/>
      <c r="D6" s="164"/>
      <c r="E6" s="164"/>
      <c r="F6" s="164"/>
      <c r="G6" s="164"/>
      <c r="H6" s="164"/>
      <c r="I6" s="164"/>
      <c r="J6" s="164"/>
      <c r="K6" s="164"/>
      <c r="L6" s="164"/>
      <c r="M6" s="164"/>
      <c r="N6" s="164"/>
      <c r="O6" s="164"/>
      <c r="P6" s="164"/>
      <c r="Q6" s="165"/>
      <c r="R6" s="165"/>
      <c r="S6" s="165"/>
      <c r="T6" s="165"/>
      <c r="U6" s="165"/>
      <c r="V6" s="165"/>
    </row>
    <row r="7" spans="1:22" x14ac:dyDescent="0.2">
      <c r="A7" s="41"/>
      <c r="B7" s="41"/>
      <c r="C7" s="41"/>
      <c r="D7" s="41"/>
      <c r="E7" s="41"/>
      <c r="F7" s="41"/>
      <c r="G7" s="41"/>
      <c r="H7" s="41"/>
      <c r="I7" s="41"/>
      <c r="J7" s="41"/>
      <c r="K7" s="41"/>
      <c r="L7" s="41"/>
      <c r="M7" s="41"/>
      <c r="N7" s="41"/>
      <c r="O7" s="41"/>
      <c r="P7" s="41"/>
      <c r="Q7" s="41"/>
      <c r="R7" s="41"/>
      <c r="S7" s="41"/>
      <c r="T7" s="41"/>
      <c r="U7" s="41"/>
      <c r="V7" s="41"/>
    </row>
    <row r="8" spans="1:22" s="8" customFormat="1" ht="13.8" x14ac:dyDescent="0.25">
      <c r="A8" s="166" t="s">
        <v>120</v>
      </c>
      <c r="B8" s="322" t="s">
        <v>173</v>
      </c>
      <c r="C8" s="322"/>
      <c r="D8" s="322"/>
      <c r="E8" s="322"/>
      <c r="F8" s="322"/>
      <c r="G8" s="322"/>
      <c r="H8" s="164"/>
      <c r="I8" s="164"/>
      <c r="J8" s="164"/>
      <c r="K8" s="164"/>
      <c r="L8" s="164"/>
      <c r="M8" s="164"/>
      <c r="N8" s="164"/>
      <c r="O8" s="164"/>
      <c r="P8" s="164"/>
      <c r="Q8" s="164"/>
      <c r="R8" s="164"/>
      <c r="S8" s="164"/>
      <c r="T8" s="164"/>
      <c r="U8" s="164"/>
      <c r="V8" s="164"/>
    </row>
    <row r="9" spans="1:22" x14ac:dyDescent="0.2">
      <c r="A9" s="167"/>
      <c r="B9" s="168"/>
      <c r="C9" s="169"/>
      <c r="D9" s="169"/>
      <c r="E9" s="169"/>
      <c r="F9" s="169"/>
      <c r="G9" s="169"/>
      <c r="H9" s="169"/>
      <c r="I9" s="169"/>
      <c r="J9" s="169"/>
      <c r="K9" s="41"/>
      <c r="L9" s="41"/>
      <c r="M9" s="41"/>
      <c r="N9" s="41"/>
      <c r="O9" s="41"/>
      <c r="P9" s="41"/>
      <c r="Q9" s="41"/>
      <c r="R9" s="41"/>
      <c r="S9" s="41"/>
      <c r="T9" s="41"/>
      <c r="U9" s="41"/>
      <c r="V9" s="41"/>
    </row>
    <row r="10" spans="1:22" x14ac:dyDescent="0.2">
      <c r="A10" s="170" t="s">
        <v>239</v>
      </c>
      <c r="B10" s="171" t="s">
        <v>203</v>
      </c>
      <c r="C10" s="169"/>
      <c r="D10" s="41" t="s">
        <v>29</v>
      </c>
      <c r="E10" s="41"/>
      <c r="F10" s="169"/>
      <c r="G10" s="169"/>
      <c r="H10" s="169"/>
      <c r="I10" s="169"/>
      <c r="J10" s="169"/>
      <c r="K10" s="41"/>
      <c r="L10" s="41"/>
      <c r="M10" s="41"/>
      <c r="N10" s="41"/>
      <c r="O10" s="41"/>
      <c r="P10" s="41"/>
      <c r="Q10" s="41"/>
      <c r="R10" s="41"/>
      <c r="S10" s="41"/>
      <c r="T10" s="41"/>
      <c r="U10" s="41"/>
      <c r="V10" s="41"/>
    </row>
    <row r="11" spans="1:22" x14ac:dyDescent="0.2">
      <c r="A11" s="172"/>
      <c r="B11" s="173" t="s">
        <v>238</v>
      </c>
      <c r="C11" s="174" t="s">
        <v>121</v>
      </c>
      <c r="D11" s="174" t="s">
        <v>122</v>
      </c>
      <c r="E11" s="174" t="s">
        <v>123</v>
      </c>
      <c r="F11" s="174" t="s">
        <v>124</v>
      </c>
      <c r="G11" s="174" t="s">
        <v>125</v>
      </c>
      <c r="H11" s="174" t="s">
        <v>126</v>
      </c>
      <c r="I11" s="174" t="s">
        <v>127</v>
      </c>
      <c r="J11" s="174" t="s">
        <v>128</v>
      </c>
      <c r="K11" s="174" t="s">
        <v>129</v>
      </c>
      <c r="L11" s="174" t="s">
        <v>130</v>
      </c>
      <c r="M11" s="174" t="s">
        <v>131</v>
      </c>
      <c r="N11" s="174" t="s">
        <v>132</v>
      </c>
      <c r="O11" s="174" t="s">
        <v>133</v>
      </c>
      <c r="P11" s="174" t="s">
        <v>134</v>
      </c>
      <c r="Q11" s="174" t="s">
        <v>135</v>
      </c>
      <c r="R11" s="174" t="s">
        <v>223</v>
      </c>
      <c r="S11" s="174" t="s">
        <v>224</v>
      </c>
      <c r="T11" s="174" t="s">
        <v>225</v>
      </c>
      <c r="U11" s="174" t="s">
        <v>226</v>
      </c>
      <c r="V11" s="174" t="s">
        <v>227</v>
      </c>
    </row>
    <row r="12" spans="1:22" x14ac:dyDescent="0.2">
      <c r="A12" s="175" t="s">
        <v>136</v>
      </c>
      <c r="B12" s="176">
        <v>2.5000000000000001E-2</v>
      </c>
      <c r="C12" s="243">
        <f>'Unit Mix and Income Information'!D45</f>
        <v>0</v>
      </c>
      <c r="D12" s="169">
        <f t="shared" ref="D12:Q12" si="0">C12*(1+$B$12)</f>
        <v>0</v>
      </c>
      <c r="E12" s="169">
        <f t="shared" si="0"/>
        <v>0</v>
      </c>
      <c r="F12" s="169">
        <f t="shared" si="0"/>
        <v>0</v>
      </c>
      <c r="G12" s="169">
        <f t="shared" si="0"/>
        <v>0</v>
      </c>
      <c r="H12" s="169">
        <f t="shared" si="0"/>
        <v>0</v>
      </c>
      <c r="I12" s="169">
        <f t="shared" si="0"/>
        <v>0</v>
      </c>
      <c r="J12" s="169">
        <f t="shared" si="0"/>
        <v>0</v>
      </c>
      <c r="K12" s="169">
        <f t="shared" si="0"/>
        <v>0</v>
      </c>
      <c r="L12" s="169">
        <f t="shared" si="0"/>
        <v>0</v>
      </c>
      <c r="M12" s="169">
        <f t="shared" si="0"/>
        <v>0</v>
      </c>
      <c r="N12" s="169">
        <f t="shared" si="0"/>
        <v>0</v>
      </c>
      <c r="O12" s="169">
        <f t="shared" si="0"/>
        <v>0</v>
      </c>
      <c r="P12" s="169">
        <f t="shared" si="0"/>
        <v>0</v>
      </c>
      <c r="Q12" s="169">
        <f t="shared" si="0"/>
        <v>0</v>
      </c>
      <c r="R12" s="169">
        <f t="shared" ref="R12" si="1">Q12*(1+$B$12)</f>
        <v>0</v>
      </c>
      <c r="S12" s="169">
        <f t="shared" ref="S12" si="2">R12*(1+$B$12)</f>
        <v>0</v>
      </c>
      <c r="T12" s="169">
        <f t="shared" ref="T12" si="3">S12*(1+$B$12)</f>
        <v>0</v>
      </c>
      <c r="U12" s="169">
        <f t="shared" ref="U12" si="4">T12*(1+$B$12)</f>
        <v>0</v>
      </c>
      <c r="V12" s="169">
        <f t="shared" ref="V12" si="5">U12*(1+$B$12)</f>
        <v>0</v>
      </c>
    </row>
    <row r="13" spans="1:22" x14ac:dyDescent="0.2">
      <c r="A13" s="169" t="s">
        <v>137</v>
      </c>
      <c r="B13" s="176">
        <v>2.5000000000000001E-2</v>
      </c>
      <c r="C13" s="243">
        <f>'Unit Mix and Income Information'!E67</f>
        <v>0</v>
      </c>
      <c r="D13" s="169">
        <f t="shared" ref="D13:Q13" si="6">C13*(1+$B$13)</f>
        <v>0</v>
      </c>
      <c r="E13" s="169">
        <f t="shared" si="6"/>
        <v>0</v>
      </c>
      <c r="F13" s="169">
        <f t="shared" si="6"/>
        <v>0</v>
      </c>
      <c r="G13" s="169">
        <f t="shared" si="6"/>
        <v>0</v>
      </c>
      <c r="H13" s="169">
        <f t="shared" si="6"/>
        <v>0</v>
      </c>
      <c r="I13" s="169">
        <f t="shared" si="6"/>
        <v>0</v>
      </c>
      <c r="J13" s="169">
        <f t="shared" si="6"/>
        <v>0</v>
      </c>
      <c r="K13" s="169">
        <f t="shared" si="6"/>
        <v>0</v>
      </c>
      <c r="L13" s="169">
        <f t="shared" si="6"/>
        <v>0</v>
      </c>
      <c r="M13" s="169">
        <f t="shared" si="6"/>
        <v>0</v>
      </c>
      <c r="N13" s="169">
        <f t="shared" si="6"/>
        <v>0</v>
      </c>
      <c r="O13" s="169">
        <f t="shared" si="6"/>
        <v>0</v>
      </c>
      <c r="P13" s="169">
        <f t="shared" si="6"/>
        <v>0</v>
      </c>
      <c r="Q13" s="169">
        <f t="shared" si="6"/>
        <v>0</v>
      </c>
      <c r="R13" s="169">
        <f t="shared" ref="R13" si="7">Q13*(1+$B$13)</f>
        <v>0</v>
      </c>
      <c r="S13" s="169">
        <f t="shared" ref="S13" si="8">R13*(1+$B$13)</f>
        <v>0</v>
      </c>
      <c r="T13" s="169">
        <f t="shared" ref="T13" si="9">S13*(1+$B$13)</f>
        <v>0</v>
      </c>
      <c r="U13" s="169">
        <f t="shared" ref="U13" si="10">T13*(1+$B$13)</f>
        <v>0</v>
      </c>
      <c r="V13" s="169">
        <f t="shared" ref="V13" si="11">U13*(1+$B$13)</f>
        <v>0</v>
      </c>
    </row>
    <row r="14" spans="1:22" x14ac:dyDescent="0.2">
      <c r="A14" s="169" t="s">
        <v>163</v>
      </c>
      <c r="B14" s="176">
        <v>2.5000000000000001E-2</v>
      </c>
      <c r="C14" s="243">
        <v>0</v>
      </c>
      <c r="D14" s="169">
        <f t="shared" ref="D14:Q14" si="12">C14*(1+$B$14)</f>
        <v>0</v>
      </c>
      <c r="E14" s="169">
        <f t="shared" si="12"/>
        <v>0</v>
      </c>
      <c r="F14" s="169">
        <f t="shared" si="12"/>
        <v>0</v>
      </c>
      <c r="G14" s="169">
        <f t="shared" si="12"/>
        <v>0</v>
      </c>
      <c r="H14" s="169">
        <f t="shared" si="12"/>
        <v>0</v>
      </c>
      <c r="I14" s="169">
        <f t="shared" si="12"/>
        <v>0</v>
      </c>
      <c r="J14" s="169">
        <f t="shared" si="12"/>
        <v>0</v>
      </c>
      <c r="K14" s="169">
        <f t="shared" si="12"/>
        <v>0</v>
      </c>
      <c r="L14" s="169">
        <f t="shared" si="12"/>
        <v>0</v>
      </c>
      <c r="M14" s="169">
        <f t="shared" si="12"/>
        <v>0</v>
      </c>
      <c r="N14" s="169">
        <f t="shared" si="12"/>
        <v>0</v>
      </c>
      <c r="O14" s="169">
        <f t="shared" si="12"/>
        <v>0</v>
      </c>
      <c r="P14" s="169">
        <f t="shared" si="12"/>
        <v>0</v>
      </c>
      <c r="Q14" s="169">
        <f t="shared" si="12"/>
        <v>0</v>
      </c>
      <c r="R14" s="169">
        <f t="shared" ref="R14" si="13">Q14*(1+$B$14)</f>
        <v>0</v>
      </c>
      <c r="S14" s="169">
        <f t="shared" ref="S14" si="14">R14*(1+$B$14)</f>
        <v>0</v>
      </c>
      <c r="T14" s="169">
        <f t="shared" ref="T14" si="15">S14*(1+$B$14)</f>
        <v>0</v>
      </c>
      <c r="U14" s="169">
        <f t="shared" ref="U14" si="16">T14*(1+$B$14)</f>
        <v>0</v>
      </c>
      <c r="V14" s="169">
        <f t="shared" ref="V14" si="17">U14*(1+$B$14)</f>
        <v>0</v>
      </c>
    </row>
    <row r="15" spans="1:22" x14ac:dyDescent="0.2">
      <c r="A15" s="178" t="s">
        <v>138</v>
      </c>
      <c r="B15" s="176">
        <v>2.5000000000000001E-2</v>
      </c>
      <c r="C15" s="243">
        <f>'Unit Mix and Income Information'!E75</f>
        <v>0</v>
      </c>
      <c r="D15" s="169">
        <f t="shared" ref="D15:Q15" si="18">C15*(1+$B$15)</f>
        <v>0</v>
      </c>
      <c r="E15" s="169">
        <f t="shared" si="18"/>
        <v>0</v>
      </c>
      <c r="F15" s="169">
        <f t="shared" si="18"/>
        <v>0</v>
      </c>
      <c r="G15" s="169">
        <f t="shared" si="18"/>
        <v>0</v>
      </c>
      <c r="H15" s="169">
        <f t="shared" si="18"/>
        <v>0</v>
      </c>
      <c r="I15" s="169">
        <f t="shared" si="18"/>
        <v>0</v>
      </c>
      <c r="J15" s="169">
        <f t="shared" si="18"/>
        <v>0</v>
      </c>
      <c r="K15" s="169">
        <f t="shared" si="18"/>
        <v>0</v>
      </c>
      <c r="L15" s="169">
        <f t="shared" si="18"/>
        <v>0</v>
      </c>
      <c r="M15" s="169">
        <f t="shared" si="18"/>
        <v>0</v>
      </c>
      <c r="N15" s="169">
        <f t="shared" si="18"/>
        <v>0</v>
      </c>
      <c r="O15" s="169">
        <f t="shared" si="18"/>
        <v>0</v>
      </c>
      <c r="P15" s="169">
        <f t="shared" si="18"/>
        <v>0</v>
      </c>
      <c r="Q15" s="169">
        <f t="shared" si="18"/>
        <v>0</v>
      </c>
      <c r="R15" s="169">
        <f t="shared" ref="R15" si="19">Q15*(1+$B$15)</f>
        <v>0</v>
      </c>
      <c r="S15" s="169">
        <f t="shared" ref="S15" si="20">R15*(1+$B$15)</f>
        <v>0</v>
      </c>
      <c r="T15" s="169">
        <f t="shared" ref="T15" si="21">S15*(1+$B$15)</f>
        <v>0</v>
      </c>
      <c r="U15" s="169">
        <f t="shared" ref="U15" si="22">T15*(1+$B$15)</f>
        <v>0</v>
      </c>
      <c r="V15" s="169">
        <f t="shared" ref="V15" si="23">U15*(1+$B$15)</f>
        <v>0</v>
      </c>
    </row>
    <row r="16" spans="1:22" x14ac:dyDescent="0.2">
      <c r="A16" s="169" t="s">
        <v>139</v>
      </c>
      <c r="B16" s="179"/>
      <c r="C16" s="243">
        <f t="shared" ref="C16:Q16" si="24">SUM(C12:C15)</f>
        <v>0</v>
      </c>
      <c r="D16" s="169">
        <f t="shared" si="24"/>
        <v>0</v>
      </c>
      <c r="E16" s="169">
        <f t="shared" si="24"/>
        <v>0</v>
      </c>
      <c r="F16" s="169">
        <f t="shared" si="24"/>
        <v>0</v>
      </c>
      <c r="G16" s="169">
        <f t="shared" si="24"/>
        <v>0</v>
      </c>
      <c r="H16" s="169">
        <f t="shared" si="24"/>
        <v>0</v>
      </c>
      <c r="I16" s="169">
        <f t="shared" si="24"/>
        <v>0</v>
      </c>
      <c r="J16" s="169">
        <f t="shared" si="24"/>
        <v>0</v>
      </c>
      <c r="K16" s="169">
        <f t="shared" si="24"/>
        <v>0</v>
      </c>
      <c r="L16" s="169">
        <f t="shared" si="24"/>
        <v>0</v>
      </c>
      <c r="M16" s="169">
        <f t="shared" si="24"/>
        <v>0</v>
      </c>
      <c r="N16" s="169">
        <f t="shared" si="24"/>
        <v>0</v>
      </c>
      <c r="O16" s="169">
        <f t="shared" si="24"/>
        <v>0</v>
      </c>
      <c r="P16" s="169">
        <f t="shared" si="24"/>
        <v>0</v>
      </c>
      <c r="Q16" s="169">
        <f t="shared" si="24"/>
        <v>0</v>
      </c>
      <c r="R16" s="169">
        <f t="shared" ref="R16:V16" si="25">SUM(R12:R15)</f>
        <v>0</v>
      </c>
      <c r="S16" s="169">
        <f t="shared" si="25"/>
        <v>0</v>
      </c>
      <c r="T16" s="169">
        <f t="shared" si="25"/>
        <v>0</v>
      </c>
      <c r="U16" s="169">
        <f t="shared" si="25"/>
        <v>0</v>
      </c>
      <c r="V16" s="169">
        <f t="shared" si="25"/>
        <v>0</v>
      </c>
    </row>
    <row r="17" spans="1:22" s="281" customFormat="1" x14ac:dyDescent="0.2">
      <c r="A17" s="243" t="s">
        <v>164</v>
      </c>
      <c r="B17" s="176">
        <v>0.05</v>
      </c>
      <c r="C17" s="243">
        <f t="shared" ref="C17:Q17" si="26">+$B$17*(-C16+C14)</f>
        <v>0</v>
      </c>
      <c r="D17" s="243">
        <f t="shared" si="26"/>
        <v>0</v>
      </c>
      <c r="E17" s="243">
        <f t="shared" si="26"/>
        <v>0</v>
      </c>
      <c r="F17" s="243">
        <f t="shared" si="26"/>
        <v>0</v>
      </c>
      <c r="G17" s="243">
        <f t="shared" si="26"/>
        <v>0</v>
      </c>
      <c r="H17" s="243">
        <f t="shared" si="26"/>
        <v>0</v>
      </c>
      <c r="I17" s="243">
        <f t="shared" si="26"/>
        <v>0</v>
      </c>
      <c r="J17" s="243">
        <f t="shared" si="26"/>
        <v>0</v>
      </c>
      <c r="K17" s="243">
        <f t="shared" si="26"/>
        <v>0</v>
      </c>
      <c r="L17" s="243">
        <f t="shared" si="26"/>
        <v>0</v>
      </c>
      <c r="M17" s="243">
        <f t="shared" si="26"/>
        <v>0</v>
      </c>
      <c r="N17" s="243">
        <f t="shared" si="26"/>
        <v>0</v>
      </c>
      <c r="O17" s="243">
        <f t="shared" si="26"/>
        <v>0</v>
      </c>
      <c r="P17" s="243">
        <f t="shared" si="26"/>
        <v>0</v>
      </c>
      <c r="Q17" s="243">
        <f t="shared" si="26"/>
        <v>0</v>
      </c>
      <c r="R17" s="243">
        <f t="shared" ref="R17:V17" si="27">+$B$17*(-R16+R14)</f>
        <v>0</v>
      </c>
      <c r="S17" s="243">
        <f t="shared" si="27"/>
        <v>0</v>
      </c>
      <c r="T17" s="243">
        <f t="shared" si="27"/>
        <v>0</v>
      </c>
      <c r="U17" s="243">
        <f t="shared" si="27"/>
        <v>0</v>
      </c>
      <c r="V17" s="243">
        <f t="shared" si="27"/>
        <v>0</v>
      </c>
    </row>
    <row r="18" spans="1:22" s="281" customFormat="1" x14ac:dyDescent="0.2">
      <c r="A18" s="243" t="s">
        <v>165</v>
      </c>
      <c r="B18" s="176">
        <v>0.5</v>
      </c>
      <c r="C18" s="243">
        <f t="shared" ref="C18:Q18" si="28">$B$18*-C14</f>
        <v>0</v>
      </c>
      <c r="D18" s="243">
        <f t="shared" si="28"/>
        <v>0</v>
      </c>
      <c r="E18" s="243">
        <f t="shared" si="28"/>
        <v>0</v>
      </c>
      <c r="F18" s="243">
        <f t="shared" si="28"/>
        <v>0</v>
      </c>
      <c r="G18" s="243">
        <f t="shared" si="28"/>
        <v>0</v>
      </c>
      <c r="H18" s="243">
        <f t="shared" si="28"/>
        <v>0</v>
      </c>
      <c r="I18" s="243">
        <f t="shared" si="28"/>
        <v>0</v>
      </c>
      <c r="J18" s="243">
        <f t="shared" si="28"/>
        <v>0</v>
      </c>
      <c r="K18" s="243">
        <f t="shared" si="28"/>
        <v>0</v>
      </c>
      <c r="L18" s="243">
        <f t="shared" si="28"/>
        <v>0</v>
      </c>
      <c r="M18" s="243">
        <f t="shared" si="28"/>
        <v>0</v>
      </c>
      <c r="N18" s="243">
        <f t="shared" si="28"/>
        <v>0</v>
      </c>
      <c r="O18" s="243">
        <f t="shared" si="28"/>
        <v>0</v>
      </c>
      <c r="P18" s="243">
        <f t="shared" si="28"/>
        <v>0</v>
      </c>
      <c r="Q18" s="243">
        <f t="shared" si="28"/>
        <v>0</v>
      </c>
      <c r="R18" s="243">
        <f t="shared" ref="R18:V18" si="29">$B$18*-R14</f>
        <v>0</v>
      </c>
      <c r="S18" s="243">
        <f t="shared" si="29"/>
        <v>0</v>
      </c>
      <c r="T18" s="243">
        <f t="shared" si="29"/>
        <v>0</v>
      </c>
      <c r="U18" s="243">
        <f t="shared" si="29"/>
        <v>0</v>
      </c>
      <c r="V18" s="243">
        <f t="shared" si="29"/>
        <v>0</v>
      </c>
    </row>
    <row r="19" spans="1:22" x14ac:dyDescent="0.2">
      <c r="A19" s="172" t="s">
        <v>140</v>
      </c>
      <c r="B19" s="179"/>
      <c r="C19" s="243">
        <f t="shared" ref="C19:Q19" si="30">SUM(C16:C18)</f>
        <v>0</v>
      </c>
      <c r="D19" s="243">
        <f t="shared" si="30"/>
        <v>0</v>
      </c>
      <c r="E19" s="243">
        <f t="shared" si="30"/>
        <v>0</v>
      </c>
      <c r="F19" s="243">
        <f t="shared" si="30"/>
        <v>0</v>
      </c>
      <c r="G19" s="243">
        <f t="shared" si="30"/>
        <v>0</v>
      </c>
      <c r="H19" s="243">
        <f t="shared" si="30"/>
        <v>0</v>
      </c>
      <c r="I19" s="243">
        <f t="shared" si="30"/>
        <v>0</v>
      </c>
      <c r="J19" s="243">
        <f t="shared" si="30"/>
        <v>0</v>
      </c>
      <c r="K19" s="243">
        <f t="shared" si="30"/>
        <v>0</v>
      </c>
      <c r="L19" s="243">
        <f t="shared" si="30"/>
        <v>0</v>
      </c>
      <c r="M19" s="243">
        <f t="shared" si="30"/>
        <v>0</v>
      </c>
      <c r="N19" s="243">
        <f t="shared" si="30"/>
        <v>0</v>
      </c>
      <c r="O19" s="243">
        <f t="shared" si="30"/>
        <v>0</v>
      </c>
      <c r="P19" s="243">
        <f t="shared" si="30"/>
        <v>0</v>
      </c>
      <c r="Q19" s="243">
        <f t="shared" si="30"/>
        <v>0</v>
      </c>
      <c r="R19" s="243">
        <f t="shared" ref="R19:V19" si="31">SUM(R16:R18)</f>
        <v>0</v>
      </c>
      <c r="S19" s="243">
        <f t="shared" si="31"/>
        <v>0</v>
      </c>
      <c r="T19" s="243">
        <f t="shared" si="31"/>
        <v>0</v>
      </c>
      <c r="U19" s="243">
        <f t="shared" si="31"/>
        <v>0</v>
      </c>
      <c r="V19" s="243">
        <f t="shared" si="31"/>
        <v>0</v>
      </c>
    </row>
    <row r="20" spans="1:22" x14ac:dyDescent="0.2">
      <c r="A20" s="169"/>
      <c r="B20" s="179"/>
      <c r="C20" s="243"/>
      <c r="D20" s="243"/>
      <c r="E20" s="243"/>
      <c r="F20" s="243"/>
      <c r="G20" s="177"/>
      <c r="H20" s="177"/>
      <c r="I20" s="177"/>
      <c r="J20" s="177"/>
      <c r="K20" s="177"/>
      <c r="L20" s="177"/>
      <c r="M20" s="177"/>
      <c r="N20" s="177"/>
      <c r="O20" s="177"/>
      <c r="P20" s="177"/>
      <c r="Q20" s="177"/>
      <c r="R20" s="177"/>
      <c r="S20" s="177"/>
      <c r="T20" s="177"/>
      <c r="U20" s="177"/>
      <c r="V20" s="177"/>
    </row>
    <row r="21" spans="1:22" ht="11.4" x14ac:dyDescent="0.2">
      <c r="A21" s="169" t="s">
        <v>186</v>
      </c>
      <c r="B21" s="176">
        <v>3.5000000000000003E-2</v>
      </c>
      <c r="C21" s="243">
        <f>'First Year Operating Budget'!F29</f>
        <v>0</v>
      </c>
      <c r="D21" s="169">
        <f t="shared" ref="D21:Q21" si="32">C21*(1+$B$21)</f>
        <v>0</v>
      </c>
      <c r="E21" s="169">
        <f t="shared" si="32"/>
        <v>0</v>
      </c>
      <c r="F21" s="169">
        <f t="shared" si="32"/>
        <v>0</v>
      </c>
      <c r="G21" s="169">
        <f t="shared" si="32"/>
        <v>0</v>
      </c>
      <c r="H21" s="169">
        <f t="shared" si="32"/>
        <v>0</v>
      </c>
      <c r="I21" s="169">
        <f t="shared" si="32"/>
        <v>0</v>
      </c>
      <c r="J21" s="169">
        <f t="shared" si="32"/>
        <v>0</v>
      </c>
      <c r="K21" s="169">
        <f t="shared" si="32"/>
        <v>0</v>
      </c>
      <c r="L21" s="169">
        <f t="shared" si="32"/>
        <v>0</v>
      </c>
      <c r="M21" s="169">
        <f t="shared" si="32"/>
        <v>0</v>
      </c>
      <c r="N21" s="169">
        <f t="shared" si="32"/>
        <v>0</v>
      </c>
      <c r="O21" s="169">
        <f t="shared" si="32"/>
        <v>0</v>
      </c>
      <c r="P21" s="169">
        <f t="shared" si="32"/>
        <v>0</v>
      </c>
      <c r="Q21" s="169">
        <f t="shared" si="32"/>
        <v>0</v>
      </c>
      <c r="R21" s="169">
        <f t="shared" ref="R21" si="33">Q21*(1+$B$21)</f>
        <v>0</v>
      </c>
      <c r="S21" s="169">
        <f t="shared" ref="S21" si="34">R21*(1+$B$21)</f>
        <v>0</v>
      </c>
      <c r="T21" s="169">
        <f t="shared" ref="T21" si="35">S21*(1+$B$21)</f>
        <v>0</v>
      </c>
      <c r="U21" s="169">
        <f t="shared" ref="U21" si="36">T21*(1+$B$21)</f>
        <v>0</v>
      </c>
      <c r="V21" s="169">
        <f t="shared" ref="V21" si="37">U21*(1+$B$21)</f>
        <v>0</v>
      </c>
    </row>
    <row r="22" spans="1:22" x14ac:dyDescent="0.2">
      <c r="A22" s="169" t="s">
        <v>142</v>
      </c>
      <c r="B22" s="176">
        <v>3.5000000000000003E-2</v>
      </c>
      <c r="C22" s="243">
        <f>'First Year Operating Budget'!F30</f>
        <v>0</v>
      </c>
      <c r="D22" s="169">
        <f t="shared" ref="D22:Q22" si="38">C22*($B$22+1)</f>
        <v>0</v>
      </c>
      <c r="E22" s="169">
        <f t="shared" si="38"/>
        <v>0</v>
      </c>
      <c r="F22" s="169">
        <f t="shared" si="38"/>
        <v>0</v>
      </c>
      <c r="G22" s="169">
        <f t="shared" si="38"/>
        <v>0</v>
      </c>
      <c r="H22" s="169">
        <f t="shared" si="38"/>
        <v>0</v>
      </c>
      <c r="I22" s="169">
        <f t="shared" si="38"/>
        <v>0</v>
      </c>
      <c r="J22" s="169">
        <f t="shared" si="38"/>
        <v>0</v>
      </c>
      <c r="K22" s="169">
        <f t="shared" si="38"/>
        <v>0</v>
      </c>
      <c r="L22" s="169">
        <f t="shared" si="38"/>
        <v>0</v>
      </c>
      <c r="M22" s="169">
        <f t="shared" si="38"/>
        <v>0</v>
      </c>
      <c r="N22" s="169">
        <f t="shared" si="38"/>
        <v>0</v>
      </c>
      <c r="O22" s="169">
        <f t="shared" si="38"/>
        <v>0</v>
      </c>
      <c r="P22" s="169">
        <f t="shared" si="38"/>
        <v>0</v>
      </c>
      <c r="Q22" s="169">
        <f t="shared" si="38"/>
        <v>0</v>
      </c>
      <c r="R22" s="169">
        <f t="shared" ref="R22" si="39">Q22*($B$22+1)</f>
        <v>0</v>
      </c>
      <c r="S22" s="169">
        <f t="shared" ref="S22" si="40">R22*($B$22+1)</f>
        <v>0</v>
      </c>
      <c r="T22" s="169">
        <f t="shared" ref="T22" si="41">S22*($B$22+1)</f>
        <v>0</v>
      </c>
      <c r="U22" s="169">
        <f t="shared" ref="U22" si="42">T22*($B$22+1)</f>
        <v>0</v>
      </c>
      <c r="V22" s="169">
        <f t="shared" ref="V22" si="43">U22*($B$22+1)</f>
        <v>0</v>
      </c>
    </row>
    <row r="23" spans="1:22" x14ac:dyDescent="0.2">
      <c r="A23" s="169" t="s">
        <v>141</v>
      </c>
      <c r="B23" s="176">
        <v>0.02</v>
      </c>
      <c r="C23" s="243">
        <f>'First Year Operating Budget'!F31</f>
        <v>0</v>
      </c>
      <c r="D23" s="169">
        <f t="shared" ref="D23:Q23" si="44">C23*($B$23+1)</f>
        <v>0</v>
      </c>
      <c r="E23" s="169">
        <f t="shared" si="44"/>
        <v>0</v>
      </c>
      <c r="F23" s="169">
        <f t="shared" si="44"/>
        <v>0</v>
      </c>
      <c r="G23" s="169">
        <f t="shared" si="44"/>
        <v>0</v>
      </c>
      <c r="H23" s="169">
        <f t="shared" si="44"/>
        <v>0</v>
      </c>
      <c r="I23" s="169">
        <f t="shared" si="44"/>
        <v>0</v>
      </c>
      <c r="J23" s="169">
        <f t="shared" si="44"/>
        <v>0</v>
      </c>
      <c r="K23" s="169">
        <f t="shared" si="44"/>
        <v>0</v>
      </c>
      <c r="L23" s="169">
        <f t="shared" si="44"/>
        <v>0</v>
      </c>
      <c r="M23" s="169">
        <f t="shared" si="44"/>
        <v>0</v>
      </c>
      <c r="N23" s="169">
        <f t="shared" si="44"/>
        <v>0</v>
      </c>
      <c r="O23" s="169">
        <f t="shared" si="44"/>
        <v>0</v>
      </c>
      <c r="P23" s="169">
        <f t="shared" si="44"/>
        <v>0</v>
      </c>
      <c r="Q23" s="169">
        <f t="shared" si="44"/>
        <v>0</v>
      </c>
      <c r="R23" s="169">
        <f t="shared" ref="R23" si="45">Q23*($B$23+1)</f>
        <v>0</v>
      </c>
      <c r="S23" s="169">
        <f t="shared" ref="S23" si="46">R23*($B$23+1)</f>
        <v>0</v>
      </c>
      <c r="T23" s="169">
        <f t="shared" ref="T23" si="47">S23*($B$23+1)</f>
        <v>0</v>
      </c>
      <c r="U23" s="169">
        <f t="shared" ref="U23" si="48">T23*($B$23+1)</f>
        <v>0</v>
      </c>
      <c r="V23" s="169">
        <f t="shared" ref="V23" si="49">U23*($B$23+1)</f>
        <v>0</v>
      </c>
    </row>
    <row r="24" spans="1:22" x14ac:dyDescent="0.2">
      <c r="A24" s="169" t="s">
        <v>112</v>
      </c>
      <c r="B24" s="176">
        <v>3.5000000000000003E-2</v>
      </c>
      <c r="C24" s="243">
        <f>'First Year Operating Budget'!F32</f>
        <v>0</v>
      </c>
      <c r="D24" s="169">
        <f t="shared" ref="D24:Q24" si="50">C24*($B$22+1)</f>
        <v>0</v>
      </c>
      <c r="E24" s="169">
        <f t="shared" si="50"/>
        <v>0</v>
      </c>
      <c r="F24" s="169">
        <f t="shared" si="50"/>
        <v>0</v>
      </c>
      <c r="G24" s="169">
        <f t="shared" si="50"/>
        <v>0</v>
      </c>
      <c r="H24" s="169">
        <f t="shared" si="50"/>
        <v>0</v>
      </c>
      <c r="I24" s="169">
        <f t="shared" si="50"/>
        <v>0</v>
      </c>
      <c r="J24" s="169">
        <f t="shared" si="50"/>
        <v>0</v>
      </c>
      <c r="K24" s="169">
        <f t="shared" si="50"/>
        <v>0</v>
      </c>
      <c r="L24" s="169">
        <f t="shared" si="50"/>
        <v>0</v>
      </c>
      <c r="M24" s="169">
        <f t="shared" si="50"/>
        <v>0</v>
      </c>
      <c r="N24" s="169">
        <f t="shared" si="50"/>
        <v>0</v>
      </c>
      <c r="O24" s="169">
        <f t="shared" si="50"/>
        <v>0</v>
      </c>
      <c r="P24" s="169">
        <f t="shared" si="50"/>
        <v>0</v>
      </c>
      <c r="Q24" s="169">
        <f t="shared" si="50"/>
        <v>0</v>
      </c>
      <c r="R24" s="169">
        <f t="shared" ref="R24" si="51">Q24*($B$22+1)</f>
        <v>0</v>
      </c>
      <c r="S24" s="169">
        <f t="shared" ref="S24" si="52">R24*($B$22+1)</f>
        <v>0</v>
      </c>
      <c r="T24" s="169">
        <f t="shared" ref="T24" si="53">S24*($B$22+1)</f>
        <v>0</v>
      </c>
      <c r="U24" s="169">
        <f t="shared" ref="U24" si="54">T24*($B$22+1)</f>
        <v>0</v>
      </c>
      <c r="V24" s="169">
        <f t="shared" ref="V24" si="55">U24*($B$22+1)</f>
        <v>0</v>
      </c>
    </row>
    <row r="25" spans="1:22" x14ac:dyDescent="0.2">
      <c r="A25" s="169" t="s">
        <v>166</v>
      </c>
      <c r="B25" s="176">
        <v>0</v>
      </c>
      <c r="C25" s="243">
        <f>'First Year Operating Budget'!F33</f>
        <v>0</v>
      </c>
      <c r="D25" s="169">
        <f t="shared" ref="D25:Q25" si="56">C25*($B$25+1)</f>
        <v>0</v>
      </c>
      <c r="E25" s="169">
        <f t="shared" si="56"/>
        <v>0</v>
      </c>
      <c r="F25" s="169">
        <f t="shared" si="56"/>
        <v>0</v>
      </c>
      <c r="G25" s="169">
        <f t="shared" si="56"/>
        <v>0</v>
      </c>
      <c r="H25" s="169">
        <f t="shared" si="56"/>
        <v>0</v>
      </c>
      <c r="I25" s="169">
        <f t="shared" si="56"/>
        <v>0</v>
      </c>
      <c r="J25" s="169">
        <f t="shared" si="56"/>
        <v>0</v>
      </c>
      <c r="K25" s="169">
        <f t="shared" si="56"/>
        <v>0</v>
      </c>
      <c r="L25" s="169">
        <f t="shared" si="56"/>
        <v>0</v>
      </c>
      <c r="M25" s="169">
        <f t="shared" si="56"/>
        <v>0</v>
      </c>
      <c r="N25" s="169">
        <f t="shared" si="56"/>
        <v>0</v>
      </c>
      <c r="O25" s="169">
        <f t="shared" si="56"/>
        <v>0</v>
      </c>
      <c r="P25" s="169">
        <f t="shared" si="56"/>
        <v>0</v>
      </c>
      <c r="Q25" s="169">
        <f t="shared" si="56"/>
        <v>0</v>
      </c>
      <c r="R25" s="169">
        <f t="shared" ref="R25" si="57">Q25*($B$25+1)</f>
        <v>0</v>
      </c>
      <c r="S25" s="169">
        <f t="shared" ref="S25" si="58">R25*($B$25+1)</f>
        <v>0</v>
      </c>
      <c r="T25" s="169">
        <f t="shared" ref="T25" si="59">S25*($B$25+1)</f>
        <v>0</v>
      </c>
      <c r="U25" s="169">
        <f t="shared" ref="U25" si="60">T25*($B$25+1)</f>
        <v>0</v>
      </c>
      <c r="V25" s="169">
        <f t="shared" ref="V25" si="61">U25*($B$25+1)</f>
        <v>0</v>
      </c>
    </row>
    <row r="26" spans="1:22" x14ac:dyDescent="0.2">
      <c r="A26" s="169" t="s">
        <v>143</v>
      </c>
      <c r="B26" s="176">
        <v>0</v>
      </c>
      <c r="C26" s="243">
        <f>'First Year Operating Budget'!F34</f>
        <v>0</v>
      </c>
      <c r="D26" s="169">
        <f t="shared" ref="D26:Q26" si="62">C26*($B$26+1)</f>
        <v>0</v>
      </c>
      <c r="E26" s="169">
        <f t="shared" si="62"/>
        <v>0</v>
      </c>
      <c r="F26" s="169">
        <f t="shared" si="62"/>
        <v>0</v>
      </c>
      <c r="G26" s="169">
        <f t="shared" si="62"/>
        <v>0</v>
      </c>
      <c r="H26" s="169">
        <f t="shared" si="62"/>
        <v>0</v>
      </c>
      <c r="I26" s="169">
        <f t="shared" si="62"/>
        <v>0</v>
      </c>
      <c r="J26" s="169">
        <f t="shared" si="62"/>
        <v>0</v>
      </c>
      <c r="K26" s="169">
        <f t="shared" si="62"/>
        <v>0</v>
      </c>
      <c r="L26" s="169">
        <f t="shared" si="62"/>
        <v>0</v>
      </c>
      <c r="M26" s="169">
        <f t="shared" si="62"/>
        <v>0</v>
      </c>
      <c r="N26" s="169">
        <f t="shared" si="62"/>
        <v>0</v>
      </c>
      <c r="O26" s="169">
        <f t="shared" si="62"/>
        <v>0</v>
      </c>
      <c r="P26" s="169">
        <f t="shared" si="62"/>
        <v>0</v>
      </c>
      <c r="Q26" s="169">
        <f t="shared" si="62"/>
        <v>0</v>
      </c>
      <c r="R26" s="169">
        <f t="shared" ref="R26" si="63">Q26*($B$26+1)</f>
        <v>0</v>
      </c>
      <c r="S26" s="169">
        <f t="shared" ref="S26" si="64">R26*($B$26+1)</f>
        <v>0</v>
      </c>
      <c r="T26" s="169">
        <f t="shared" ref="T26" si="65">S26*($B$26+1)</f>
        <v>0</v>
      </c>
      <c r="U26" s="169">
        <f t="shared" ref="U26" si="66">T26*($B$26+1)</f>
        <v>0</v>
      </c>
      <c r="V26" s="169">
        <f t="shared" ref="V26" si="67">U26*($B$26+1)</f>
        <v>0</v>
      </c>
    </row>
    <row r="27" spans="1:22" x14ac:dyDescent="0.2">
      <c r="A27" s="172" t="s">
        <v>144</v>
      </c>
      <c r="B27" s="180"/>
      <c r="C27" s="243">
        <f t="shared" ref="C27:Q27" si="68">SUM(C21:C26)</f>
        <v>0</v>
      </c>
      <c r="D27" s="169">
        <f t="shared" si="68"/>
        <v>0</v>
      </c>
      <c r="E27" s="169">
        <f t="shared" si="68"/>
        <v>0</v>
      </c>
      <c r="F27" s="169">
        <f t="shared" si="68"/>
        <v>0</v>
      </c>
      <c r="G27" s="169">
        <f t="shared" si="68"/>
        <v>0</v>
      </c>
      <c r="H27" s="169">
        <f t="shared" si="68"/>
        <v>0</v>
      </c>
      <c r="I27" s="169">
        <f t="shared" si="68"/>
        <v>0</v>
      </c>
      <c r="J27" s="169">
        <f t="shared" si="68"/>
        <v>0</v>
      </c>
      <c r="K27" s="169">
        <f t="shared" si="68"/>
        <v>0</v>
      </c>
      <c r="L27" s="169">
        <f t="shared" si="68"/>
        <v>0</v>
      </c>
      <c r="M27" s="169">
        <f t="shared" si="68"/>
        <v>0</v>
      </c>
      <c r="N27" s="169">
        <f t="shared" si="68"/>
        <v>0</v>
      </c>
      <c r="O27" s="169">
        <f t="shared" si="68"/>
        <v>0</v>
      </c>
      <c r="P27" s="169">
        <f t="shared" si="68"/>
        <v>0</v>
      </c>
      <c r="Q27" s="169">
        <f t="shared" si="68"/>
        <v>0</v>
      </c>
      <c r="R27" s="169">
        <f t="shared" ref="R27:V27" si="69">SUM(R21:R26)</f>
        <v>0</v>
      </c>
      <c r="S27" s="169">
        <f t="shared" si="69"/>
        <v>0</v>
      </c>
      <c r="T27" s="169">
        <f t="shared" si="69"/>
        <v>0</v>
      </c>
      <c r="U27" s="169">
        <f t="shared" si="69"/>
        <v>0</v>
      </c>
      <c r="V27" s="169">
        <f t="shared" si="69"/>
        <v>0</v>
      </c>
    </row>
    <row r="28" spans="1:22" x14ac:dyDescent="0.2">
      <c r="A28" s="169"/>
      <c r="B28" s="181" t="s">
        <v>29</v>
      </c>
      <c r="C28" s="147"/>
      <c r="D28" s="177"/>
      <c r="E28" s="177"/>
      <c r="F28" s="177"/>
      <c r="G28" s="177"/>
      <c r="H28" s="177"/>
      <c r="I28" s="177"/>
      <c r="J28" s="177"/>
      <c r="K28" s="177"/>
      <c r="L28" s="177"/>
      <c r="M28" s="177"/>
      <c r="N28" s="177"/>
      <c r="O28" s="177"/>
      <c r="P28" s="177"/>
      <c r="Q28" s="177"/>
      <c r="R28" s="177"/>
      <c r="S28" s="177"/>
      <c r="T28" s="177"/>
      <c r="U28" s="177"/>
      <c r="V28" s="177"/>
    </row>
    <row r="29" spans="1:22" x14ac:dyDescent="0.2">
      <c r="A29" s="172" t="s">
        <v>145</v>
      </c>
      <c r="B29" s="182"/>
      <c r="C29" s="243">
        <f t="shared" ref="C29:Q29" si="70">C19-C27</f>
        <v>0</v>
      </c>
      <c r="D29" s="169">
        <f t="shared" si="70"/>
        <v>0</v>
      </c>
      <c r="E29" s="169">
        <f t="shared" si="70"/>
        <v>0</v>
      </c>
      <c r="F29" s="169">
        <f t="shared" si="70"/>
        <v>0</v>
      </c>
      <c r="G29" s="169">
        <f t="shared" si="70"/>
        <v>0</v>
      </c>
      <c r="H29" s="169">
        <f t="shared" si="70"/>
        <v>0</v>
      </c>
      <c r="I29" s="169">
        <f t="shared" si="70"/>
        <v>0</v>
      </c>
      <c r="J29" s="169">
        <f t="shared" si="70"/>
        <v>0</v>
      </c>
      <c r="K29" s="169">
        <f t="shared" si="70"/>
        <v>0</v>
      </c>
      <c r="L29" s="169">
        <f t="shared" si="70"/>
        <v>0</v>
      </c>
      <c r="M29" s="169">
        <f t="shared" si="70"/>
        <v>0</v>
      </c>
      <c r="N29" s="169">
        <f t="shared" si="70"/>
        <v>0</v>
      </c>
      <c r="O29" s="169">
        <f t="shared" si="70"/>
        <v>0</v>
      </c>
      <c r="P29" s="169">
        <f t="shared" si="70"/>
        <v>0</v>
      </c>
      <c r="Q29" s="169">
        <f t="shared" si="70"/>
        <v>0</v>
      </c>
      <c r="R29" s="169">
        <f t="shared" ref="R29:V29" si="71">R19-R27</f>
        <v>0</v>
      </c>
      <c r="S29" s="169">
        <f t="shared" si="71"/>
        <v>0</v>
      </c>
      <c r="T29" s="169">
        <f t="shared" si="71"/>
        <v>0</v>
      </c>
      <c r="U29" s="169">
        <f t="shared" si="71"/>
        <v>0</v>
      </c>
      <c r="V29" s="169">
        <f t="shared" si="71"/>
        <v>0</v>
      </c>
    </row>
    <row r="30" spans="1:22" x14ac:dyDescent="0.2">
      <c r="A30" s="169" t="s">
        <v>29</v>
      </c>
      <c r="B30" s="182"/>
      <c r="C30" s="147" t="s">
        <v>29</v>
      </c>
      <c r="D30" s="177"/>
      <c r="E30" s="177"/>
      <c r="F30" s="177"/>
      <c r="G30" s="177"/>
      <c r="H30" s="177"/>
      <c r="I30" s="177"/>
      <c r="J30" s="177"/>
      <c r="K30" s="177"/>
      <c r="L30" s="177"/>
      <c r="M30" s="177"/>
      <c r="N30" s="177"/>
      <c r="O30" s="177"/>
      <c r="P30" s="177"/>
      <c r="Q30" s="177"/>
      <c r="R30" s="177"/>
      <c r="S30" s="177"/>
      <c r="T30" s="177"/>
      <c r="U30" s="177"/>
      <c r="V30" s="177"/>
    </row>
    <row r="31" spans="1:22" x14ac:dyDescent="0.2">
      <c r="A31" s="237">
        <f>'Project Financing'!C30</f>
        <v>0</v>
      </c>
      <c r="B31" s="183"/>
      <c r="C31" s="243">
        <f>'First Year Operating Budget'!F40</f>
        <v>0</v>
      </c>
      <c r="D31" s="169">
        <f t="shared" ref="D31:I32" si="72">C31</f>
        <v>0</v>
      </c>
      <c r="E31" s="169">
        <f t="shared" si="72"/>
        <v>0</v>
      </c>
      <c r="F31" s="169">
        <f t="shared" si="72"/>
        <v>0</v>
      </c>
      <c r="G31" s="169">
        <f t="shared" si="72"/>
        <v>0</v>
      </c>
      <c r="H31" s="169">
        <f t="shared" si="72"/>
        <v>0</v>
      </c>
      <c r="I31" s="169">
        <f t="shared" si="72"/>
        <v>0</v>
      </c>
      <c r="J31" s="169">
        <f>I31</f>
        <v>0</v>
      </c>
      <c r="K31" s="169">
        <f t="shared" ref="K31:Q32" si="73">J31</f>
        <v>0</v>
      </c>
      <c r="L31" s="169">
        <f t="shared" si="73"/>
        <v>0</v>
      </c>
      <c r="M31" s="169">
        <f t="shared" si="73"/>
        <v>0</v>
      </c>
      <c r="N31" s="169">
        <f t="shared" si="73"/>
        <v>0</v>
      </c>
      <c r="O31" s="169">
        <f t="shared" si="73"/>
        <v>0</v>
      </c>
      <c r="P31" s="169">
        <f t="shared" si="73"/>
        <v>0</v>
      </c>
      <c r="Q31" s="169">
        <f t="shared" si="73"/>
        <v>0</v>
      </c>
      <c r="R31" s="169">
        <f t="shared" ref="R31:R32" si="74">Q31</f>
        <v>0</v>
      </c>
      <c r="S31" s="169">
        <f t="shared" ref="S31:S32" si="75">R31</f>
        <v>0</v>
      </c>
      <c r="T31" s="169">
        <f t="shared" ref="T31:T32" si="76">S31</f>
        <v>0</v>
      </c>
      <c r="U31" s="169">
        <f t="shared" ref="U31:U32" si="77">T31</f>
        <v>0</v>
      </c>
      <c r="V31" s="169">
        <f t="shared" ref="V31:V32" si="78">U31</f>
        <v>0</v>
      </c>
    </row>
    <row r="32" spans="1:22" ht="20.399999999999999" x14ac:dyDescent="0.2">
      <c r="A32" s="237" t="str">
        <f>'First Year Operating Budget'!B41</f>
        <v>Other Lender (SPECIFY)  _____________</v>
      </c>
      <c r="B32" s="184"/>
      <c r="C32" s="243">
        <f>'First Year Operating Budget'!F41</f>
        <v>0</v>
      </c>
      <c r="D32" s="169">
        <f t="shared" si="72"/>
        <v>0</v>
      </c>
      <c r="E32" s="169">
        <f t="shared" si="72"/>
        <v>0</v>
      </c>
      <c r="F32" s="169">
        <f t="shared" si="72"/>
        <v>0</v>
      </c>
      <c r="G32" s="169">
        <f t="shared" si="72"/>
        <v>0</v>
      </c>
      <c r="H32" s="169">
        <f t="shared" si="72"/>
        <v>0</v>
      </c>
      <c r="I32" s="169">
        <f t="shared" si="72"/>
        <v>0</v>
      </c>
      <c r="J32" s="169">
        <f>I32</f>
        <v>0</v>
      </c>
      <c r="K32" s="169">
        <f t="shared" si="73"/>
        <v>0</v>
      </c>
      <c r="L32" s="169">
        <f t="shared" si="73"/>
        <v>0</v>
      </c>
      <c r="M32" s="169">
        <f t="shared" si="73"/>
        <v>0</v>
      </c>
      <c r="N32" s="169">
        <f t="shared" si="73"/>
        <v>0</v>
      </c>
      <c r="O32" s="169">
        <f t="shared" si="73"/>
        <v>0</v>
      </c>
      <c r="P32" s="169">
        <f t="shared" si="73"/>
        <v>0</v>
      </c>
      <c r="Q32" s="169">
        <f t="shared" si="73"/>
        <v>0</v>
      </c>
      <c r="R32" s="169">
        <f t="shared" si="74"/>
        <v>0</v>
      </c>
      <c r="S32" s="169">
        <f t="shared" si="75"/>
        <v>0</v>
      </c>
      <c r="T32" s="169">
        <f t="shared" si="76"/>
        <v>0</v>
      </c>
      <c r="U32" s="169">
        <f t="shared" si="77"/>
        <v>0</v>
      </c>
      <c r="V32" s="169">
        <f t="shared" si="78"/>
        <v>0</v>
      </c>
    </row>
    <row r="33" spans="1:22" x14ac:dyDescent="0.2">
      <c r="A33" s="185" t="s">
        <v>119</v>
      </c>
      <c r="B33" s="183"/>
      <c r="C33" s="169">
        <f t="shared" ref="C33:Q33" si="79">SUM(C31:C32)</f>
        <v>0</v>
      </c>
      <c r="D33" s="169">
        <f t="shared" si="79"/>
        <v>0</v>
      </c>
      <c r="E33" s="169">
        <f t="shared" si="79"/>
        <v>0</v>
      </c>
      <c r="F33" s="169">
        <f t="shared" si="79"/>
        <v>0</v>
      </c>
      <c r="G33" s="169">
        <f t="shared" si="79"/>
        <v>0</v>
      </c>
      <c r="H33" s="169">
        <f t="shared" si="79"/>
        <v>0</v>
      </c>
      <c r="I33" s="169">
        <f t="shared" si="79"/>
        <v>0</v>
      </c>
      <c r="J33" s="169">
        <f t="shared" si="79"/>
        <v>0</v>
      </c>
      <c r="K33" s="169">
        <f t="shared" si="79"/>
        <v>0</v>
      </c>
      <c r="L33" s="169">
        <f t="shared" si="79"/>
        <v>0</v>
      </c>
      <c r="M33" s="169">
        <f t="shared" si="79"/>
        <v>0</v>
      </c>
      <c r="N33" s="169">
        <f t="shared" si="79"/>
        <v>0</v>
      </c>
      <c r="O33" s="169">
        <f t="shared" si="79"/>
        <v>0</v>
      </c>
      <c r="P33" s="169">
        <f t="shared" si="79"/>
        <v>0</v>
      </c>
      <c r="Q33" s="169">
        <f t="shared" si="79"/>
        <v>0</v>
      </c>
      <c r="R33" s="169">
        <f t="shared" ref="R33:V33" si="80">SUM(R31:R32)</f>
        <v>0</v>
      </c>
      <c r="S33" s="169">
        <f t="shared" si="80"/>
        <v>0</v>
      </c>
      <c r="T33" s="169">
        <f t="shared" si="80"/>
        <v>0</v>
      </c>
      <c r="U33" s="169">
        <f t="shared" si="80"/>
        <v>0</v>
      </c>
      <c r="V33" s="169">
        <f t="shared" si="80"/>
        <v>0</v>
      </c>
    </row>
    <row r="34" spans="1:22" x14ac:dyDescent="0.2">
      <c r="A34" s="41"/>
      <c r="B34" s="41"/>
      <c r="C34" s="41"/>
      <c r="D34" s="41"/>
      <c r="E34" s="41"/>
      <c r="F34" s="41"/>
      <c r="G34" s="41"/>
      <c r="H34" s="41"/>
      <c r="I34" s="41"/>
      <c r="J34" s="41"/>
      <c r="K34" s="41"/>
      <c r="L34" s="41"/>
      <c r="M34" s="41"/>
      <c r="N34" s="41"/>
      <c r="O34" s="41"/>
      <c r="P34" s="41"/>
      <c r="Q34" s="41"/>
      <c r="R34" s="41"/>
      <c r="S34" s="41"/>
      <c r="T34" s="41"/>
      <c r="U34" s="41"/>
      <c r="V34" s="41"/>
    </row>
    <row r="35" spans="1:22" s="4" customFormat="1" x14ac:dyDescent="0.2">
      <c r="A35" s="172" t="s">
        <v>146</v>
      </c>
      <c r="B35" s="183"/>
      <c r="C35" s="169">
        <f t="shared" ref="C35:Q35" si="81">C29-C33</f>
        <v>0</v>
      </c>
      <c r="D35" s="169">
        <f t="shared" si="81"/>
        <v>0</v>
      </c>
      <c r="E35" s="169">
        <f t="shared" si="81"/>
        <v>0</v>
      </c>
      <c r="F35" s="169">
        <f t="shared" si="81"/>
        <v>0</v>
      </c>
      <c r="G35" s="169">
        <f t="shared" si="81"/>
        <v>0</v>
      </c>
      <c r="H35" s="169">
        <f t="shared" si="81"/>
        <v>0</v>
      </c>
      <c r="I35" s="169">
        <f t="shared" si="81"/>
        <v>0</v>
      </c>
      <c r="J35" s="169">
        <f t="shared" si="81"/>
        <v>0</v>
      </c>
      <c r="K35" s="169">
        <f t="shared" si="81"/>
        <v>0</v>
      </c>
      <c r="L35" s="169">
        <f t="shared" si="81"/>
        <v>0</v>
      </c>
      <c r="M35" s="169">
        <f t="shared" si="81"/>
        <v>0</v>
      </c>
      <c r="N35" s="169">
        <f t="shared" si="81"/>
        <v>0</v>
      </c>
      <c r="O35" s="169">
        <f t="shared" si="81"/>
        <v>0</v>
      </c>
      <c r="P35" s="169">
        <f t="shared" si="81"/>
        <v>0</v>
      </c>
      <c r="Q35" s="169">
        <f t="shared" si="81"/>
        <v>0</v>
      </c>
      <c r="R35" s="169">
        <f t="shared" ref="R35:V35" si="82">R29-R33</f>
        <v>0</v>
      </c>
      <c r="S35" s="169">
        <f t="shared" si="82"/>
        <v>0</v>
      </c>
      <c r="T35" s="169">
        <f t="shared" si="82"/>
        <v>0</v>
      </c>
      <c r="U35" s="169">
        <f t="shared" si="82"/>
        <v>0</v>
      </c>
      <c r="V35" s="169">
        <f t="shared" si="82"/>
        <v>0</v>
      </c>
    </row>
    <row r="36" spans="1:22" x14ac:dyDescent="0.2">
      <c r="A36" s="41"/>
      <c r="B36" s="41"/>
      <c r="C36" s="41"/>
      <c r="D36" s="41"/>
      <c r="E36" s="41"/>
      <c r="F36" s="41"/>
      <c r="G36" s="41"/>
      <c r="H36" s="41"/>
      <c r="I36" s="41"/>
      <c r="J36" s="169"/>
      <c r="K36" s="169"/>
      <c r="L36" s="169"/>
      <c r="M36" s="169"/>
      <c r="N36" s="169"/>
      <c r="O36" s="169"/>
      <c r="P36" s="169"/>
      <c r="Q36" s="169"/>
      <c r="R36" s="169"/>
      <c r="S36" s="169"/>
      <c r="T36" s="169"/>
      <c r="U36" s="169"/>
      <c r="V36" s="169"/>
    </row>
    <row r="37" spans="1:22" x14ac:dyDescent="0.2">
      <c r="A37" s="268" t="s">
        <v>229</v>
      </c>
      <c r="B37" s="183"/>
      <c r="C37" s="186" t="e">
        <f t="shared" ref="C37:Q37" si="83">C29/C33</f>
        <v>#DIV/0!</v>
      </c>
      <c r="D37" s="186" t="e">
        <f t="shared" si="83"/>
        <v>#DIV/0!</v>
      </c>
      <c r="E37" s="186" t="e">
        <f t="shared" si="83"/>
        <v>#DIV/0!</v>
      </c>
      <c r="F37" s="186" t="e">
        <f t="shared" si="83"/>
        <v>#DIV/0!</v>
      </c>
      <c r="G37" s="186" t="e">
        <f t="shared" si="83"/>
        <v>#DIV/0!</v>
      </c>
      <c r="H37" s="186" t="e">
        <f t="shared" si="83"/>
        <v>#DIV/0!</v>
      </c>
      <c r="I37" s="186" t="e">
        <f t="shared" si="83"/>
        <v>#DIV/0!</v>
      </c>
      <c r="J37" s="186" t="e">
        <f t="shared" si="83"/>
        <v>#DIV/0!</v>
      </c>
      <c r="K37" s="186" t="e">
        <f t="shared" si="83"/>
        <v>#DIV/0!</v>
      </c>
      <c r="L37" s="186" t="e">
        <f t="shared" si="83"/>
        <v>#DIV/0!</v>
      </c>
      <c r="M37" s="186" t="e">
        <f t="shared" si="83"/>
        <v>#DIV/0!</v>
      </c>
      <c r="N37" s="186" t="e">
        <f t="shared" si="83"/>
        <v>#DIV/0!</v>
      </c>
      <c r="O37" s="186" t="e">
        <f t="shared" si="83"/>
        <v>#DIV/0!</v>
      </c>
      <c r="P37" s="186" t="e">
        <f t="shared" si="83"/>
        <v>#DIV/0!</v>
      </c>
      <c r="Q37" s="186" t="e">
        <f t="shared" si="83"/>
        <v>#DIV/0!</v>
      </c>
      <c r="R37" s="186" t="e">
        <f t="shared" ref="R37:V37" si="84">R29/R33</f>
        <v>#DIV/0!</v>
      </c>
      <c r="S37" s="186" t="e">
        <f t="shared" si="84"/>
        <v>#DIV/0!</v>
      </c>
      <c r="T37" s="186" t="e">
        <f t="shared" si="84"/>
        <v>#DIV/0!</v>
      </c>
      <c r="U37" s="186" t="e">
        <f t="shared" si="84"/>
        <v>#DIV/0!</v>
      </c>
      <c r="V37" s="186" t="e">
        <f t="shared" si="84"/>
        <v>#DIV/0!</v>
      </c>
    </row>
    <row r="38" spans="1:22" x14ac:dyDescent="0.2">
      <c r="A38" s="41"/>
      <c r="B38" s="41"/>
      <c r="C38" s="41"/>
      <c r="D38" s="41"/>
      <c r="E38" s="41"/>
      <c r="F38" s="41"/>
      <c r="G38" s="41"/>
      <c r="H38" s="41"/>
      <c r="I38" s="41"/>
      <c r="J38" s="169"/>
      <c r="K38" s="41"/>
      <c r="L38" s="41"/>
      <c r="M38" s="41"/>
      <c r="N38" s="41"/>
      <c r="O38" s="41"/>
      <c r="P38" s="41"/>
      <c r="Q38" s="41"/>
      <c r="R38" s="41"/>
      <c r="S38" s="41"/>
      <c r="T38" s="41"/>
      <c r="U38" s="41"/>
      <c r="V38" s="41"/>
    </row>
    <row r="39" spans="1:22" x14ac:dyDescent="0.2">
      <c r="A39" s="169"/>
      <c r="B39" s="187"/>
      <c r="C39" s="169"/>
      <c r="D39" s="169"/>
      <c r="E39" s="169" t="s">
        <v>29</v>
      </c>
      <c r="F39" s="169"/>
      <c r="G39" s="169"/>
      <c r="H39" s="169"/>
      <c r="I39" s="169"/>
      <c r="J39" s="169"/>
      <c r="K39" s="41"/>
      <c r="L39" s="41"/>
      <c r="M39" s="41"/>
      <c r="N39" s="41"/>
      <c r="O39" s="41"/>
      <c r="P39" s="41"/>
      <c r="Q39" s="41"/>
      <c r="R39" s="41"/>
      <c r="S39" s="41"/>
      <c r="T39" s="41"/>
      <c r="U39" s="41"/>
      <c r="V39" s="41"/>
    </row>
    <row r="40" spans="1:22" s="31" customFormat="1" x14ac:dyDescent="0.2">
      <c r="A40" s="172" t="s">
        <v>230</v>
      </c>
      <c r="B40" s="188"/>
      <c r="C40" s="172">
        <f>C35</f>
        <v>0</v>
      </c>
      <c r="D40" s="172">
        <f t="shared" ref="D40:Q40" si="85">D35</f>
        <v>0</v>
      </c>
      <c r="E40" s="172">
        <f t="shared" si="85"/>
        <v>0</v>
      </c>
      <c r="F40" s="172">
        <f t="shared" si="85"/>
        <v>0</v>
      </c>
      <c r="G40" s="172">
        <f t="shared" si="85"/>
        <v>0</v>
      </c>
      <c r="H40" s="172">
        <f t="shared" si="85"/>
        <v>0</v>
      </c>
      <c r="I40" s="172">
        <f t="shared" si="85"/>
        <v>0</v>
      </c>
      <c r="J40" s="172">
        <f t="shared" si="85"/>
        <v>0</v>
      </c>
      <c r="K40" s="172">
        <f t="shared" si="85"/>
        <v>0</v>
      </c>
      <c r="L40" s="172">
        <f t="shared" si="85"/>
        <v>0</v>
      </c>
      <c r="M40" s="172">
        <f t="shared" si="85"/>
        <v>0</v>
      </c>
      <c r="N40" s="172">
        <f t="shared" si="85"/>
        <v>0</v>
      </c>
      <c r="O40" s="172">
        <f t="shared" si="85"/>
        <v>0</v>
      </c>
      <c r="P40" s="172">
        <f t="shared" si="85"/>
        <v>0</v>
      </c>
      <c r="Q40" s="172">
        <f t="shared" si="85"/>
        <v>0</v>
      </c>
      <c r="R40" s="172">
        <f t="shared" ref="R40:V40" si="86">R35</f>
        <v>0</v>
      </c>
      <c r="S40" s="172">
        <f t="shared" si="86"/>
        <v>0</v>
      </c>
      <c r="T40" s="172">
        <f t="shared" si="86"/>
        <v>0</v>
      </c>
      <c r="U40" s="172">
        <f t="shared" si="86"/>
        <v>0</v>
      </c>
      <c r="V40" s="172">
        <f t="shared" si="86"/>
        <v>0</v>
      </c>
    </row>
    <row r="41" spans="1:22" s="31" customFormat="1" x14ac:dyDescent="0.2">
      <c r="A41" s="190" t="s">
        <v>168</v>
      </c>
      <c r="B41" s="191"/>
      <c r="C41" s="243">
        <v>0</v>
      </c>
      <c r="D41" s="243">
        <v>0</v>
      </c>
      <c r="E41" s="243">
        <v>0</v>
      </c>
      <c r="F41" s="243">
        <v>0</v>
      </c>
      <c r="G41" s="243">
        <v>0</v>
      </c>
      <c r="H41" s="243">
        <v>0</v>
      </c>
      <c r="I41" s="243">
        <v>0</v>
      </c>
      <c r="J41" s="243">
        <v>0</v>
      </c>
      <c r="K41" s="243">
        <v>0</v>
      </c>
      <c r="L41" s="243">
        <v>0</v>
      </c>
      <c r="M41" s="243">
        <v>0</v>
      </c>
      <c r="N41" s="243">
        <v>0</v>
      </c>
      <c r="O41" s="243">
        <v>0</v>
      </c>
      <c r="P41" s="243">
        <v>0</v>
      </c>
      <c r="Q41" s="243">
        <v>0</v>
      </c>
      <c r="R41" s="243">
        <v>0</v>
      </c>
      <c r="S41" s="243">
        <v>0</v>
      </c>
      <c r="T41" s="243">
        <v>0</v>
      </c>
      <c r="U41" s="243">
        <v>0</v>
      </c>
      <c r="V41" s="243">
        <v>0</v>
      </c>
    </row>
    <row r="42" spans="1:22" s="31" customFormat="1" ht="11.25" customHeight="1" x14ac:dyDescent="0.2">
      <c r="A42" s="190" t="s">
        <v>167</v>
      </c>
      <c r="B42" s="191"/>
      <c r="C42" s="243">
        <v>0</v>
      </c>
      <c r="D42" s="243">
        <v>0</v>
      </c>
      <c r="E42" s="243">
        <v>0</v>
      </c>
      <c r="F42" s="243">
        <v>0</v>
      </c>
      <c r="G42" s="243">
        <v>0</v>
      </c>
      <c r="H42" s="243">
        <v>0</v>
      </c>
      <c r="I42" s="243">
        <v>0</v>
      </c>
      <c r="J42" s="243">
        <v>0</v>
      </c>
      <c r="K42" s="243">
        <v>0</v>
      </c>
      <c r="L42" s="243">
        <v>0</v>
      </c>
      <c r="M42" s="243">
        <v>0</v>
      </c>
      <c r="N42" s="243">
        <v>0</v>
      </c>
      <c r="O42" s="243">
        <v>0</v>
      </c>
      <c r="P42" s="243">
        <v>0</v>
      </c>
      <c r="Q42" s="243">
        <v>0</v>
      </c>
      <c r="R42" s="243">
        <v>0</v>
      </c>
      <c r="S42" s="243">
        <v>0</v>
      </c>
      <c r="T42" s="243">
        <v>0</v>
      </c>
      <c r="U42" s="243">
        <v>0</v>
      </c>
      <c r="V42" s="243">
        <v>0</v>
      </c>
    </row>
    <row r="43" spans="1:22" s="31" customFormat="1" ht="32.25" customHeight="1" x14ac:dyDescent="0.25">
      <c r="A43" s="318" t="s">
        <v>169</v>
      </c>
      <c r="B43" s="319"/>
      <c r="C43" s="244">
        <f>C40-(C42+C41)</f>
        <v>0</v>
      </c>
      <c r="D43" s="244">
        <f>D40-(D42+D41)</f>
        <v>0</v>
      </c>
      <c r="E43" s="244">
        <f t="shared" ref="E43:Q43" si="87">E40-(E42+E41)</f>
        <v>0</v>
      </c>
      <c r="F43" s="244">
        <f t="shared" si="87"/>
        <v>0</v>
      </c>
      <c r="G43" s="244">
        <f t="shared" si="87"/>
        <v>0</v>
      </c>
      <c r="H43" s="244">
        <f t="shared" si="87"/>
        <v>0</v>
      </c>
      <c r="I43" s="244">
        <f t="shared" si="87"/>
        <v>0</v>
      </c>
      <c r="J43" s="244">
        <f t="shared" si="87"/>
        <v>0</v>
      </c>
      <c r="K43" s="244">
        <f t="shared" si="87"/>
        <v>0</v>
      </c>
      <c r="L43" s="244">
        <f t="shared" si="87"/>
        <v>0</v>
      </c>
      <c r="M43" s="244">
        <f t="shared" si="87"/>
        <v>0</v>
      </c>
      <c r="N43" s="244">
        <f t="shared" si="87"/>
        <v>0</v>
      </c>
      <c r="O43" s="244">
        <f t="shared" si="87"/>
        <v>0</v>
      </c>
      <c r="P43" s="244">
        <f t="shared" si="87"/>
        <v>0</v>
      </c>
      <c r="Q43" s="244">
        <f t="shared" si="87"/>
        <v>0</v>
      </c>
      <c r="R43" s="244">
        <f t="shared" ref="R43:V43" si="88">R40-(R42+R41)</f>
        <v>0</v>
      </c>
      <c r="S43" s="244">
        <f t="shared" si="88"/>
        <v>0</v>
      </c>
      <c r="T43" s="244">
        <f t="shared" si="88"/>
        <v>0</v>
      </c>
      <c r="U43" s="244">
        <f t="shared" si="88"/>
        <v>0</v>
      </c>
      <c r="V43" s="244">
        <f t="shared" si="88"/>
        <v>0</v>
      </c>
    </row>
    <row r="44" spans="1:22" s="31" customFormat="1" hidden="1" x14ac:dyDescent="0.2">
      <c r="A44" s="193"/>
      <c r="B44" s="191"/>
      <c r="C44" s="189"/>
      <c r="D44" s="195"/>
      <c r="E44" s="195"/>
      <c r="F44" s="195"/>
      <c r="G44" s="195"/>
      <c r="H44" s="195"/>
      <c r="I44" s="195"/>
      <c r="J44" s="195"/>
      <c r="K44" s="195"/>
      <c r="L44" s="195"/>
      <c r="M44" s="195"/>
      <c r="N44" s="195"/>
      <c r="O44" s="195"/>
      <c r="P44" s="195"/>
      <c r="Q44" s="195"/>
      <c r="R44" s="195"/>
      <c r="S44" s="195"/>
      <c r="T44" s="195"/>
      <c r="U44" s="195"/>
      <c r="V44" s="195"/>
    </row>
    <row r="45" spans="1:22" s="31" customFormat="1" x14ac:dyDescent="0.2">
      <c r="A45" s="267" t="s">
        <v>228</v>
      </c>
      <c r="B45" s="191"/>
      <c r="C45" s="243">
        <f>C43*$B45</f>
        <v>0</v>
      </c>
      <c r="D45" s="243">
        <f t="shared" ref="D45:Q45" si="89">D43*$B45</f>
        <v>0</v>
      </c>
      <c r="E45" s="243">
        <f t="shared" si="89"/>
        <v>0</v>
      </c>
      <c r="F45" s="243">
        <f t="shared" si="89"/>
        <v>0</v>
      </c>
      <c r="G45" s="243">
        <f t="shared" si="89"/>
        <v>0</v>
      </c>
      <c r="H45" s="243">
        <f t="shared" si="89"/>
        <v>0</v>
      </c>
      <c r="I45" s="243">
        <f t="shared" si="89"/>
        <v>0</v>
      </c>
      <c r="J45" s="243">
        <f t="shared" si="89"/>
        <v>0</v>
      </c>
      <c r="K45" s="243">
        <f t="shared" si="89"/>
        <v>0</v>
      </c>
      <c r="L45" s="243">
        <f t="shared" si="89"/>
        <v>0</v>
      </c>
      <c r="M45" s="243">
        <f t="shared" si="89"/>
        <v>0</v>
      </c>
      <c r="N45" s="243">
        <f t="shared" si="89"/>
        <v>0</v>
      </c>
      <c r="O45" s="243">
        <f t="shared" si="89"/>
        <v>0</v>
      </c>
      <c r="P45" s="243">
        <f t="shared" si="89"/>
        <v>0</v>
      </c>
      <c r="Q45" s="243">
        <f t="shared" si="89"/>
        <v>0</v>
      </c>
      <c r="R45" s="243">
        <f t="shared" ref="R45:V45" si="90">R43*$B45</f>
        <v>0</v>
      </c>
      <c r="S45" s="243">
        <f t="shared" si="90"/>
        <v>0</v>
      </c>
      <c r="T45" s="243">
        <f t="shared" si="90"/>
        <v>0</v>
      </c>
      <c r="U45" s="243">
        <f t="shared" si="90"/>
        <v>0</v>
      </c>
      <c r="V45" s="243">
        <f t="shared" si="90"/>
        <v>0</v>
      </c>
    </row>
    <row r="46" spans="1:22" s="31" customFormat="1" x14ac:dyDescent="0.2">
      <c r="A46" s="190"/>
      <c r="B46" s="196"/>
      <c r="C46" s="243">
        <f>C43*$B46</f>
        <v>0</v>
      </c>
      <c r="D46" s="243">
        <f>D43*$B46</f>
        <v>0</v>
      </c>
      <c r="E46" s="243">
        <f>E43*$B46</f>
        <v>0</v>
      </c>
      <c r="F46" s="243">
        <f>F43*$B46</f>
        <v>0</v>
      </c>
      <c r="G46" s="243">
        <f t="shared" ref="G46:Q46" si="91">G43*$B46</f>
        <v>0</v>
      </c>
      <c r="H46" s="243">
        <f t="shared" si="91"/>
        <v>0</v>
      </c>
      <c r="I46" s="243">
        <f t="shared" si="91"/>
        <v>0</v>
      </c>
      <c r="J46" s="243">
        <f t="shared" si="91"/>
        <v>0</v>
      </c>
      <c r="K46" s="243">
        <f t="shared" si="91"/>
        <v>0</v>
      </c>
      <c r="L46" s="243">
        <f t="shared" si="91"/>
        <v>0</v>
      </c>
      <c r="M46" s="243">
        <f t="shared" si="91"/>
        <v>0</v>
      </c>
      <c r="N46" s="243">
        <f t="shared" si="91"/>
        <v>0</v>
      </c>
      <c r="O46" s="243">
        <f t="shared" si="91"/>
        <v>0</v>
      </c>
      <c r="P46" s="243">
        <f t="shared" si="91"/>
        <v>0</v>
      </c>
      <c r="Q46" s="243">
        <f t="shared" si="91"/>
        <v>0</v>
      </c>
      <c r="R46" s="243">
        <f t="shared" ref="R46:V46" si="92">R43*$B46</f>
        <v>0</v>
      </c>
      <c r="S46" s="243">
        <f t="shared" si="92"/>
        <v>0</v>
      </c>
      <c r="T46" s="243">
        <f t="shared" si="92"/>
        <v>0</v>
      </c>
      <c r="U46" s="243">
        <f t="shared" si="92"/>
        <v>0</v>
      </c>
      <c r="V46" s="243">
        <f t="shared" si="92"/>
        <v>0</v>
      </c>
    </row>
    <row r="47" spans="1:22" s="31" customFormat="1" x14ac:dyDescent="0.2">
      <c r="A47" s="197"/>
      <c r="B47" s="196"/>
      <c r="C47" s="243">
        <f>C43*$B47</f>
        <v>0</v>
      </c>
      <c r="D47" s="243">
        <f t="shared" ref="D47:Q47" si="93">D43*$B47</f>
        <v>0</v>
      </c>
      <c r="E47" s="243">
        <f t="shared" si="93"/>
        <v>0</v>
      </c>
      <c r="F47" s="243">
        <f t="shared" si="93"/>
        <v>0</v>
      </c>
      <c r="G47" s="243">
        <f t="shared" si="93"/>
        <v>0</v>
      </c>
      <c r="H47" s="243">
        <f t="shared" si="93"/>
        <v>0</v>
      </c>
      <c r="I47" s="243">
        <f t="shared" si="93"/>
        <v>0</v>
      </c>
      <c r="J47" s="243">
        <f t="shared" si="93"/>
        <v>0</v>
      </c>
      <c r="K47" s="243">
        <f t="shared" si="93"/>
        <v>0</v>
      </c>
      <c r="L47" s="243">
        <f t="shared" si="93"/>
        <v>0</v>
      </c>
      <c r="M47" s="243">
        <f t="shared" si="93"/>
        <v>0</v>
      </c>
      <c r="N47" s="243">
        <f t="shared" si="93"/>
        <v>0</v>
      </c>
      <c r="O47" s="243">
        <f t="shared" si="93"/>
        <v>0</v>
      </c>
      <c r="P47" s="243">
        <f t="shared" si="93"/>
        <v>0</v>
      </c>
      <c r="Q47" s="243">
        <f t="shared" si="93"/>
        <v>0</v>
      </c>
      <c r="R47" s="243">
        <f t="shared" ref="R47:V47" si="94">R43*$B47</f>
        <v>0</v>
      </c>
      <c r="S47" s="243">
        <f t="shared" si="94"/>
        <v>0</v>
      </c>
      <c r="T47" s="243">
        <f t="shared" si="94"/>
        <v>0</v>
      </c>
      <c r="U47" s="243">
        <f t="shared" si="94"/>
        <v>0</v>
      </c>
      <c r="V47" s="243">
        <f t="shared" si="94"/>
        <v>0</v>
      </c>
    </row>
    <row r="48" spans="1:22" s="198" customFormat="1" x14ac:dyDescent="0.2">
      <c r="A48" s="197"/>
      <c r="B48" s="191"/>
      <c r="C48" s="192"/>
      <c r="D48" s="192"/>
      <c r="E48" s="192"/>
      <c r="F48" s="192"/>
      <c r="G48" s="192"/>
      <c r="H48" s="192"/>
      <c r="I48" s="192"/>
      <c r="J48" s="192"/>
      <c r="K48" s="192"/>
      <c r="L48" s="194"/>
      <c r="M48" s="194"/>
      <c r="N48" s="194"/>
      <c r="O48" s="194"/>
      <c r="P48" s="192"/>
      <c r="Q48" s="192"/>
      <c r="R48" s="192"/>
      <c r="S48" s="192"/>
      <c r="T48" s="192"/>
      <c r="U48" s="192"/>
      <c r="V48" s="192"/>
    </row>
    <row r="49" spans="1:22" s="198" customFormat="1" hidden="1" x14ac:dyDescent="0.2">
      <c r="A49" s="197"/>
      <c r="B49" s="191"/>
      <c r="C49" s="192"/>
      <c r="D49" s="192"/>
      <c r="E49" s="192"/>
      <c r="F49" s="192"/>
      <c r="G49" s="192"/>
      <c r="H49" s="192"/>
      <c r="I49" s="192"/>
      <c r="J49" s="192"/>
      <c r="K49" s="192"/>
      <c r="L49" s="194"/>
      <c r="M49" s="194"/>
      <c r="N49" s="194"/>
      <c r="O49" s="194"/>
      <c r="P49" s="192"/>
      <c r="Q49" s="192"/>
      <c r="R49" s="192"/>
      <c r="S49" s="192"/>
      <c r="T49" s="192"/>
      <c r="U49" s="192"/>
      <c r="V49" s="192"/>
    </row>
    <row r="50" spans="1:22" s="198" customFormat="1" hidden="1" x14ac:dyDescent="0.2">
      <c r="A50" s="197"/>
      <c r="B50" s="191"/>
      <c r="C50" s="192"/>
      <c r="D50" s="192"/>
      <c r="E50" s="192"/>
      <c r="F50" s="192"/>
      <c r="G50" s="192"/>
      <c r="H50" s="192"/>
      <c r="I50" s="192"/>
      <c r="J50" s="192"/>
      <c r="K50" s="192"/>
      <c r="L50" s="194"/>
      <c r="M50" s="194"/>
      <c r="N50" s="194"/>
      <c r="O50" s="194"/>
      <c r="P50" s="192"/>
      <c r="Q50" s="192"/>
      <c r="R50" s="192"/>
      <c r="S50" s="192"/>
      <c r="T50" s="192"/>
      <c r="U50" s="192"/>
      <c r="V50" s="192"/>
    </row>
    <row r="51" spans="1:22" s="202" customFormat="1" ht="22.5" customHeight="1" x14ac:dyDescent="0.25">
      <c r="A51" s="320"/>
      <c r="B51" s="319"/>
      <c r="C51" s="199"/>
      <c r="D51" s="200"/>
      <c r="E51" s="200"/>
      <c r="F51" s="200"/>
      <c r="G51" s="200"/>
      <c r="H51" s="200"/>
      <c r="I51" s="200"/>
      <c r="J51" s="200"/>
      <c r="K51" s="200"/>
      <c r="L51" s="201"/>
      <c r="M51" s="201"/>
      <c r="N51" s="201"/>
      <c r="O51" s="201"/>
      <c r="P51" s="200"/>
      <c r="Q51" s="200"/>
      <c r="R51" s="200"/>
      <c r="S51" s="200"/>
      <c r="T51" s="200"/>
      <c r="U51" s="200"/>
      <c r="V51" s="200"/>
    </row>
    <row r="52" spans="1:22" s="205" customFormat="1" ht="24" hidden="1" customHeight="1" x14ac:dyDescent="0.25">
      <c r="A52" s="316" t="s">
        <v>170</v>
      </c>
      <c r="B52" s="317"/>
      <c r="C52" s="203">
        <f>C41</f>
        <v>0</v>
      </c>
      <c r="D52" s="203">
        <f t="shared" ref="D52:Q52" si="95">C52+D41</f>
        <v>0</v>
      </c>
      <c r="E52" s="203">
        <f t="shared" si="95"/>
        <v>0</v>
      </c>
      <c r="F52" s="203">
        <f t="shared" si="95"/>
        <v>0</v>
      </c>
      <c r="G52" s="203">
        <f t="shared" si="95"/>
        <v>0</v>
      </c>
      <c r="H52" s="203">
        <f t="shared" si="95"/>
        <v>0</v>
      </c>
      <c r="I52" s="203">
        <f t="shared" si="95"/>
        <v>0</v>
      </c>
      <c r="J52" s="203">
        <f t="shared" si="95"/>
        <v>0</v>
      </c>
      <c r="K52" s="203">
        <f t="shared" si="95"/>
        <v>0</v>
      </c>
      <c r="L52" s="204">
        <f t="shared" si="95"/>
        <v>0</v>
      </c>
      <c r="M52" s="204">
        <f t="shared" si="95"/>
        <v>0</v>
      </c>
      <c r="N52" s="204">
        <f t="shared" si="95"/>
        <v>0</v>
      </c>
      <c r="O52" s="204">
        <f t="shared" si="95"/>
        <v>0</v>
      </c>
      <c r="P52" s="203">
        <f t="shared" si="95"/>
        <v>0</v>
      </c>
      <c r="Q52" s="203">
        <f t="shared" si="95"/>
        <v>0</v>
      </c>
      <c r="R52" s="203">
        <f t="shared" ref="R52" si="96">Q52+R41</f>
        <v>0</v>
      </c>
      <c r="S52" s="203">
        <f t="shared" ref="S52" si="97">R52+S41</f>
        <v>0</v>
      </c>
      <c r="T52" s="203">
        <f t="shared" ref="T52" si="98">S52+T41</f>
        <v>0</v>
      </c>
      <c r="U52" s="203">
        <f t="shared" ref="U52" si="99">T52+U41</f>
        <v>0</v>
      </c>
      <c r="V52" s="203">
        <f t="shared" ref="V52" si="100">U52+V41</f>
        <v>0</v>
      </c>
    </row>
    <row r="53" spans="1:22" s="202" customFormat="1" ht="7.5" customHeight="1" x14ac:dyDescent="0.25">
      <c r="A53" s="263"/>
      <c r="B53" s="269"/>
      <c r="C53" s="192"/>
      <c r="D53" s="192"/>
      <c r="E53" s="192"/>
      <c r="F53" s="192"/>
      <c r="G53" s="192"/>
      <c r="H53" s="192"/>
      <c r="I53" s="192"/>
      <c r="J53" s="192"/>
      <c r="K53" s="192"/>
      <c r="L53" s="194"/>
      <c r="M53" s="194"/>
      <c r="N53" s="194"/>
      <c r="O53" s="194"/>
      <c r="P53" s="192"/>
      <c r="Q53" s="192"/>
      <c r="R53" s="192"/>
      <c r="S53" s="192"/>
      <c r="T53" s="192"/>
      <c r="U53" s="192"/>
      <c r="V53" s="192"/>
    </row>
    <row r="54" spans="1:22" s="265" customFormat="1" ht="11.4" customHeight="1" x14ac:dyDescent="0.25">
      <c r="A54" s="270"/>
      <c r="B54" s="271"/>
    </row>
    <row r="55" spans="1:22" s="41" customFormat="1" ht="11.4" x14ac:dyDescent="0.2">
      <c r="A55" s="207"/>
      <c r="B55" s="208"/>
    </row>
    <row r="56" spans="1:22" s="41" customFormat="1" ht="11.4" x14ac:dyDescent="0.2">
      <c r="A56" s="207"/>
      <c r="B56" s="208"/>
    </row>
    <row r="57" spans="1:22" s="41" customFormat="1" ht="11.4" x14ac:dyDescent="0.2">
      <c r="A57" s="207"/>
      <c r="B57" s="208"/>
    </row>
    <row r="58" spans="1:22" s="41" customFormat="1" x14ac:dyDescent="0.2">
      <c r="A58" s="169"/>
      <c r="B58" s="206"/>
    </row>
    <row r="59" spans="1:22" x14ac:dyDescent="0.2">
      <c r="A59" s="9"/>
      <c r="B59" s="10"/>
    </row>
    <row r="60" spans="1:22" x14ac:dyDescent="0.2">
      <c r="A60" s="9"/>
      <c r="B60" s="32"/>
    </row>
    <row r="61" spans="1:22" x14ac:dyDescent="0.2">
      <c r="A61" s="9"/>
      <c r="B61" s="10"/>
    </row>
    <row r="62" spans="1:22" x14ac:dyDescent="0.2">
      <c r="A62" s="9" t="s">
        <v>29</v>
      </c>
      <c r="B62" s="33"/>
      <c r="E62" s="1" t="s">
        <v>29</v>
      </c>
    </row>
    <row r="63" spans="1:22" x14ac:dyDescent="0.2">
      <c r="A63" s="9"/>
      <c r="B63" s="33"/>
    </row>
    <row r="64" spans="1:22" x14ac:dyDescent="0.2">
      <c r="A64" s="9"/>
      <c r="B64" s="34"/>
    </row>
    <row r="65" spans="1:2" x14ac:dyDescent="0.2">
      <c r="A65" s="9"/>
      <c r="B65" s="34"/>
    </row>
    <row r="66" spans="1:2" x14ac:dyDescent="0.2">
      <c r="A66" s="9"/>
      <c r="B66" s="35"/>
    </row>
    <row r="67" spans="1:2" x14ac:dyDescent="0.2">
      <c r="A67" s="9"/>
      <c r="B67" s="35"/>
    </row>
    <row r="68" spans="1:2" x14ac:dyDescent="0.2">
      <c r="A68" s="36"/>
      <c r="B68" s="35"/>
    </row>
    <row r="69" spans="1:2" x14ac:dyDescent="0.2">
      <c r="A69" s="9"/>
      <c r="B69" s="35"/>
    </row>
    <row r="70" spans="1:2" x14ac:dyDescent="0.2">
      <c r="A70" s="9"/>
      <c r="B70" s="35"/>
    </row>
    <row r="71" spans="1:2" x14ac:dyDescent="0.2">
      <c r="A71" s="9"/>
      <c r="B71" s="35"/>
    </row>
  </sheetData>
  <sheetProtection formatColumns="0" insertRows="0" selectLockedCells="1"/>
  <mergeCells count="8">
    <mergeCell ref="A52:B52"/>
    <mergeCell ref="A43:B43"/>
    <mergeCell ref="A51:B51"/>
    <mergeCell ref="P1:Q1"/>
    <mergeCell ref="B8:G8"/>
    <mergeCell ref="A2:Q2"/>
    <mergeCell ref="A3:Q3"/>
    <mergeCell ref="A4:Q4"/>
  </mergeCells>
  <phoneticPr fontId="0" type="noConversion"/>
  <pageMargins left="0.25" right="0.25" top="0.75" bottom="0.75" header="0.5" footer="0.25"/>
  <pageSetup scale="63" orientation="landscape" r:id="rId1"/>
  <headerFooter alignWithMargins="0">
    <oddFooter>&amp;CPage &amp;P&amp;R&amp;8EHAPCD Financial Feasibility Worksheets - May 2015 Management Memo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Project Financing</vt:lpstr>
      <vt:lpstr>Construction Sources and Uses</vt:lpstr>
      <vt:lpstr>Permanent Sources and Uses</vt:lpstr>
      <vt:lpstr>Unit Mix and Income Information</vt:lpstr>
      <vt:lpstr>First Year Operating Budget</vt:lpstr>
      <vt:lpstr>20- Year Operating Proforma</vt:lpstr>
      <vt:lpstr>'20- Year Operating Proforma'!Print_Area</vt:lpstr>
      <vt:lpstr>'Construction Sources and Uses'!Print_Area</vt:lpstr>
      <vt:lpstr>'First Year Operating Budget'!Print_Area</vt:lpstr>
      <vt:lpstr>'Permanent Sources and Uses'!Print_Area</vt:lpstr>
      <vt:lpstr>'Project Financing'!Print_Area</vt:lpstr>
      <vt:lpstr>'Unit Mix and Income Information'!Print_Area</vt:lpstr>
      <vt:lpstr>'Construction Sources and Uses'!Text355</vt:lpstr>
      <vt:lpstr>'Permanent Sources and Uses'!Text355</vt:lpstr>
    </vt:vector>
  </TitlesOfParts>
  <Company>HCD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eulee</dc:creator>
  <cp:lastModifiedBy>Rhinehart, Synthia@HCD</cp:lastModifiedBy>
  <cp:lastPrinted>2015-04-29T16:55:07Z</cp:lastPrinted>
  <dcterms:created xsi:type="dcterms:W3CDTF">2004-07-16T21:54:59Z</dcterms:created>
  <dcterms:modified xsi:type="dcterms:W3CDTF">2015-05-04T20:27:08Z</dcterms:modified>
</cp:coreProperties>
</file>