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hanixter\OneDrive - CA Housing &amp; Community Development\HPD\Legislation\2019-20\AB 1486\Technical Assistance Materials\"/>
    </mc:Choice>
  </mc:AlternateContent>
  <xr:revisionPtr revIDLastSave="45" documentId="8_{B7BE73C4-38AA-4068-97AF-051E2DDB6529}" xr6:coauthVersionLast="45" xr6:coauthVersionMax="45" xr10:uidLastSave="{B4469124-EFC4-4134-9C08-71F6EF815D02}"/>
  <bookViews>
    <workbookView xWindow="-96" yWindow="-96" windowWidth="18192" windowHeight="11592" activeTab="1" xr2:uid="{85C4AC91-E0EA-4B91-95EC-7F429D56DFDD}"/>
  </bookViews>
  <sheets>
    <sheet name="Instructions" sheetId="1" state="hidden" r:id="rId1"/>
    <sheet name="Surplus Lands Compliance Form"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2" l="1"/>
  <c r="D4" i="2"/>
  <c r="D27" i="2" l="1"/>
  <c r="D26" i="2"/>
  <c r="D25" i="2"/>
  <c r="D21" i="2"/>
  <c r="D19" i="2"/>
  <c r="D18" i="2"/>
  <c r="D17" i="2"/>
  <c r="D16" i="2"/>
  <c r="D13" i="2"/>
  <c r="D8" i="2"/>
</calcChain>
</file>

<file path=xl/sharedStrings.xml><?xml version="1.0" encoding="utf-8"?>
<sst xmlns="http://schemas.openxmlformats.org/spreadsheetml/2006/main" count="71" uniqueCount="56">
  <si>
    <t>Question #</t>
  </si>
  <si>
    <t>Question</t>
  </si>
  <si>
    <t>Answer</t>
  </si>
  <si>
    <t>Compliance Warning</t>
  </si>
  <si>
    <t xml:space="preserve">Locked Cells Password </t>
  </si>
  <si>
    <t>Housing</t>
  </si>
  <si>
    <t>Applicable Gov Code</t>
  </si>
  <si>
    <t>54234(a)(1)</t>
  </si>
  <si>
    <t>54223(a)</t>
  </si>
  <si>
    <t>54222(a)(1)</t>
  </si>
  <si>
    <t>54227(a)</t>
  </si>
  <si>
    <t>54222.5 and 65915(2)(c )</t>
  </si>
  <si>
    <t>54233 and 54233.5</t>
  </si>
  <si>
    <t>Supporting Documentation Needed</t>
  </si>
  <si>
    <t>Will the affordable housing project make available not less than 25 percent of the total number of units developed on the parcels at affordable rent, as defined in Section 50053 of the Health and Safety Code?</t>
  </si>
  <si>
    <t>If ownership units will be sold as affordable housing pursuant to Section 54222.5, will an equity sharing agreement, as defined in Section 65915(2)(c ) contained in a covenant or restriction recorded against the surplus land at the time of sale?</t>
  </si>
  <si>
    <t>If no entity indicated interest, or no entity successfully negotiated a purchase or lease of the surplus land under Section 54222.5, will the surplus land be sold to another entity to developed housing units?</t>
  </si>
  <si>
    <t xml:space="preserve">Will the affordable housing project make available not less than 25 percent of the total number of units developed on the parcels at affordable housing cost, as defined in Section 50052.5 of the Health and Safety Code? </t>
  </si>
  <si>
    <t>Copy of covenant or deed restriction</t>
  </si>
  <si>
    <t>Copy of each response to Notice of Avaliability</t>
  </si>
  <si>
    <t>Copy of Notice of Avaliability/Copies of Notice of Interest if Available</t>
  </si>
  <si>
    <t>If two or more entities expressed interest in purchasing or leasing the site, and more than one entity agreed to produce the same number of affordable housing units pursuant to Section 54222.5, will the property be awarded to the entity that proposes the deepest average level of affordability for the affordable units?</t>
  </si>
  <si>
    <t>Will the surplus land be transferred for a public park or recreational purpose pursuant to Section 54231?</t>
  </si>
  <si>
    <t>Copy of contract for lease or transfer</t>
  </si>
  <si>
    <r>
      <rPr>
        <b/>
        <sz val="12"/>
        <color theme="1"/>
        <rFont val="Arial"/>
        <family val="2"/>
      </rPr>
      <t>Instructions</t>
    </r>
    <r>
      <rPr>
        <sz val="12"/>
        <color theme="1"/>
        <rFont val="Arial"/>
        <family val="2"/>
      </rPr>
      <t>: Answer the questions in Column B using the dropdown menus in Column C. Attach the documents listed in Column E to document the answers provided in Column C. (Table Range A2:F26)</t>
    </r>
  </si>
  <si>
    <t>If the surplus property was sold or will be sold for the purposes of affordable housing, how long is the payment period for purchase of the surplus land?</t>
  </si>
  <si>
    <t>How long (in years) will the purchased property be deed restricted for low- or moderate-income housing?</t>
  </si>
  <si>
    <t xml:space="preserve">Copy of the contract for lease or transfer or a description thereof. </t>
  </si>
  <si>
    <t>Copy of Development Proposals, or a description thereof.</t>
  </si>
  <si>
    <t>Copy of transfer document, or a description thereof.</t>
  </si>
  <si>
    <t>Please provide one of the following. A copy of a legally binding document to dispose of the property, a copy of an exclusive negotiating agreement, or a description of either document.</t>
  </si>
  <si>
    <t>Please provide one of the following. A copy of a legally binding document to dispose of the property, a copy of an exclusive negotiating agreement, or a description of either document. If you plan to use a lease option, or have a lease option in place, please contact HCD for guidance.</t>
  </si>
  <si>
    <t>A copy of approved design plans and issued permits or a summary of proposed total units and how many are affordable units.</t>
  </si>
  <si>
    <t>Notice Timing Questions</t>
  </si>
  <si>
    <t>On what date was the land declared surplus?</t>
  </si>
  <si>
    <t>On what date was the notice of availability sent?</t>
  </si>
  <si>
    <t>54221(b)(1)</t>
  </si>
  <si>
    <t>54222(a)</t>
  </si>
  <si>
    <t>Resolution from governing board declaring the property surplus</t>
  </si>
  <si>
    <t>Copy of email or certified mail reciept from date on which notices of availability were sent</t>
  </si>
  <si>
    <t xml:space="preserve">Surplus Land Property Sale to Interested Entity Question Numbers 5 through 8. </t>
  </si>
  <si>
    <t>After issuing a notice that surplus lands were available, did any entity express interest in purchase or lease of the land? If “No” skip Question 6.</t>
  </si>
  <si>
    <t>If you answered “Yes” to question #3, will the disposition be completed by December 31, 2022? (If you answered yes to both Questions 3 and 4, you do not need to fill out the remainder of this form. You are exempt from the changes made to the Surplus Land Act that took effect January 1, 2020, but still subject to the Surplus Land Act as it existed prior to that date.)</t>
  </si>
  <si>
    <t>By September 30, 2019, did the local agency dispose of the surplus land site, contract to dispose of the site or enter into an exclusive negotiating agreement regarding the site?</t>
  </si>
  <si>
    <t xml:space="preserve">AB 1486 Exemption Question Numbers 3 and 4.  </t>
  </si>
  <si>
    <t>If you answered “Yes” to Question 7, OR the land will be disposed of by a District (except transportaion districts) where local zoning permits development of 10 or more residential units, will the housing project include not less than 15 percent of the total number of residential units developed on the parcels to be sold or rented at affordable housing cost, as defined in Section 50052.5 of the Health and Safety Code, or affordable rent, as defined in Section 50053 of the Health and Safety Code, to lower income households, as defined in Section 50079.5 of the Health and Safety Code?</t>
  </si>
  <si>
    <t xml:space="preserve">Surplus Land Property Sale to an Affordable Housing Entity Question Numbers 9 through 15. </t>
  </si>
  <si>
    <t xml:space="preserve">Subsequent to good faith negotiations no longer than 90 days, is there an entity ready to  purchase or lease the surplus land? If “Yes” skip Question 7. </t>
  </si>
  <si>
    <t xml:space="preserve">If you answered “yes” to either Question 9 or Question 10, will not less than 25 percent of the total number of units be made available to lower income households, as defined in Section 50079.5 of the Health and Safety Code? </t>
  </si>
  <si>
    <t>If you answered “yes” to Question 9 AND “yes” to Question 11, will the affordable housing requirements of Section 50052.5 and/or Section 50053 be contained in a covenant or restriction recorded against the surplus land at the time of sale?</t>
  </si>
  <si>
    <t>Did more than one entity express interest to purchase or lease the surplus land? If you answered “No” skip Questions 17 – 20.</t>
  </si>
  <si>
    <t>If you answered “Yes” to Question 16, did more than one entity expressing interest to purchase or lease the surplus land agree to the affordable housing provisions of Section 54222.5?</t>
  </si>
  <si>
    <t>If you answered “yes” to Question 16 and “No” to Question 17, will the property be awarded to the entity that agreed to the affordable housing provisions of Section 54222.5?</t>
  </si>
  <si>
    <t>If you answered “Yes” to both Question 16 and Question 17, will the property be awarded to the entity that proposed to provide the greatest number of units that meet the requirements of Section 54222.5?</t>
  </si>
  <si>
    <t xml:space="preserve">Surplus Land Site Multiple Entity Interest Expressed Question Numbers 16 through 20. </t>
  </si>
  <si>
    <t xml:space="preserve">Surplus Land transferred for recreational use Question 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</si>
</sst>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2"/>
      <color theme="1"/>
      <name val="Arial"/>
      <family val="2"/>
    </font>
    <font>
      <b/>
      <sz val="12"/>
      <color theme="1"/>
      <name val="Arial"/>
      <family val="2"/>
    </font>
    <font>
      <sz val="12"/>
      <color theme="0"/>
      <name val="Arial"/>
      <family val="2"/>
    </font>
    <font>
      <sz val="12"/>
      <name val="Arial"/>
      <family val="2"/>
    </font>
    <font>
      <sz val="12"/>
      <color rgb="FF333333"/>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s>
  <cellStyleXfs count="1">
    <xf numFmtId="0" fontId="0" fillId="0" borderId="0"/>
  </cellStyleXfs>
  <cellXfs count="52">
    <xf numFmtId="0" fontId="0" fillId="0" borderId="0" xfId="0"/>
    <xf numFmtId="0" fontId="1" fillId="0" borderId="1" xfId="0" applyFont="1" applyBorder="1" applyAlignment="1" applyProtection="1">
      <alignment horizontal="left"/>
      <protection locked="0"/>
    </xf>
    <xf numFmtId="0" fontId="1" fillId="0" borderId="1" xfId="0" applyFont="1" applyBorder="1" applyAlignment="1" applyProtection="1">
      <alignment vertical="top" wrapText="1"/>
      <protection locked="0"/>
    </xf>
    <xf numFmtId="0" fontId="1" fillId="0" borderId="0" xfId="0" applyFont="1" applyProtection="1">
      <protection locked="0"/>
    </xf>
    <xf numFmtId="0" fontId="1" fillId="0" borderId="0" xfId="0" applyFont="1" applyProtection="1"/>
    <xf numFmtId="0" fontId="1" fillId="2" borderId="1" xfId="0" applyFont="1" applyFill="1" applyBorder="1" applyAlignment="1" applyProtection="1">
      <alignment horizontal="center" vertical="top" wrapText="1"/>
      <protection locked="0"/>
    </xf>
    <xf numFmtId="0" fontId="1" fillId="0" borderId="2" xfId="0" applyFont="1" applyBorder="1" applyProtection="1">
      <protection locked="0"/>
    </xf>
    <xf numFmtId="0" fontId="1" fillId="0" borderId="1" xfId="0" applyFont="1" applyBorder="1" applyProtection="1">
      <protection locked="0"/>
    </xf>
    <xf numFmtId="0" fontId="4" fillId="0" borderId="1" xfId="0" applyFont="1" applyBorder="1" applyProtection="1">
      <protection locked="0"/>
    </xf>
    <xf numFmtId="0" fontId="4" fillId="0" borderId="1" xfId="0" applyFont="1" applyBorder="1" applyAlignment="1" applyProtection="1">
      <alignment wrapText="1"/>
      <protection locked="0"/>
    </xf>
    <xf numFmtId="0" fontId="5" fillId="0" borderId="1" xfId="0" applyFont="1" applyBorder="1" applyAlignment="1" applyProtection="1">
      <alignment vertical="top" wrapText="1"/>
      <protection locked="0"/>
    </xf>
    <xf numFmtId="0" fontId="5" fillId="2" borderId="1" xfId="0" applyFont="1" applyFill="1" applyBorder="1" applyAlignment="1" applyProtection="1">
      <alignment horizontal="center" vertical="top" wrapText="1"/>
      <protection locked="0"/>
    </xf>
    <xf numFmtId="0" fontId="1" fillId="0" borderId="1" xfId="0" applyFont="1" applyBorder="1" applyAlignment="1" applyProtection="1">
      <alignment vertical="top" wrapText="1"/>
    </xf>
    <xf numFmtId="0" fontId="1" fillId="0" borderId="0" xfId="0" applyFont="1" applyFill="1" applyProtection="1"/>
    <xf numFmtId="0" fontId="1" fillId="0" borderId="3" xfId="0" applyFont="1" applyBorder="1" applyAlignment="1" applyProtection="1">
      <alignment vertical="top" wrapText="1"/>
      <protection locked="0"/>
    </xf>
    <xf numFmtId="0" fontId="1" fillId="0" borderId="4" xfId="0" applyFont="1" applyBorder="1" applyProtection="1">
      <protection locked="0"/>
    </xf>
    <xf numFmtId="0" fontId="1" fillId="0" borderId="3" xfId="0" applyFont="1" applyBorder="1" applyProtection="1">
      <protection locked="0"/>
    </xf>
    <xf numFmtId="0" fontId="1" fillId="0" borderId="3" xfId="0" applyFont="1" applyBorder="1" applyAlignment="1" applyProtection="1">
      <alignment horizontal="left"/>
      <protection locked="0"/>
    </xf>
    <xf numFmtId="0" fontId="1" fillId="0" borderId="0" xfId="0" applyFont="1" applyBorder="1" applyAlignment="1" applyProtection="1">
      <alignment horizontal="center"/>
    </xf>
    <xf numFmtId="0" fontId="1" fillId="0" borderId="0" xfId="0" applyFont="1" applyBorder="1" applyAlignment="1" applyProtection="1">
      <alignment vertical="top" wrapText="1"/>
    </xf>
    <xf numFmtId="0" fontId="1" fillId="0" borderId="0" xfId="0" applyFont="1" applyBorder="1" applyProtection="1"/>
    <xf numFmtId="0" fontId="1" fillId="0" borderId="5" xfId="0" applyFont="1" applyBorder="1" applyAlignment="1" applyProtection="1">
      <alignment horizontal="center"/>
    </xf>
    <xf numFmtId="0" fontId="1" fillId="0" borderId="5" xfId="0" applyFont="1" applyBorder="1" applyAlignment="1" applyProtection="1">
      <alignment vertical="top" wrapText="1"/>
    </xf>
    <xf numFmtId="0" fontId="1" fillId="0" borderId="5" xfId="0" applyFont="1" applyBorder="1" applyProtection="1"/>
    <xf numFmtId="0" fontId="1" fillId="0" borderId="8" xfId="0" applyFont="1" applyBorder="1" applyProtection="1"/>
    <xf numFmtId="0" fontId="1" fillId="0" borderId="8" xfId="0" applyFont="1" applyFill="1" applyBorder="1" applyProtection="1"/>
    <xf numFmtId="0" fontId="1" fillId="0" borderId="0" xfId="0" applyFont="1" applyFill="1" applyBorder="1" applyProtection="1"/>
    <xf numFmtId="0" fontId="3" fillId="4" borderId="0" xfId="0" applyFont="1" applyFill="1" applyProtection="1">
      <protection locked="0"/>
    </xf>
    <xf numFmtId="0" fontId="1" fillId="3" borderId="1" xfId="0" applyFont="1" applyFill="1" applyBorder="1" applyAlignment="1" applyProtection="1">
      <alignment horizontal="center"/>
      <protection locked="0"/>
    </xf>
    <xf numFmtId="0" fontId="1" fillId="3" borderId="2" xfId="0" applyFont="1" applyFill="1" applyBorder="1" applyAlignment="1" applyProtection="1">
      <alignment horizontal="center"/>
      <protection locked="0"/>
    </xf>
    <xf numFmtId="0" fontId="1" fillId="3" borderId="1" xfId="0" applyFont="1" applyFill="1" applyBorder="1" applyProtection="1">
      <protection locked="0"/>
    </xf>
    <xf numFmtId="0" fontId="1" fillId="0" borderId="1" xfId="0" applyFont="1" applyBorder="1" applyAlignment="1" applyProtection="1">
      <alignment horizontal="center"/>
      <protection locked="0"/>
    </xf>
    <xf numFmtId="0" fontId="4" fillId="3" borderId="1" xfId="0" applyFont="1" applyFill="1" applyBorder="1" applyProtection="1">
      <protection locked="0"/>
    </xf>
    <xf numFmtId="0" fontId="1" fillId="3" borderId="2" xfId="0" applyFont="1" applyFill="1" applyBorder="1" applyProtection="1">
      <protection locked="0"/>
    </xf>
    <xf numFmtId="0" fontId="4" fillId="3" borderId="6" xfId="0" applyFont="1" applyFill="1" applyBorder="1" applyProtection="1">
      <protection locked="0"/>
    </xf>
    <xf numFmtId="0" fontId="1" fillId="0" borderId="3" xfId="0" applyFont="1" applyBorder="1" applyAlignment="1" applyProtection="1">
      <alignment horizontal="center"/>
      <protection locked="0"/>
    </xf>
    <xf numFmtId="0" fontId="1" fillId="0" borderId="5" xfId="0" applyFont="1" applyBorder="1" applyProtection="1">
      <protection locked="0"/>
    </xf>
    <xf numFmtId="0" fontId="1" fillId="0" borderId="0" xfId="0" applyFont="1" applyBorder="1" applyProtection="1">
      <protection locked="0"/>
    </xf>
    <xf numFmtId="0" fontId="4" fillId="0" borderId="6" xfId="0" applyFont="1" applyBorder="1" applyAlignment="1" applyProtection="1">
      <alignment wrapText="1"/>
      <protection locked="0"/>
    </xf>
    <xf numFmtId="0" fontId="4" fillId="0" borderId="7" xfId="0" applyFont="1" applyBorder="1" applyAlignment="1" applyProtection="1">
      <alignment wrapText="1"/>
      <protection locked="0"/>
    </xf>
    <xf numFmtId="0" fontId="1" fillId="0" borderId="1" xfId="0" applyFont="1" applyFill="1" applyBorder="1" applyProtection="1">
      <protection locked="0"/>
    </xf>
    <xf numFmtId="0" fontId="1" fillId="0" borderId="1" xfId="0" applyFont="1" applyBorder="1" applyProtection="1"/>
    <xf numFmtId="0" fontId="1" fillId="0" borderId="1" xfId="0" applyFont="1" applyFill="1" applyBorder="1" applyProtection="1"/>
    <xf numFmtId="0" fontId="3" fillId="4" borderId="9" xfId="0" applyFont="1" applyFill="1" applyBorder="1" applyAlignment="1" applyProtection="1">
      <alignment horizontal="center"/>
      <protection locked="0"/>
    </xf>
    <xf numFmtId="0" fontId="3" fillId="4" borderId="9" xfId="0" applyFont="1" applyFill="1" applyBorder="1" applyAlignment="1" applyProtection="1">
      <alignment horizontal="center" vertical="top" wrapText="1"/>
      <protection locked="0"/>
    </xf>
    <xf numFmtId="0" fontId="3" fillId="4" borderId="9" xfId="0" applyFont="1" applyFill="1" applyBorder="1" applyProtection="1">
      <protection locked="0"/>
    </xf>
    <xf numFmtId="0" fontId="1" fillId="0" borderId="10" xfId="0" applyFont="1" applyBorder="1" applyProtection="1"/>
    <xf numFmtId="0" fontId="1" fillId="0" borderId="1" xfId="0" applyFont="1" applyBorder="1" applyAlignment="1" applyProtection="1">
      <alignment wrapText="1"/>
      <protection locked="0"/>
    </xf>
    <xf numFmtId="0" fontId="1" fillId="0" borderId="1" xfId="0" applyFont="1" applyFill="1" applyBorder="1" applyAlignment="1" applyProtection="1">
      <alignment wrapText="1"/>
    </xf>
    <xf numFmtId="14" fontId="1" fillId="0" borderId="1" xfId="0" applyNumberFormat="1" applyFont="1" applyBorder="1" applyProtection="1"/>
    <xf numFmtId="14" fontId="1" fillId="0" borderId="1" xfId="0" applyNumberFormat="1" applyFont="1" applyFill="1" applyBorder="1" applyProtection="1"/>
    <xf numFmtId="0" fontId="1" fillId="0" borderId="1" xfId="0" applyFont="1" applyFill="1" applyBorder="1" applyAlignment="1" applyProtection="1">
      <alignment vertical="top" wrapText="1"/>
      <protection locked="0"/>
    </xf>
  </cellXfs>
  <cellStyles count="1">
    <cellStyle name="Normal" xfId="0" builtinId="0"/>
  </cellStyles>
  <dxfs count="3">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6C69A-8B08-4678-8CAB-37CEDD760232}">
  <dimension ref="A1:B1"/>
  <sheetViews>
    <sheetView workbookViewId="0"/>
  </sheetViews>
  <sheetFormatPr defaultColWidth="8.83984375" defaultRowHeight="14.4" x14ac:dyDescent="0.55000000000000004"/>
  <cols>
    <col min="1" max="1" width="32.15625" customWidth="1"/>
    <col min="2" max="2" width="23.68359375" customWidth="1"/>
  </cols>
  <sheetData>
    <row r="1" spans="1:2" x14ac:dyDescent="0.55000000000000004">
      <c r="A1" t="s">
        <v>4</v>
      </c>
      <c r="B1" t="s">
        <v>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80784-4C1E-442C-9387-F16375979E89}">
  <sheetPr>
    <pageSetUpPr fitToPage="1"/>
  </sheetPr>
  <dimension ref="A1:G30"/>
  <sheetViews>
    <sheetView tabSelected="1" view="pageLayout" topLeftCell="A16" zoomScale="50" zoomScaleNormal="80" zoomScalePageLayoutView="50" workbookViewId="0">
      <selection activeCell="B17" sqref="B17"/>
    </sheetView>
  </sheetViews>
  <sheetFormatPr defaultColWidth="8.83984375" defaultRowHeight="15" x14ac:dyDescent="0.5"/>
  <cols>
    <col min="1" max="1" width="11.83984375" style="18" customWidth="1"/>
    <col min="2" max="2" width="69.83984375" style="19" customWidth="1"/>
    <col min="3" max="3" width="17.15625" style="20" customWidth="1"/>
    <col min="4" max="4" width="24.83984375" style="20" customWidth="1"/>
    <col min="5" max="5" width="35.68359375" style="20" customWidth="1"/>
    <col min="6" max="6" width="45.15625" style="37" customWidth="1"/>
    <col min="7" max="16384" width="8.83984375" style="20"/>
  </cols>
  <sheetData>
    <row r="1" spans="1:6" s="4" customFormat="1" x14ac:dyDescent="0.5">
      <c r="A1" s="1" t="s">
        <v>24</v>
      </c>
      <c r="B1" s="12"/>
      <c r="C1" s="46"/>
      <c r="D1" s="46"/>
      <c r="E1" s="46"/>
      <c r="F1" s="6"/>
    </row>
    <row r="2" spans="1:6" s="4" customFormat="1" x14ac:dyDescent="0.5">
      <c r="A2" s="43" t="s">
        <v>0</v>
      </c>
      <c r="B2" s="44" t="s">
        <v>1</v>
      </c>
      <c r="C2" s="43" t="s">
        <v>2</v>
      </c>
      <c r="D2" s="45" t="s">
        <v>3</v>
      </c>
      <c r="E2" s="45" t="s">
        <v>6</v>
      </c>
      <c r="F2" s="27" t="s">
        <v>13</v>
      </c>
    </row>
    <row r="3" spans="1:6" s="4" customFormat="1" x14ac:dyDescent="0.5">
      <c r="A3" s="1"/>
      <c r="B3" s="5" t="s">
        <v>33</v>
      </c>
      <c r="C3" s="41"/>
      <c r="D3" s="41"/>
      <c r="E3" s="41"/>
      <c r="F3" s="7"/>
    </row>
    <row r="4" spans="1:6" s="4" customFormat="1" ht="30" x14ac:dyDescent="0.5">
      <c r="A4" s="31">
        <v>1</v>
      </c>
      <c r="B4" s="12" t="s">
        <v>34</v>
      </c>
      <c r="C4" s="49"/>
      <c r="D4" s="41" t="str">
        <f>IF(OR(C4="",C5=""),"",IF(C4&gt;C5,"Out of Compliance","In Compliance"))</f>
        <v/>
      </c>
      <c r="E4" s="41" t="s">
        <v>36</v>
      </c>
      <c r="F4" s="47" t="s">
        <v>38</v>
      </c>
    </row>
    <row r="5" spans="1:6" s="13" customFormat="1" ht="54" customHeight="1" x14ac:dyDescent="0.5">
      <c r="A5" s="31">
        <v>2</v>
      </c>
      <c r="B5" s="42" t="s">
        <v>35</v>
      </c>
      <c r="C5" s="50"/>
      <c r="D5" s="41" t="str">
        <f>IF(OR(C4="",C5=""),"",IF(C4&gt;C5,"Out of Compliance","In Compliance"))</f>
        <v/>
      </c>
      <c r="E5" s="42" t="s">
        <v>37</v>
      </c>
      <c r="F5" s="48" t="s">
        <v>39</v>
      </c>
    </row>
    <row r="6" spans="1:6" s="13" customFormat="1" x14ac:dyDescent="0.5">
      <c r="A6" s="28"/>
      <c r="B6" s="5" t="s">
        <v>44</v>
      </c>
      <c r="C6" s="29"/>
      <c r="D6" s="30"/>
      <c r="E6" s="30"/>
      <c r="F6" s="30"/>
    </row>
    <row r="7" spans="1:6" s="4" customFormat="1" ht="84" customHeight="1" x14ac:dyDescent="0.5">
      <c r="A7" s="31">
        <v>3</v>
      </c>
      <c r="B7" s="2" t="s">
        <v>43</v>
      </c>
      <c r="C7" s="6"/>
      <c r="D7" s="7"/>
      <c r="E7" s="7" t="s">
        <v>7</v>
      </c>
      <c r="F7" s="9" t="s">
        <v>30</v>
      </c>
    </row>
    <row r="8" spans="1:6" s="4" customFormat="1" ht="118" customHeight="1" x14ac:dyDescent="0.5">
      <c r="A8" s="31">
        <v>4</v>
      </c>
      <c r="B8" s="51" t="s">
        <v>42</v>
      </c>
      <c r="C8" s="6"/>
      <c r="D8" s="7" t="str">
        <f>IF(C8="","",IF((AND(C7="yes", C8="yes")), "Exempt", "Not Exempt"))</f>
        <v/>
      </c>
      <c r="E8" s="7" t="s">
        <v>7</v>
      </c>
      <c r="F8" s="9" t="s">
        <v>31</v>
      </c>
    </row>
    <row r="9" spans="1:6" s="13" customFormat="1" ht="30" x14ac:dyDescent="0.5">
      <c r="A9" s="28"/>
      <c r="B9" s="5" t="s">
        <v>40</v>
      </c>
      <c r="C9" s="6"/>
      <c r="D9" s="30"/>
      <c r="E9" s="30"/>
      <c r="F9" s="32"/>
    </row>
    <row r="10" spans="1:6" s="4" customFormat="1" ht="30" x14ac:dyDescent="0.5">
      <c r="A10" s="31">
        <v>5</v>
      </c>
      <c r="B10" s="2" t="s">
        <v>41</v>
      </c>
      <c r="C10" s="6"/>
      <c r="D10" s="7"/>
      <c r="E10" s="3" t="s">
        <v>9</v>
      </c>
      <c r="F10" s="9" t="s">
        <v>20</v>
      </c>
    </row>
    <row r="11" spans="1:6" s="4" customFormat="1" ht="45" x14ac:dyDescent="0.5">
      <c r="A11" s="31">
        <v>6</v>
      </c>
      <c r="B11" s="10" t="s">
        <v>47</v>
      </c>
      <c r="C11" s="6"/>
      <c r="D11" s="7"/>
      <c r="E11" s="7" t="s">
        <v>8</v>
      </c>
      <c r="F11" s="9" t="s">
        <v>27</v>
      </c>
    </row>
    <row r="12" spans="1:6" s="4" customFormat="1" ht="45" x14ac:dyDescent="0.5">
      <c r="A12" s="31">
        <v>7</v>
      </c>
      <c r="B12" s="10" t="s">
        <v>16</v>
      </c>
      <c r="C12" s="6"/>
      <c r="D12" s="7"/>
      <c r="E12" s="7" t="s">
        <v>8</v>
      </c>
      <c r="F12" s="9" t="s">
        <v>27</v>
      </c>
    </row>
    <row r="13" spans="1:6" s="4" customFormat="1" ht="135" x14ac:dyDescent="0.5">
      <c r="A13" s="31">
        <v>8</v>
      </c>
      <c r="B13" s="10" t="s">
        <v>45</v>
      </c>
      <c r="C13" s="6"/>
      <c r="D13" s="7" t="str">
        <f>IF(C13="","",IF(C13="no", "Out of Compliance", "In Compliance"))</f>
        <v/>
      </c>
      <c r="E13" s="1" t="s">
        <v>12</v>
      </c>
      <c r="F13" s="9" t="s">
        <v>18</v>
      </c>
    </row>
    <row r="14" spans="1:6" s="13" customFormat="1" ht="30" x14ac:dyDescent="0.5">
      <c r="A14" s="28"/>
      <c r="B14" s="11" t="s">
        <v>46</v>
      </c>
      <c r="C14" s="33"/>
      <c r="D14" s="30"/>
      <c r="E14" s="30"/>
      <c r="F14" s="32"/>
    </row>
    <row r="15" spans="1:6" s="4" customFormat="1" ht="45" x14ac:dyDescent="0.5">
      <c r="A15" s="31">
        <v>9</v>
      </c>
      <c r="B15" s="10" t="s">
        <v>17</v>
      </c>
      <c r="C15" s="6"/>
      <c r="D15" s="7"/>
      <c r="E15" s="1">
        <v>54222.5</v>
      </c>
      <c r="F15" s="9" t="s">
        <v>32</v>
      </c>
    </row>
    <row r="16" spans="1:6" s="4" customFormat="1" ht="65.099999999999994" customHeight="1" x14ac:dyDescent="0.5">
      <c r="A16" s="31">
        <v>10</v>
      </c>
      <c r="B16" s="10" t="s">
        <v>14</v>
      </c>
      <c r="C16" s="6"/>
      <c r="D16" s="7" t="str">
        <f>IF(C14="","",IF((AND(C15="No", C16="No")), "Out of Compliance", "In Compliance"))</f>
        <v/>
      </c>
      <c r="E16" s="1">
        <v>54222.5</v>
      </c>
      <c r="F16" s="9" t="s">
        <v>32</v>
      </c>
    </row>
    <row r="17" spans="1:7" s="4" customFormat="1" ht="60" x14ac:dyDescent="0.5">
      <c r="A17" s="31">
        <v>11</v>
      </c>
      <c r="B17" s="2" t="s">
        <v>48</v>
      </c>
      <c r="C17" s="6"/>
      <c r="D17" s="40" t="str">
        <f>IF(C17="","",IF(C17="","",IF((AND(D16="In Compliance", C17="Yes")), "In Compliance", "Out of Compliance")))</f>
        <v/>
      </c>
      <c r="E17" s="1">
        <v>54222.5</v>
      </c>
      <c r="F17" s="9" t="s">
        <v>32</v>
      </c>
    </row>
    <row r="18" spans="1:7" s="4" customFormat="1" ht="60" x14ac:dyDescent="0.5">
      <c r="A18" s="31">
        <v>12</v>
      </c>
      <c r="B18" s="2" t="s">
        <v>49</v>
      </c>
      <c r="C18" s="6"/>
      <c r="D18" s="7" t="str">
        <f>IF(C18="","",IF(C18="no", "Out of Compliance", "In Compliance"))</f>
        <v/>
      </c>
      <c r="E18" s="1" t="s">
        <v>11</v>
      </c>
      <c r="F18" s="9" t="s">
        <v>18</v>
      </c>
    </row>
    <row r="19" spans="1:7" s="4" customFormat="1" ht="60" x14ac:dyDescent="0.5">
      <c r="A19" s="31">
        <v>13</v>
      </c>
      <c r="B19" s="2" t="s">
        <v>15</v>
      </c>
      <c r="C19" s="6"/>
      <c r="D19" s="7" t="str">
        <f>IF(C19="","",IF(C19="Yes","In Compliance", "Out of Compliance"))</f>
        <v/>
      </c>
      <c r="E19" s="1">
        <v>54222.5</v>
      </c>
      <c r="F19" s="9" t="s">
        <v>18</v>
      </c>
    </row>
    <row r="20" spans="1:7" s="4" customFormat="1" ht="45" x14ac:dyDescent="0.5">
      <c r="A20" s="31">
        <v>14</v>
      </c>
      <c r="B20" s="2" t="s">
        <v>25</v>
      </c>
      <c r="C20" s="6"/>
      <c r="D20" s="7"/>
      <c r="E20" s="1">
        <v>54225</v>
      </c>
      <c r="F20" s="8" t="s">
        <v>23</v>
      </c>
    </row>
    <row r="21" spans="1:7" s="4" customFormat="1" ht="30" x14ac:dyDescent="0.5">
      <c r="A21" s="31">
        <v>15</v>
      </c>
      <c r="B21" s="2" t="s">
        <v>26</v>
      </c>
      <c r="C21" s="6"/>
      <c r="D21" s="7" t="str">
        <f>IF(C21="","",IF(C21&gt;=C20, "In Compliance", "Out of Compliance"))</f>
        <v/>
      </c>
      <c r="E21" s="1">
        <v>54225</v>
      </c>
      <c r="F21" s="9" t="s">
        <v>18</v>
      </c>
    </row>
    <row r="22" spans="1:7" s="13" customFormat="1" ht="30" x14ac:dyDescent="0.5">
      <c r="A22" s="28"/>
      <c r="B22" s="5" t="s">
        <v>54</v>
      </c>
      <c r="C22" s="33"/>
      <c r="D22" s="30"/>
      <c r="E22" s="30"/>
      <c r="F22" s="32"/>
    </row>
    <row r="23" spans="1:7" s="4" customFormat="1" ht="30" x14ac:dyDescent="0.5">
      <c r="A23" s="31">
        <v>16</v>
      </c>
      <c r="B23" s="2" t="s">
        <v>50</v>
      </c>
      <c r="C23" s="6"/>
      <c r="D23" s="7"/>
      <c r="E23" s="7" t="s">
        <v>10</v>
      </c>
      <c r="F23" s="9" t="s">
        <v>19</v>
      </c>
    </row>
    <row r="24" spans="1:7" s="4" customFormat="1" ht="45" x14ac:dyDescent="0.5">
      <c r="A24" s="31">
        <v>17</v>
      </c>
      <c r="B24" s="2" t="s">
        <v>51</v>
      </c>
      <c r="C24" s="6"/>
      <c r="D24" s="7"/>
      <c r="E24" s="7" t="s">
        <v>10</v>
      </c>
      <c r="F24" s="9" t="s">
        <v>28</v>
      </c>
    </row>
    <row r="25" spans="1:7" s="4" customFormat="1" ht="45" x14ac:dyDescent="0.5">
      <c r="A25" s="31">
        <v>18</v>
      </c>
      <c r="B25" s="2" t="s">
        <v>52</v>
      </c>
      <c r="C25" s="6"/>
      <c r="D25" s="7" t="str">
        <f>IF(C25="","",IF(C25="No", "Out of Compliance", "In Compliance"))</f>
        <v/>
      </c>
      <c r="E25" s="7" t="s">
        <v>10</v>
      </c>
      <c r="F25" s="9" t="s">
        <v>28</v>
      </c>
    </row>
    <row r="26" spans="1:7" s="4" customFormat="1" ht="45" x14ac:dyDescent="0.5">
      <c r="A26" s="31">
        <v>19</v>
      </c>
      <c r="B26" s="2" t="s">
        <v>53</v>
      </c>
      <c r="C26" s="6"/>
      <c r="D26" s="7" t="str">
        <f>IF(C26="","",IF(C26="No", "Out of Compliance", "In Compliance"))</f>
        <v/>
      </c>
      <c r="E26" s="7" t="s">
        <v>10</v>
      </c>
      <c r="F26" s="9" t="s">
        <v>28</v>
      </c>
    </row>
    <row r="27" spans="1:7" ht="75" x14ac:dyDescent="0.5">
      <c r="A27" s="31">
        <v>20</v>
      </c>
      <c r="B27" s="2" t="s">
        <v>21</v>
      </c>
      <c r="C27" s="6"/>
      <c r="D27" s="7" t="str">
        <f>IF(C27="","",IF(C27="No", "Out of Compliance", "In Compliance"))</f>
        <v/>
      </c>
      <c r="E27" s="7" t="s">
        <v>10</v>
      </c>
      <c r="F27" s="38" t="s">
        <v>28</v>
      </c>
      <c r="G27" s="24"/>
    </row>
    <row r="28" spans="1:7" s="26" customFormat="1" x14ac:dyDescent="0.5">
      <c r="A28" s="28"/>
      <c r="B28" s="5" t="s">
        <v>55</v>
      </c>
      <c r="C28" s="30"/>
      <c r="D28" s="33"/>
      <c r="E28" s="30"/>
      <c r="F28" s="34"/>
      <c r="G28" s="25"/>
    </row>
    <row r="29" spans="1:7" ht="30" x14ac:dyDescent="0.5">
      <c r="A29" s="35">
        <v>21</v>
      </c>
      <c r="B29" s="14" t="s">
        <v>22</v>
      </c>
      <c r="C29" s="15"/>
      <c r="D29" s="16"/>
      <c r="E29" s="17">
        <v>54232</v>
      </c>
      <c r="F29" s="39" t="s">
        <v>29</v>
      </c>
      <c r="G29" s="24"/>
    </row>
    <row r="30" spans="1:7" x14ac:dyDescent="0.5">
      <c r="A30" s="21"/>
      <c r="B30" s="22"/>
      <c r="C30" s="23"/>
      <c r="D30" s="23"/>
      <c r="E30" s="23"/>
      <c r="F30" s="36"/>
    </row>
  </sheetData>
  <sheetProtection selectLockedCells="1"/>
  <dataConsolidate/>
  <conditionalFormatting sqref="D13">
    <cfRule type="containsText" priority="5" operator="containsText" text="Out of Compliance">
      <formula>NOT(ISERROR(SEARCH("Out of Compliance",D13)))</formula>
    </cfRule>
    <cfRule type="containsText" priority="6" operator="containsText" text="Out of Compliance">
      <formula>NOT(ISERROR(SEARCH("Out of Compliance",D13)))</formula>
    </cfRule>
    <cfRule type="containsText" priority="7" operator="containsText" text="No">
      <formula>NOT(ISERROR(SEARCH("No",D13)))</formula>
    </cfRule>
    <cfRule type="cellIs" priority="8" operator="equal">
      <formula>"No"</formula>
    </cfRule>
  </conditionalFormatting>
  <conditionalFormatting sqref="D29:D1048576 E28 D6:D27 D1:D2 D4">
    <cfRule type="containsText" dxfId="2" priority="4" operator="containsText" text="Out of Compliance">
      <formula>NOT(ISERROR(SEARCH("Out of Compliance",D1)))</formula>
    </cfRule>
  </conditionalFormatting>
  <conditionalFormatting sqref="D3">
    <cfRule type="containsText" dxfId="1" priority="3" operator="containsText" text="Out of Compliance">
      <formula>NOT(ISERROR(SEARCH("Out of Compliance",D3)))</formula>
    </cfRule>
  </conditionalFormatting>
  <conditionalFormatting sqref="D5">
    <cfRule type="containsText" dxfId="0" priority="1" operator="containsText" text="Out of Compliance">
      <formula>NOT(ISERROR(SEARCH("Out of Compliance",D5)))</formula>
    </cfRule>
  </conditionalFormatting>
  <dataValidations xWindow="960" yWindow="560" count="38">
    <dataValidation type="textLength" operator="equal" allowBlank="1" showInputMessage="1" showErrorMessage="1" errorTitle="Error" error="This is a question, not a form field. " promptTitle="Question 3" prompt="Was the surplus land site sold before September 30th, 2019? " sqref="B7" xr:uid="{01C616BA-9185-114E-993C-A4ED27B700F7}">
      <formula1>0</formula1>
    </dataValidation>
    <dataValidation type="textLength" operator="equal" allowBlank="1" showInputMessage="1" showErrorMessage="1" errorTitle="Error" error="This is a question, not a form field. " promptTitle="Question 4" prompt="If the surplus land site was sold before September 30th, 2019, will the affordable housing project be completed before December 31st, 2022? (If you answered yes to both Questions 3 and 4, you do not need to fill out the remainder of this form." sqref="B8" xr:uid="{49FBAB0A-90AF-C44D-91A7-C2F3955DEF5B}">
      <formula1>0</formula1>
    </dataValidation>
    <dataValidation type="textLength" operator="equal" allowBlank="1" showInputMessage="1" showErrorMessage="1" errorTitle="Error" error="This is a question, not a form field." promptTitle="Question 5" prompt="After issuing a notice that surplus lands were available, did any entity express interest in purchase or lease of the land? If “No” skip Question 6." sqref="B10" xr:uid="{35F23B77-EC59-CC48-B7E6-95738D83CF35}">
      <formula1>0</formula1>
    </dataValidation>
    <dataValidation type="textLength" operator="equal" allowBlank="1" showInputMessage="1" showErrorMessage="1" errorTitle="Error" error="This is a question, not a form field. " promptTitle="Question 6" prompt="Subsequent to good faith negotiations no longer than 90 days, is there an entity ready to  purchase or lease the surplus land? If “Yes” skip Question 5. " sqref="B11" xr:uid="{7E33DCFA-58FD-C848-9373-A3258EDF9B6D}">
      <formula1>0</formula1>
    </dataValidation>
    <dataValidation type="textLength" operator="equal" allowBlank="1" showInputMessage="1" showErrorMessage="1" errorTitle="Error" error="This is a question, not a form field." promptTitle="Question 7" prompt="If no entity indicated interest, or no entity successfully negotiated a purchase or lease of the surplus land under Section 54222.5, will the surplus land be sold to another entity to developed housing units?" sqref="B12" xr:uid="{373771F7-0B37-374A-84DF-AFF233668A8E}">
      <formula1>0</formula1>
    </dataValidation>
    <dataValidation type="textLength" operator="equal" allowBlank="1" showInputMessage="1" showErrorMessage="1" errorTitle="Error" error="This is a question, not a form field. " promptTitle="Question 8" prompt="If you answered “Yes” to Question 7, OR the land will be disposed of by a District (except transportaion districts) where local zoning permits development of 10 or more residential units, will the housing project include not less than 15 percent of the to" sqref="B13" xr:uid="{17FC786A-DA03-5645-80D6-A7CEA9067026}">
      <formula1>0</formula1>
    </dataValidation>
    <dataValidation type="textLength" operator="equal" allowBlank="1" showInputMessage="1" showErrorMessage="1" errorTitle="Error" error="This is a question, not a form field." promptTitle="Question 9" prompt="Will the affordable housing project make available not less than 25 percent of the total number of units developed on the parcels at affordable housing cost, as defined in Section 50052.5 of the Health and Safety Code? " sqref="B15" xr:uid="{05CD79FA-CC2C-4847-80D9-A7E939E52486}">
      <formula1>0</formula1>
    </dataValidation>
    <dataValidation type="textLength" operator="equal" allowBlank="1" showInputMessage="1" showErrorMessage="1" errorTitle="Error" error="This is a question, not a form field. " promptTitle="Question 10" prompt="Will the affordable housing project make available not less than 25 percent of the total number of units developed on the parcels at affordable rent, as defined in Section 50053 of the Health and Safety Code?" sqref="B16" xr:uid="{CFA2F189-EB87-9242-BBB1-D9E55DF9408A}">
      <formula1>0</formula1>
    </dataValidation>
    <dataValidation type="textLength" operator="equal" allowBlank="1" showInputMessage="1" showErrorMessage="1" errorTitle="Error" error="This is a question, not a form field." promptTitle="Question 11" prompt="If you answered “yes” to either Question 9 or Question 10, will not less than 25 percent of the total number of units be made available to lower income households, as defined in Section 50079.5 of the Health and Safety Code? " sqref="B17" xr:uid="{2674866C-E70B-BA49-A3CE-23CEA2F468A0}">
      <formula1>0</formula1>
    </dataValidation>
    <dataValidation type="textLength" operator="equal" allowBlank="1" showInputMessage="1" showErrorMessage="1" errorTitle="Error" error="This is a question, not a form field." promptTitle="Question 12" prompt="If you answered “yes” to Question 9 AND “yes” to Question 11, will the affordable housing requirements of Section 50052.5 and/or Section 50053 be contained in a covenant or restriction recorded against the surplus land at the time of sale?" sqref="B18" xr:uid="{1E0A259E-9A16-BB45-85ED-F6E0E46D389B}">
      <formula1>0</formula1>
    </dataValidation>
    <dataValidation type="textLength" operator="equal" allowBlank="1" showInputMessage="1" showErrorMessage="1" errorTitle="Error" error="This is a question, not a form field." promptTitle="Question 13" prompt="If ownership units will be sold as affordable housing pursuant to Section 54222.5, will an equity sharing agreement, as defined in Section 65915(2)(c ) contained in a covenant or restriction recorded against the surplus land at the time of sale?" sqref="B19" xr:uid="{B48D626A-FBC8-D44D-AF3E-B2D44747170E}">
      <formula1>0</formula1>
    </dataValidation>
    <dataValidation type="textLength" operator="equal" allowBlank="1" showInputMessage="1" showErrorMessage="1" errorTitle="Error" error="This is a question, not a form field." promptTitle="Question 14" prompt="If the surplus property was sold or will be sold for the purposes of affordable housing, how long is the payment period for purchase of the surplus land?" sqref="B20" xr:uid="{655C8F22-5FB4-CE41-89CC-A2FBA1078613}">
      <formula1>0</formula1>
    </dataValidation>
    <dataValidation type="textLength" operator="equal" allowBlank="1" showInputMessage="1" showErrorMessage="1" errorTitle="Error" error="This is a question, not a form field." promptTitle="Question 15" prompt="How long (in years) will the purchased property be deed restricted for low- or moderate-income housing?" sqref="B21" xr:uid="{7AE7C339-DCFB-6641-A61B-5D0922F9D021}">
      <formula1>0</formula1>
    </dataValidation>
    <dataValidation operator="equal" allowBlank="1" showInputMessage="1" showErrorMessage="1" errorTitle="Error" error="This is a question, not a form field. " promptTitle="Question 16" prompt="Did more than one entity express interest to purchase or lease the surplus land? If you answered “No” skip Questions 17 – 20." sqref="B23" xr:uid="{FF75864A-0FD3-4B4F-AC4C-90D9A475E0C7}"/>
    <dataValidation operator="equal" allowBlank="1" showInputMessage="1" showErrorMessage="1" errorTitle="Error" error="This is a question, not a form field. " promptTitle="Question 17" prompt="If you answered “Yes” to Question 16, did more than one entity expressing interest to purchase or lease the surplus land agree to the affordable housing provisions of Section 54222.5?" sqref="B24" xr:uid="{C6372B7B-B0ED-F94F-9E0E-AD1127B12AD6}"/>
    <dataValidation type="textLength" operator="equal" allowBlank="1" showInputMessage="1" showErrorMessage="1" errorTitle="Error" error="This is a question, not a form field." promptTitle="Question 18" prompt="If you answered “yes” to Question 16 and “No” to Question 17, will the property be awarded to the entity that agreed to the affordable housing provisions of Section 54222.5?" sqref="B25" xr:uid="{C8669C18-0427-7644-99F5-163CED3D3CA2}">
      <formula1>0</formula1>
    </dataValidation>
    <dataValidation type="textLength" operator="equal" allowBlank="1" showInputMessage="1" showErrorMessage="1" errorTitle="Error" error="This is a question, not a form field." promptTitle="Question 19" prompt="If you answered “Yes” to both Question 16 and Question 17, will the property be awarded to the entity that proposed to provide the greatest number of units that meet the requirements of Section 54222.5?" sqref="B26" xr:uid="{12F838B0-BC01-124A-A7B5-BE0FC08ECF13}">
      <formula1>0</formula1>
    </dataValidation>
    <dataValidation type="textLength" operator="equal" allowBlank="1" showInputMessage="1" showErrorMessage="1" errorTitle="Error" error="This is a question, not a form field. " promptTitle="Question 20" prompt="If two or more entities expressed interest in purchasing or leasing the site, and more than one entity agreed to produce the same number of affordable housing units pursuant to Section 54222.5, will the property be awarded to the entity that proposes the " sqref="B27" xr:uid="{EE78276C-ACA7-0C44-B07F-29BC39EC2308}">
      <formula1>0</formula1>
    </dataValidation>
    <dataValidation type="textLength" operator="equal" allowBlank="1" showInputMessage="1" showErrorMessage="1" errorTitle="Error" error="This is a question, not a form field. " promptTitle="Question 21" prompt="Will the surplus land be transferred for a public park or recreational purpose pursuant to Section 54231?" sqref="B29" xr:uid="{80E0AE04-D9C8-CB4E-9475-8C3074B93A52}">
      <formula1>0</formula1>
    </dataValidation>
    <dataValidation type="textLength" operator="equal" allowBlank="1" showInputMessage="1" showErrorMessage="1" errorTitle="Error" error="Tab to continue to question." prompt="AB 1486 Exemption Question Numbers 1 and 2.  " sqref="B6" xr:uid="{9084B286-6C83-034C-A012-A5FF48E55A4C}">
      <formula1>0</formula1>
    </dataValidation>
    <dataValidation type="textLength" operator="equal" allowBlank="1" showInputMessage="1" showErrorMessage="1" errorTitle="Error" error="Tab to continue to question." prompt="Surplus Land Property Sale to Interested Entity Question Numbers 5 through 8. " sqref="B9" xr:uid="{C10BDF07-D547-1B4E-AFD9-2F222F9ED8B7}">
      <formula1>0</formula1>
    </dataValidation>
    <dataValidation type="textLength" operator="equal" allowBlank="1" showInputMessage="1" showErrorMessage="1" errorTitle="Error" error="Tab to continue to question." prompt="Surplus Land Property Sale to an Affordable Housing Entity Question Numbers 9 through 15. " sqref="B14" xr:uid="{6BC59734-3595-3D40-85B1-911FAE45446D}">
      <formula1>0</formula1>
    </dataValidation>
    <dataValidation type="textLength" operator="equal" allowBlank="1" showInputMessage="1" showErrorMessage="1" errorTitle="Error" error="Tab to continue to question. " prompt="Surplus Land Site Multiple Entity Interest Expressed Question Numbers 16 through 20. " sqref="B22" xr:uid="{F1451022-7F41-C042-A7BB-3D84B9D99AF2}">
      <formula1>0</formula1>
    </dataValidation>
    <dataValidation allowBlank="1" showInputMessage="1" showErrorMessage="1" errorTitle="Error" error="Tab to continue to question. " sqref="B28" xr:uid="{DF0AF802-CB85-6641-9A4C-06215839F23D}"/>
    <dataValidation allowBlank="1" showInputMessage="1" prompt="Answer Yes or No" sqref="C22:C29 C6:C19" xr:uid="{F770421A-B7DE-9B44-8A8A-A3CD216DD37C}"/>
    <dataValidation type="textLength" operator="equal" allowBlank="1" showInputMessage="1" showErrorMessage="1" errorTitle="Error" error="No response needed, tab to continue. " prompt="Applicable Government Code" sqref="E6:E29" xr:uid="{2BCD480F-8444-954D-A5C1-FCB7DA626F7F}">
      <formula1>0</formula1>
    </dataValidation>
    <dataValidation allowBlank="1" showInputMessage="1" sqref="F30:F1048576 F1:F3" xr:uid="{95EC4081-6D4A-4566-A3FC-CACD3C6B0ED1}"/>
    <dataValidation type="textLength" operator="equal" allowBlank="1" showInputMessage="1" showErrorMessage="1" error="This is not a form field. Please press tab to continue. " prompt="Supporting Documentation Needed" sqref="F6:F29" xr:uid="{F0FBD9BB-BFE6-E84C-B64E-A7405B7BCCC7}">
      <formula1>0</formula1>
    </dataValidation>
    <dataValidation allowBlank="1" showInputMessage="1" prompt="Enter years as number" sqref="C21" xr:uid="{4728F659-C94A-4C91-860D-03F528D835C9}"/>
    <dataValidation allowBlank="1" showInputMessage="1" showErrorMessage="1" prompt="Enter years as number" sqref="C20" xr:uid="{BF9E53CF-EE99-4A54-A5B9-D4124ABD2023}"/>
    <dataValidation type="textLength" allowBlank="1" showInputMessage="1" showErrorMessage="1" errorTitle="Error" error="No response needed, tab to continue." promptTitle="Compliance Warning" sqref="D6:D29" xr:uid="{23193C48-216E-4510-8A79-1F4944ACB688}">
      <formula1>0</formula1>
      <formula2>0</formula2>
    </dataValidation>
    <dataValidation allowBlank="1" showInputMessage="1" showErrorMessage="1" prompt="Enter date" sqref="C4 C5" xr:uid="{EF4D3E67-091A-416C-9C56-B39CD167A65A}"/>
    <dataValidation allowBlank="1" showInputMessage="1" showErrorMessage="1" prompt="Applicable Government Code" sqref="E4:E5" xr:uid="{000F1DFB-FBF9-42D4-8558-2CA939DB00EF}"/>
    <dataValidation allowBlank="1" showInputMessage="1" prompt="Supporting documentation needed" sqref="F4" xr:uid="{8E11C76F-3D1F-4CEF-B5B9-8E2B6DAA0367}"/>
    <dataValidation allowBlank="1" showInputMessage="1" showErrorMessage="1" prompt="Supporting documentation needed" sqref="F5" xr:uid="{3F909C01-29BC-4547-BDC8-056DFD3E12E8}"/>
    <dataValidation type="textLength" operator="equal" allowBlank="1" showInputMessage="1" showErrorMessage="1" error="This is a question, not a form field." promptTitle="Question 1" prompt="On what date was the land declared surplus?" sqref="B4" xr:uid="{295C0F32-990F-48ED-A693-8C00CCAE0971}">
      <formula1>0</formula1>
    </dataValidation>
    <dataValidation type="textLength" operator="equal" allowBlank="1" showInputMessage="1" showErrorMessage="1" error="This is a question, not a form field." promptTitle="Question 2" prompt="On what date was the notice of availability sent?" sqref="B5" xr:uid="{D15A56DA-DC5E-4A8C-9304-778C496F5BEC}">
      <formula1>0</formula1>
    </dataValidation>
    <dataValidation type="textLength" operator="equal" allowBlank="1" showInputMessage="1" showErrorMessage="1" error="Tab to continue to question." sqref="B3" xr:uid="{DD9F1E58-BC7B-4588-910A-0D519E015E8C}">
      <formula1>0</formula1>
    </dataValidation>
  </dataValidations>
  <pageMargins left="0.7" right="0.7" top="0.75" bottom="0.75" header="0.3" footer="0.3"/>
  <pageSetup scale="42" orientation="portrait" horizontalDpi="1200" verticalDpi="1200" r:id="rId1"/>
  <headerFooter>
    <oddHeader>&amp;C&amp;"Arial,Regular"&amp;18Description of Disposition Template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8CE213191609344AAA5D7C064CBFE04" ma:contentTypeVersion="13" ma:contentTypeDescription="Create a new document." ma:contentTypeScope="" ma:versionID="c82d4469ca74c7441bb74b3c83ebcae4">
  <xsd:schema xmlns:xsd="http://www.w3.org/2001/XMLSchema" xmlns:xs="http://www.w3.org/2001/XMLSchema" xmlns:p="http://schemas.microsoft.com/office/2006/metadata/properties" xmlns:ns1="http://schemas.microsoft.com/sharepoint/v3" xmlns:ns3="f8c6e0e8-a3c1-43e3-a215-cf247e4c98e7" xmlns:ns4="4b7372d8-a58a-4a4a-9bba-d89b6b07accb" targetNamespace="http://schemas.microsoft.com/office/2006/metadata/properties" ma:root="true" ma:fieldsID="6799391b5e3624106146b0eae497874e" ns1:_="" ns3:_="" ns4:_="">
    <xsd:import namespace="http://schemas.microsoft.com/sharepoint/v3"/>
    <xsd:import namespace="f8c6e0e8-a3c1-43e3-a215-cf247e4c98e7"/>
    <xsd:import namespace="4b7372d8-a58a-4a4a-9bba-d89b6b07accb"/>
    <xsd:element name="properties">
      <xsd:complexType>
        <xsd:sequence>
          <xsd:element name="documentManagement">
            <xsd:complexType>
              <xsd:all>
                <xsd:element ref="ns1:_ip_UnifiedCompliancePolicyProperties" minOccurs="0"/>
                <xsd:element ref="ns1:_ip_UnifiedCompliancePolicyUIAction"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c6e0e8-a3c1-43e3-a215-cf247e4c98e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7372d8-a58a-4a4a-9bba-d89b6b07acc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AEA99F-0BD2-4E5D-AE89-F469BDA78345}">
  <ds:schemaRefs>
    <ds:schemaRef ds:uri="http://purl.org/dc/terms/"/>
    <ds:schemaRef ds:uri="f8c6e0e8-a3c1-43e3-a215-cf247e4c98e7"/>
    <ds:schemaRef ds:uri="http://purl.org/dc/dcmitype/"/>
    <ds:schemaRef ds:uri="http://schemas.microsoft.com/office/2006/metadata/properties"/>
    <ds:schemaRef ds:uri="http://schemas.microsoft.com/sharepoint/v3"/>
    <ds:schemaRef ds:uri="http://schemas.microsoft.com/office/2006/documentManagement/types"/>
    <ds:schemaRef ds:uri="4b7372d8-a58a-4a4a-9bba-d89b6b07accb"/>
    <ds:schemaRef ds:uri="http://purl.org/dc/elements/1.1/"/>
    <ds:schemaRef ds:uri="http://www.w3.org/XML/1998/namespac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DB29AF20-8090-4600-B8B8-2A5B3D82476A}">
  <ds:schemaRefs>
    <ds:schemaRef ds:uri="http://schemas.microsoft.com/sharepoint/v3/contenttype/forms"/>
  </ds:schemaRefs>
</ds:datastoreItem>
</file>

<file path=customXml/itemProps3.xml><?xml version="1.0" encoding="utf-8"?>
<ds:datastoreItem xmlns:ds="http://schemas.openxmlformats.org/officeDocument/2006/customXml" ds:itemID="{C29ECA8D-BF06-4766-89AB-C94884AACF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8c6e0e8-a3c1-43e3-a215-cf247e4c98e7"/>
    <ds:schemaRef ds:uri="4b7372d8-a58a-4a4a-9bba-d89b6b07ac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Surplus Lands Compliance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Anixter, Harrison@HCD</cp:lastModifiedBy>
  <cp:lastPrinted>2021-01-07T01:09:12Z</cp:lastPrinted>
  <dcterms:created xsi:type="dcterms:W3CDTF">2020-08-19T21:54:29Z</dcterms:created>
  <dcterms:modified xsi:type="dcterms:W3CDTF">2021-01-13T17:21:54Z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0x01010078CE213191609344AAA5D7C064CBFE04</vt:lpwstr>
  </property>
</Properties>
</file>