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codeName="ThisWorkbook" defaultThemeVersion="166925"/>
  <mc:AlternateContent xmlns:mc="http://schemas.openxmlformats.org/markup-compatibility/2006">
    <mc:Choice Requires="x15">
      <x15ac:absPath xmlns:x15ac="http://schemas.microsoft.com/office/spreadsheetml/2010/11/ac" url="https://cahcd.sharepoint.com/sites/EOExcessSites/Shared Documents/Scaling Excess Sites/LGMG/LGMG Application/"/>
    </mc:Choice>
  </mc:AlternateContent>
  <xr:revisionPtr revIDLastSave="14" documentId="8_{D40AA352-5677-4A49-810F-C511F7FF93C3}" xr6:coauthVersionLast="47" xr6:coauthVersionMax="47" xr10:uidLastSave="{EB1052CA-D0E5-4BC4-9445-DBFF7F090AFB}"/>
  <workbookProtection workbookAlgorithmName="SHA-512" workbookHashValue="PmNI8w01DX2iK4GBS8jzj4k30WRQLckKy3AUX1Uq1jHtG3oiUA0LpJ8j/pql6ty3xsxqeFVO9BNTzIhxAd6qQw==" workbookSaltValue="C7zoBTE3CMefypebR0OQwg==" workbookSpinCount="100000" lockStructure="1"/>
  <bookViews>
    <workbookView xWindow="-34980" yWindow="-1995" windowWidth="17400" windowHeight="9165" tabRatio="857" xr2:uid="{7EA6A017-E9F1-4F1C-842F-D3A92C854D82}"/>
  </bookViews>
  <sheets>
    <sheet name="LGMG Cover Page" sheetId="2" r:id="rId1"/>
    <sheet name="Application Instructions" sheetId="3" r:id="rId2"/>
    <sheet name="Project Overview" sheetId="5" r:id="rId3"/>
    <sheet name="Applicant Documents" sheetId="8" r:id="rId4"/>
    <sheet name="Leg Info &amp; Dev Team Contacts" sheetId="7" r:id="rId5"/>
    <sheet name="Narratives" sheetId="12" r:id="rId6"/>
    <sheet name="Cert &amp; Legal Disclosure" sheetId="10" r:id="rId7"/>
    <sheet name="Env &amp; Land Use Verification" sheetId="15" r:id="rId8"/>
    <sheet name="Dev Sources &amp; Elig. Award Amt" sheetId="34" r:id="rId9"/>
    <sheet name="RA Calculator" sheetId="36" r:id="rId10"/>
    <sheet name="Development Budget" sheetId="30" r:id="rId11"/>
    <sheet name="Unit Mix" sheetId="35" r:id="rId12"/>
    <sheet name="Scoring" sheetId="16" r:id="rId13"/>
    <sheet name="Dropdowns" sheetId="1" state="hidden" r:id="rId14"/>
    <sheet name="Document Upload Checklist" sheetId="18" r:id="rId15"/>
    <sheet name="Application Support" sheetId="1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5" hidden="1">Narratives!#REF!</definedName>
    <definedName name="_xlnm._FilterDatabase" localSheetId="12" hidden="1">Scoring!$A$1:$AL$39</definedName>
    <definedName name="Access_Road_Maintenance" localSheetId="4">#REF!</definedName>
    <definedName name="Access_Road_Maintenance">#REF!</definedName>
    <definedName name="ActiveRow">1</definedName>
    <definedName name="Applicant_Role" localSheetId="4">#REF!</definedName>
    <definedName name="Applicant_Role">#REF!</definedName>
    <definedName name="AssemblyDistrictCode" localSheetId="4">#REF!</definedName>
    <definedName name="AssemblyDistrictCode">#REF!</definedName>
    <definedName name="AtiveRow2">1</definedName>
    <definedName name="Beds" localSheetId="4">#REF!</definedName>
    <definedName name="Beds">#REF!</definedName>
    <definedName name="CalHFA_Application_Type" localSheetId="4">#REF!</definedName>
    <definedName name="CalHFA_Application_Type">#REF!</definedName>
    <definedName name="CalHFArents">'[1]Rents '!$Z$33:$AF$33</definedName>
    <definedName name="CongressionalDistrictCode" localSheetId="4">#REF!</definedName>
    <definedName name="CongressionalDistrictCode">#REF!</definedName>
    <definedName name="County" localSheetId="4">#REF!</definedName>
    <definedName name="County">#REF!</definedName>
    <definedName name="CountyTBL" localSheetId="4">#REF!</definedName>
    <definedName name="CountyTBL">#REF!</definedName>
    <definedName name="dd_col" localSheetId="3">INDEX([2]!tbl_choices[#Data],,'Applicant Documents'!dd_col_num)</definedName>
    <definedName name="dd_col" localSheetId="1">INDEX([3]!tbl_choices[#Data],,'Application Instructions'!dd_col_num)</definedName>
    <definedName name="dd_col" localSheetId="15">INDEX([2]!tbl_choices[#Data],,'Application Support'!dd_col_num)</definedName>
    <definedName name="dd_col" localSheetId="6">INDEX([2]!tbl_choices[#Data],,'Cert &amp; Legal Disclosure'!dd_col_num)</definedName>
    <definedName name="dd_col" localSheetId="8">INDEX([2]!tbl_choices[#Data],,'Dev Sources &amp; Elig. Award Amt'!dd_col_num)</definedName>
    <definedName name="dd_col" localSheetId="14">INDEX([2]!tbl_choices[#Data],,'Document Upload Checklist'!dd_col_num)</definedName>
    <definedName name="dd_col" localSheetId="7">INDEX([2]!tbl_choices[#Data],,'Env &amp; Land Use Verification'!dd_col_num)</definedName>
    <definedName name="dd_col" localSheetId="4">INDEX([3]!tbl_choices[#Data],,'Leg Info &amp; Dev Team Contacts'!dd_col_num)</definedName>
    <definedName name="dd_col" localSheetId="0">INDEX([3]!tbl_choices[#Data],,'LGMG Cover Page'!dd_col_num)</definedName>
    <definedName name="dd_col" localSheetId="5">INDEX([2]!tbl_choices[#Data],,Narratives!dd_col_num)</definedName>
    <definedName name="dd_col" localSheetId="2">INDEX([3]!tbl_choices[#Data],,'Project Overview'!dd_col_num)</definedName>
    <definedName name="dd_col" localSheetId="12">INDEX([2]!tbl_choices[#Data],,Scoring!dd_col_num)</definedName>
    <definedName name="dd_col">INDEX([2]!tbl_choices[#Data],,dd_col_num)</definedName>
    <definedName name="dd_col_num" localSheetId="3">MATCH(unit,dd_unit_type,0)</definedName>
    <definedName name="dd_col_num" localSheetId="1">MATCH('Application Instructions'!Unit,dd_unit_type,0)</definedName>
    <definedName name="dd_col_num" localSheetId="15">MATCH(unit,dd_unit_type,0)</definedName>
    <definedName name="dd_col_num" localSheetId="6">MATCH(unit,dd_unit_type,0)</definedName>
    <definedName name="dd_col_num" localSheetId="8">MATCH([0]!unit,[0]!dd_unit_type,0)</definedName>
    <definedName name="dd_col_num" localSheetId="14">MATCH(unit,dd_unit_type,0)</definedName>
    <definedName name="dd_col_num" localSheetId="7">MATCH(unit,dd_unit_type,0)</definedName>
    <definedName name="dd_col_num" localSheetId="4">MATCH('Leg Info &amp; Dev Team Contacts'!Unit,dd_unit_type,0)</definedName>
    <definedName name="dd_col_num" localSheetId="0">MATCH('LGMG Cover Page'!Unit,dd_unit_type,0)</definedName>
    <definedName name="dd_col_num" localSheetId="5">MATCH(Narratives!unit,[0]!dd_unit_type,0)</definedName>
    <definedName name="dd_col_num" localSheetId="2">MATCH('Project Overview'!Unit,dd_unit_type,0)</definedName>
    <definedName name="dd_col_num" localSheetId="12">MATCH(unit,dd_unit_type,0)</definedName>
    <definedName name="dd_col_num">MATCH(unit,dd_unit_type,0)</definedName>
    <definedName name="dd_limits" localSheetId="3">INDEX([2]!tbl_choices[#Data],,MATCH(unit,dd_unit_type,0))</definedName>
    <definedName name="dd_limits" localSheetId="1">INDEX([3]!tbl_choices[#Data],,MATCH('Application Instructions'!Unit,dd_unit_type,0))</definedName>
    <definedName name="dd_limits" localSheetId="15">INDEX([2]!tbl_choices[#Data],,MATCH(unit,dd_unit_type,0))</definedName>
    <definedName name="dd_limits" localSheetId="6">INDEX([2]!tbl_choices[#Data],,MATCH(unit,dd_unit_type,0))</definedName>
    <definedName name="dd_limits" localSheetId="8">INDEX([2]!tbl_choices[#Data],,MATCH([0]!unit,[0]!dd_unit_type,0))</definedName>
    <definedName name="dd_limits" localSheetId="14">INDEX([2]!tbl_choices[#Data],,MATCH(unit,dd_unit_type,0))</definedName>
    <definedName name="dd_limits" localSheetId="7">INDEX([2]!tbl_choices[#Data],,MATCH(unit,dd_unit_type,0))</definedName>
    <definedName name="dd_limits" localSheetId="4">INDEX([3]!tbl_choices[#Data],,MATCH('Leg Info &amp; Dev Team Contacts'!Unit,dd_unit_type,0))</definedName>
    <definedName name="dd_limits" localSheetId="0">INDEX([3]!tbl_choices[#Data],,MATCH('LGMG Cover Page'!Unit,dd_unit_type,0))</definedName>
    <definedName name="dd_limits" localSheetId="5">INDEX([2]!tbl_choices[#Data],,MATCH(Narratives!unit,[0]!dd_unit_type,0))</definedName>
    <definedName name="dd_limits" localSheetId="2">INDEX([3]!tbl_choices[#Data],,MATCH('Project Overview'!Unit,dd_unit_type,0))</definedName>
    <definedName name="dd_limits" localSheetId="12">INDEX([2]!tbl_choices[#Data],,MATCH(unit,dd_unit_type,0))</definedName>
    <definedName name="dd_limits">INDEX([2]!tbl_choices[#Data],,MATCH(unit,dd_unit_type,0))</definedName>
    <definedName name="dd_limits2" localSheetId="3">INDEX([2]!tbl_choices[#Data],1,'Applicant Documents'!dd_col_num) : INDEX([2]!tbl_choices[#Data],COUNTA('Applicant Documents'!dd_col),'Applicant Documents'!dd_col_num)</definedName>
    <definedName name="dd_limits2" localSheetId="1">INDEX([3]!tbl_choices[#Data],1,'Application Instructions'!dd_col_num) : INDEX([3]!tbl_choices[#Data],COUNTA('Application Instructions'!dd_col),'Application Instructions'!dd_col_num)</definedName>
    <definedName name="dd_limits2" localSheetId="15">INDEX([2]!tbl_choices[#Data],1,'Application Support'!dd_col_num) : INDEX([2]!tbl_choices[#Data],COUNTA('Application Support'!dd_col),'Application Support'!dd_col_num)</definedName>
    <definedName name="dd_limits2" localSheetId="6">INDEX([2]!tbl_choices[#Data],1,'Cert &amp; Legal Disclosure'!dd_col_num) : INDEX([2]!tbl_choices[#Data],COUNTA('Cert &amp; Legal Disclosure'!dd_col),'Cert &amp; Legal Disclosure'!dd_col_num)</definedName>
    <definedName name="dd_limits2" localSheetId="8">INDEX([2]!tbl_choices[#Data],1,'Dev Sources &amp; Elig. Award Amt'!dd_col_num) : INDEX([2]!tbl_choices[#Data],COUNTA('Dev Sources &amp; Elig. Award Amt'!dd_col),'Dev Sources &amp; Elig. Award Amt'!dd_col_num)</definedName>
    <definedName name="dd_limits2" localSheetId="14">INDEX([2]!tbl_choices[#Data],1,'Document Upload Checklist'!dd_col_num) : INDEX([2]!tbl_choices[#Data],COUNTA('Document Upload Checklist'!dd_col),'Document Upload Checklist'!dd_col_num)</definedName>
    <definedName name="dd_limits2" localSheetId="7">INDEX([2]!tbl_choices[#Data],1,'Env &amp; Land Use Verification'!dd_col_num) : INDEX([2]!tbl_choices[#Data],COUNTA('Env &amp; Land Use Verification'!dd_col),'Env &amp; Land Use Verification'!dd_col_num)</definedName>
    <definedName name="dd_limits2" localSheetId="4">INDEX([3]!tbl_choices[#Data],1,'Leg Info &amp; Dev Team Contacts'!dd_col_num) : INDEX([3]!tbl_choices[#Data],COUNTA('Leg Info &amp; Dev Team Contacts'!dd_col),'Leg Info &amp; Dev Team Contacts'!dd_col_num)</definedName>
    <definedName name="dd_limits2" localSheetId="0">INDEX([3]!tbl_choices[#Data],1,'LGMG Cover Page'!dd_col_num) : INDEX([3]!tbl_choices[#Data],COUNTA('LGMG Cover Page'!dd_col),'LGMG Cover Page'!dd_col_num)</definedName>
    <definedName name="dd_limits2" localSheetId="5">INDEX([2]!tbl_choices[#Data],1,Narratives!dd_col_num) : INDEX([2]!tbl_choices[#Data],COUNTA(Narratives!dd_col),Narratives!dd_col_num)</definedName>
    <definedName name="dd_limits2" localSheetId="2">INDEX([3]!tbl_choices[#Data],1,'Project Overview'!dd_col_num) : INDEX([3]!tbl_choices[#Data],COUNTA('Project Overview'!dd_col),'Project Overview'!dd_col_num)</definedName>
    <definedName name="dd_limits2" localSheetId="12">INDEX([2]!tbl_choices[#Data],1,Scoring!dd_col_num) : INDEX([2]!tbl_choices[#Data],COUNTA(Scoring!dd_col),Scoring!dd_col_num)</definedName>
    <definedName name="dd_limits2">INDEX([2]!tbl_choices[#Data],1,dd_col_num) : INDEX([2]!tbl_choices[#Data],COUNTA(dd_col),dd_col_num)</definedName>
    <definedName name="dd_unit_type">[2]!tbl_choices[#Headers]</definedName>
    <definedName name="Development__Type" localSheetId="4">#REF!</definedName>
    <definedName name="Development__Type">#REF!</definedName>
    <definedName name="Fed_Min_Set" localSheetId="4">#REF!</definedName>
    <definedName name="Fed_Min_Set">#REF!</definedName>
    <definedName name="FORM_OF_ENTITY" localSheetId="4">#REF!</definedName>
    <definedName name="FORM_OF_ENTITY">#REF!</definedName>
    <definedName name="Funding" localSheetId="3" hidden="1">{"Sources and Uses - Construction",#N/A,FALSE,"Construction S &amp; U"}</definedName>
    <definedName name="Funding" localSheetId="1" hidden="1">{"Sources and Uses - Construction",#N/A,FALSE,"Construction S &amp; U"}</definedName>
    <definedName name="Funding" localSheetId="15" hidden="1">{"Sources and Uses - Construction",#N/A,FALSE,"Construction S &amp; U"}</definedName>
    <definedName name="Funding" localSheetId="6" hidden="1">{"Sources and Uses - Construction",#N/A,FALSE,"Construction S &amp; U"}</definedName>
    <definedName name="Funding" localSheetId="8" hidden="1">{"Sources and Uses - Construction",#N/A,FALSE,"Construction S &amp; U"}</definedName>
    <definedName name="Funding" localSheetId="14" hidden="1">{"Sources and Uses - Construction",#N/A,FALSE,"Construction S &amp; U"}</definedName>
    <definedName name="Funding" localSheetId="7" hidden="1">{"Sources and Uses - Construction",#N/A,FALSE,"Construction S &amp; U"}</definedName>
    <definedName name="Funding" localSheetId="4" hidden="1">{"Sources and Uses - Construction",#N/A,FALSE,"Construction S &amp; U"}</definedName>
    <definedName name="Funding" localSheetId="0" hidden="1">{"Sources and Uses - Construction",#N/A,FALSE,"Construction S &amp; U"}</definedName>
    <definedName name="Funding" localSheetId="5" hidden="1">{"Sources and Uses - Construction",#N/A,FALSE,"Construction S &amp; U"}</definedName>
    <definedName name="Funding" localSheetId="2" hidden="1">{"Sources and Uses - Construction",#N/A,FALSE,"Construction S &amp; U"}</definedName>
    <definedName name="Funding" localSheetId="12" hidden="1">{"Sources and Uses - Construction",#N/A,FALSE,"Construction S &amp; U"}</definedName>
    <definedName name="Funding" hidden="1">{"Sources and Uses - Construction",#N/A,FALSE,"Construction S &amp; U"}</definedName>
    <definedName name="FundingX" localSheetId="3" hidden="1">{"Sources and Uses - Construction",#N/A,FALSE,"Construction S &amp; U"}</definedName>
    <definedName name="FundingX" localSheetId="1" hidden="1">{"Sources and Uses - Construction",#N/A,FALSE,"Construction S &amp; U"}</definedName>
    <definedName name="FundingX" localSheetId="15" hidden="1">{"Sources and Uses - Construction",#N/A,FALSE,"Construction S &amp; U"}</definedName>
    <definedName name="FundingX" localSheetId="6" hidden="1">{"Sources and Uses - Construction",#N/A,FALSE,"Construction S &amp; U"}</definedName>
    <definedName name="FundingX" localSheetId="8" hidden="1">{"Sources and Uses - Construction",#N/A,FALSE,"Construction S &amp; U"}</definedName>
    <definedName name="FundingX" localSheetId="14" hidden="1">{"Sources and Uses - Construction",#N/A,FALSE,"Construction S &amp; U"}</definedName>
    <definedName name="FundingX" localSheetId="7" hidden="1">{"Sources and Uses - Construction",#N/A,FALSE,"Construction S &amp; U"}</definedName>
    <definedName name="FundingX" localSheetId="4" hidden="1">{"Sources and Uses - Construction",#N/A,FALSE,"Construction S &amp; U"}</definedName>
    <definedName name="FundingX" localSheetId="0" hidden="1">{"Sources and Uses - Construction",#N/A,FALSE,"Construction S &amp; U"}</definedName>
    <definedName name="FundingX" localSheetId="5" hidden="1">{"Sources and Uses - Construction",#N/A,FALSE,"Construction S &amp; U"}</definedName>
    <definedName name="FundingX" localSheetId="2" hidden="1">{"Sources and Uses - Construction",#N/A,FALSE,"Construction S &amp; U"}</definedName>
    <definedName name="FundingX" localSheetId="12" hidden="1">{"Sources and Uses - Construction",#N/A,FALSE,"Construction S &amp; U"}</definedName>
    <definedName name="FundingX" hidden="1">{"Sources and Uses - Construction",#N/A,FALSE,"Construction S &amp; U"}</definedName>
    <definedName name="George3" localSheetId="3" hidden="1">{"Project Summary",#N/A,FALSE,"Project Summary";"Rent Summary",#N/A,FALSE,"Rent Summary";"Operating Budget Detail",#N/A,FALSE,"Operations";"Operating Budget Summary",#N/A,FALSE,"Operations";"Sources and Uses",#N/A,FALSE,"Sources &amp; Uses";"Cash Flow",#N/A,FALSE,"Cash Flow"}</definedName>
    <definedName name="George3" localSheetId="1" hidden="1">{"Project Summary",#N/A,FALSE,"Project Summary";"Rent Summary",#N/A,FALSE,"Rent Summary";"Operating Budget Detail",#N/A,FALSE,"Operations";"Operating Budget Summary",#N/A,FALSE,"Operations";"Sources and Uses",#N/A,FALSE,"Sources &amp; Uses";"Cash Flow",#N/A,FALSE,"Cash Flow"}</definedName>
    <definedName name="George3" localSheetId="15" hidden="1">{"Project Summary",#N/A,FALSE,"Project Summary";"Rent Summary",#N/A,FALSE,"Rent Summary";"Operating Budget Detail",#N/A,FALSE,"Operations";"Operating Budget Summary",#N/A,FALSE,"Operations";"Sources and Uses",#N/A,FALSE,"Sources &amp; Uses";"Cash Flow",#N/A,FALSE,"Cash Flow"}</definedName>
    <definedName name="George3" localSheetId="6" hidden="1">{"Project Summary",#N/A,FALSE,"Project Summary";"Rent Summary",#N/A,FALSE,"Rent Summary";"Operating Budget Detail",#N/A,FALSE,"Operations";"Operating Budget Summary",#N/A,FALSE,"Operations";"Sources and Uses",#N/A,FALSE,"Sources &amp; Uses";"Cash Flow",#N/A,FALSE,"Cash Flow"}</definedName>
    <definedName name="George3" localSheetId="8" hidden="1">{"Project Summary",#N/A,FALSE,"Project Summary";"Rent Summary",#N/A,FALSE,"Rent Summary";"Operating Budget Detail",#N/A,FALSE,"Operations";"Operating Budget Summary",#N/A,FALSE,"Operations";"Sources and Uses",#N/A,FALSE,"Sources &amp; Uses";"Cash Flow",#N/A,FALSE,"Cash Flow"}</definedName>
    <definedName name="George3" localSheetId="14" hidden="1">{"Project Summary",#N/A,FALSE,"Project Summary";"Rent Summary",#N/A,FALSE,"Rent Summary";"Operating Budget Detail",#N/A,FALSE,"Operations";"Operating Budget Summary",#N/A,FALSE,"Operations";"Sources and Uses",#N/A,FALSE,"Sources &amp; Uses";"Cash Flow",#N/A,FALSE,"Cash Flow"}</definedName>
    <definedName name="George3" localSheetId="7" hidden="1">{"Project Summary",#N/A,FALSE,"Project Summary";"Rent Summary",#N/A,FALSE,"Rent Summary";"Operating Budget Detail",#N/A,FALSE,"Operations";"Operating Budget Summary",#N/A,FALSE,"Operations";"Sources and Uses",#N/A,FALSE,"Sources &amp; Uses";"Cash Flow",#N/A,FALSE,"Cash Flow"}</definedName>
    <definedName name="George3" localSheetId="4" hidden="1">{"Project Summary",#N/A,FALSE,"Project Summary";"Rent Summary",#N/A,FALSE,"Rent Summary";"Operating Budget Detail",#N/A,FALSE,"Operations";"Operating Budget Summary",#N/A,FALSE,"Operations";"Sources and Uses",#N/A,FALSE,"Sources &amp; Uses";"Cash Flow",#N/A,FALSE,"Cash Flow"}</definedName>
    <definedName name="George3" localSheetId="0" hidden="1">{"Project Summary",#N/A,FALSE,"Project Summary";"Rent Summary",#N/A,FALSE,"Rent Summary";"Operating Budget Detail",#N/A,FALSE,"Operations";"Operating Budget Summary",#N/A,FALSE,"Operations";"Sources and Uses",#N/A,FALSE,"Sources &amp; Uses";"Cash Flow",#N/A,FALSE,"Cash Flow"}</definedName>
    <definedName name="George3" localSheetId="5" hidden="1">{"Project Summary",#N/A,FALSE,"Project Summary";"Rent Summary",#N/A,FALSE,"Rent Summary";"Operating Budget Detail",#N/A,FALSE,"Operations";"Operating Budget Summary",#N/A,FALSE,"Operations";"Sources and Uses",#N/A,FALSE,"Sources &amp; Uses";"Cash Flow",#N/A,FALSE,"Cash Flow"}</definedName>
    <definedName name="George3" localSheetId="2" hidden="1">{"Project Summary",#N/A,FALSE,"Project Summary";"Rent Summary",#N/A,FALSE,"Rent Summary";"Operating Budget Detail",#N/A,FALSE,"Operations";"Operating Budget Summary",#N/A,FALSE,"Operations";"Sources and Uses",#N/A,FALSE,"Sources &amp; Uses";"Cash Flow",#N/A,FALSE,"Cash Flow"}</definedName>
    <definedName name="George3" localSheetId="12" hidden="1">{"Project Summary",#N/A,FALSE,"Project Summary";"Rent Summary",#N/A,FALSE,"Rent Summary";"Operating Budget Detail",#N/A,FALSE,"Operations";"Operating Budget Summary",#N/A,FALSE,"Operations";"Sources and Uses",#N/A,FALSE,"Sources &amp; Uses";"Cash Flow",#N/A,FALSE,"Cash Flow"}</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localSheetId="3" hidden="1">{"Cash Flow",#N/A,FALSE,"Cash Flow"}</definedName>
    <definedName name="George4" localSheetId="1" hidden="1">{"Cash Flow",#N/A,FALSE,"Cash Flow"}</definedName>
    <definedName name="George4" localSheetId="15" hidden="1">{"Cash Flow",#N/A,FALSE,"Cash Flow"}</definedName>
    <definedName name="George4" localSheetId="6" hidden="1">{"Cash Flow",#N/A,FALSE,"Cash Flow"}</definedName>
    <definedName name="George4" localSheetId="8" hidden="1">{"Cash Flow",#N/A,FALSE,"Cash Flow"}</definedName>
    <definedName name="George4" localSheetId="14" hidden="1">{"Cash Flow",#N/A,FALSE,"Cash Flow"}</definedName>
    <definedName name="George4" localSheetId="7" hidden="1">{"Cash Flow",#N/A,FALSE,"Cash Flow"}</definedName>
    <definedName name="George4" localSheetId="4" hidden="1">{"Cash Flow",#N/A,FALSE,"Cash Flow"}</definedName>
    <definedName name="George4" localSheetId="0" hidden="1">{"Cash Flow",#N/A,FALSE,"Cash Flow"}</definedName>
    <definedName name="George4" localSheetId="5" hidden="1">{"Cash Flow",#N/A,FALSE,"Cash Flow"}</definedName>
    <definedName name="George4" localSheetId="2" hidden="1">{"Cash Flow",#N/A,FALSE,"Cash Flow"}</definedName>
    <definedName name="George4" localSheetId="12" hidden="1">{"Cash Flow",#N/A,FALSE,"Cash Flow"}</definedName>
    <definedName name="George4" hidden="1">{"Cash Flow",#N/A,FALSE,"Cash Flow"}</definedName>
    <definedName name="HCD_Funding">#REF!</definedName>
    <definedName name="hfgjhfgh" localSheetId="3" hidden="1">{"Operating Budget Detail",#N/A,FALSE,"Operations"}</definedName>
    <definedName name="hfgjhfgh" localSheetId="1" hidden="1">{"Operating Budget Detail",#N/A,FALSE,"Operations"}</definedName>
    <definedName name="hfgjhfgh" localSheetId="15" hidden="1">{"Operating Budget Detail",#N/A,FALSE,"Operations"}</definedName>
    <definedName name="hfgjhfgh" localSheetId="6" hidden="1">{"Operating Budget Detail",#N/A,FALSE,"Operations"}</definedName>
    <definedName name="hfgjhfgh" localSheetId="8" hidden="1">{"Operating Budget Detail",#N/A,FALSE,"Operations"}</definedName>
    <definedName name="hfgjhfgh" localSheetId="14" hidden="1">{"Operating Budget Detail",#N/A,FALSE,"Operations"}</definedName>
    <definedName name="hfgjhfgh" localSheetId="7" hidden="1">{"Operating Budget Detail",#N/A,FALSE,"Operations"}</definedName>
    <definedName name="hfgjhfgh" localSheetId="4" hidden="1">{"Operating Budget Detail",#N/A,FALSE,"Operations"}</definedName>
    <definedName name="hfgjhfgh" localSheetId="0" hidden="1">{"Operating Budget Detail",#N/A,FALSE,"Operations"}</definedName>
    <definedName name="hfgjhfgh" localSheetId="5" hidden="1">{"Operating Budget Detail",#N/A,FALSE,"Operations"}</definedName>
    <definedName name="hfgjhfgh" localSheetId="2" hidden="1">{"Operating Budget Detail",#N/A,FALSE,"Operations"}</definedName>
    <definedName name="hfgjhfgh" localSheetId="12" hidden="1">{"Operating Budget Detail",#N/A,FALSE,"Operations"}</definedName>
    <definedName name="hfgjhfgh" hidden="1">{"Operating Budget Detail",#N/A,FALSE,"Operations"}</definedName>
    <definedName name="Income_Limit">#REF!</definedName>
    <definedName name="Interest_Rate_Type" localSheetId="1">#REF!</definedName>
    <definedName name="Interest_Rate_Type" localSheetId="6" hidden="1">'[4]Drop Down'!$AK$3:$AK$9</definedName>
    <definedName name="Interest_Rate_Type" localSheetId="4">#REF!</definedName>
    <definedName name="Interest_Rate_Type" localSheetId="0" hidden="1">'[5]Drop Down'!$AK$3:$AK$9</definedName>
    <definedName name="Interest_Rate_Type" localSheetId="5" hidden="1">'[4]Drop Down'!$AK$3:$AK$9</definedName>
    <definedName name="Interest_Rate_Type" localSheetId="2" hidden="1">'[5]Drop Down'!$AK$3:$AK$9</definedName>
    <definedName name="Interest_Rate_Type" hidden="1">'[4]Drop Down'!$AK$3:$AK$9</definedName>
    <definedName name="Layout" localSheetId="4">#REF!</definedName>
    <definedName name="Layout">#REF!</definedName>
    <definedName name="Lease_Terms" localSheetId="4">#REF!</definedName>
    <definedName name="Lease_Terms">#REF!</definedName>
    <definedName name="Multiple_Parcels?" localSheetId="4">#REF!</definedName>
    <definedName name="Multiple_Parcels?">#REF!</definedName>
    <definedName name="Occupancy" localSheetId="4">#REF!</definedName>
    <definedName name="Occupancy">#REF!</definedName>
    <definedName name="OperatingRow">1</definedName>
    <definedName name="Otherrents">'[1]Rents '!$A$135:$G$145</definedName>
    <definedName name="Owner_or_Tenant_paid_utilities" localSheetId="4">#REF!</definedName>
    <definedName name="Owner_or_Tenant_paid_utilities">#REF!</definedName>
    <definedName name="Partner_or_Member_Role" localSheetId="4">#REF!</definedName>
    <definedName name="Partner_or_Member_Role">#REF!</definedName>
    <definedName name="PDF">"Object 4"</definedName>
    <definedName name="Pool" localSheetId="4">#REF!</definedName>
    <definedName name="Pool">#REF!</definedName>
    <definedName name="_xlnm.Print_Area" localSheetId="1">'Application Instructions'!$A$1:$AL$25</definedName>
    <definedName name="_xlnm.Print_Area" localSheetId="15">'Application Support'!$A$1:$AL$33</definedName>
    <definedName name="_xlnm.Print_Area" localSheetId="8">'Dev Sources &amp; Elig. Award Amt'!$A$1:$V$42</definedName>
    <definedName name="_xlnm.Print_Area" localSheetId="4">'Leg Info &amp; Dev Team Contacts'!$A$1:$AL$52</definedName>
    <definedName name="_xlnm.Print_Area" localSheetId="2">'Project Overview'!$A$1:$AO$114</definedName>
    <definedName name="_xlnm.Print_Area" localSheetId="12">Scoring!$A$1:$AL$42</definedName>
    <definedName name="_xlnm.Print_Area" localSheetId="11">'Unit Mix'!$A$1:$G$59</definedName>
    <definedName name="Print_Area_MI" localSheetId="4">#REF!</definedName>
    <definedName name="Print_Area_MI">#REF!</definedName>
    <definedName name="_xlnm.Print_Titles" localSheetId="5">Narratives!$1:$1</definedName>
    <definedName name="_xlnm.Print_Titles" localSheetId="2">'Project Overview'!$1:$1</definedName>
    <definedName name="_xlnm.Print_Titles" localSheetId="12">Scoring!$1:$1</definedName>
    <definedName name="ProjectCredits">'[6]Developer Fee'!$F$2</definedName>
    <definedName name="Relocation_Req_d?" localSheetId="4">#REF!</definedName>
    <definedName name="Relocation_Req_d?">#REF!</definedName>
    <definedName name="Rent_Limit" localSheetId="4">#REF!</definedName>
    <definedName name="Rent_Limit">#REF!</definedName>
    <definedName name="Repayment_Terms_Type" localSheetId="1">#REF!</definedName>
    <definedName name="Repayment_Terms_Type" localSheetId="6" hidden="1">'[4]Drop Down'!$AJ$3:$AJ$14</definedName>
    <definedName name="Repayment_Terms_Type" localSheetId="4">#REF!</definedName>
    <definedName name="Repayment_Terms_Type" localSheetId="0" hidden="1">'[5]Drop Down'!$AJ$3:$AJ$14</definedName>
    <definedName name="Repayment_Terms_Type" localSheetId="5" hidden="1">'[4]Drop Down'!$AJ$3:$AJ$14</definedName>
    <definedName name="Repayment_Terms_Type" localSheetId="2" hidden="1">'[5]Drop Down'!$AJ$3:$AJ$14</definedName>
    <definedName name="Repayment_Terms_Type" hidden="1">'[4]Drop Down'!$AJ$3:$AJ$14</definedName>
    <definedName name="Required_Payment" localSheetId="1">#REF!</definedName>
    <definedName name="Required_Payment" localSheetId="6" hidden="1">'[4]Drop Down'!$AI$3:$AI$8</definedName>
    <definedName name="Required_Payment" localSheetId="4">#REF!</definedName>
    <definedName name="Required_Payment" localSheetId="0" hidden="1">'[5]Drop Down'!$AI$3:$AI$8</definedName>
    <definedName name="Required_Payment" localSheetId="5" hidden="1">'[4]Drop Down'!$AI$3:$AI$8</definedName>
    <definedName name="Required_Payment" localSheetId="2" hidden="1">'[5]Drop Down'!$AI$3:$AI$8</definedName>
    <definedName name="Required_Payment" hidden="1">'[4]Drop Down'!$AI$3:$AI$8</definedName>
    <definedName name="Sample" localSheetId="3" hidden="1">{"Operating Budget Detail",#N/A,FALSE,"Operations"}</definedName>
    <definedName name="Sample" localSheetId="1" hidden="1">{"Operating Budget Detail",#N/A,FALSE,"Operations"}</definedName>
    <definedName name="Sample" localSheetId="15" hidden="1">{"Operating Budget Detail",#N/A,FALSE,"Operations"}</definedName>
    <definedName name="Sample" localSheetId="6" hidden="1">{"Operating Budget Detail",#N/A,FALSE,"Operations"}</definedName>
    <definedName name="Sample" localSheetId="8" hidden="1">{"Operating Budget Detail",#N/A,FALSE,"Operations"}</definedName>
    <definedName name="Sample" localSheetId="14" hidden="1">{"Operating Budget Detail",#N/A,FALSE,"Operations"}</definedName>
    <definedName name="Sample" localSheetId="7" hidden="1">{"Operating Budget Detail",#N/A,FALSE,"Operations"}</definedName>
    <definedName name="Sample" localSheetId="4" hidden="1">{"Operating Budget Detail",#N/A,FALSE,"Operations"}</definedName>
    <definedName name="Sample" localSheetId="0" hidden="1">{"Operating Budget Detail",#N/A,FALSE,"Operations"}</definedName>
    <definedName name="Sample" localSheetId="5" hidden="1">{"Operating Budget Detail",#N/A,FALSE,"Operations"}</definedName>
    <definedName name="Sample" localSheetId="2" hidden="1">{"Operating Budget Detail",#N/A,FALSE,"Operations"}</definedName>
    <definedName name="Sample" localSheetId="12" hidden="1">{"Operating Budget Detail",#N/A,FALSE,"Operations"}</definedName>
    <definedName name="Sample" hidden="1">{"Operating Budget Detail",#N/A,FALSE,"Operations"}</definedName>
    <definedName name="SampleX" localSheetId="3" hidden="1">{"Operating Budget Detail",#N/A,FALSE,"Operations"}</definedName>
    <definedName name="SampleX" localSheetId="1" hidden="1">{"Operating Budget Detail",#N/A,FALSE,"Operations"}</definedName>
    <definedName name="SampleX" localSheetId="15" hidden="1">{"Operating Budget Detail",#N/A,FALSE,"Operations"}</definedName>
    <definedName name="SampleX" localSheetId="6" hidden="1">{"Operating Budget Detail",#N/A,FALSE,"Operations"}</definedName>
    <definedName name="SampleX" localSheetId="8" hidden="1">{"Operating Budget Detail",#N/A,FALSE,"Operations"}</definedName>
    <definedName name="SampleX" localSheetId="14" hidden="1">{"Operating Budget Detail",#N/A,FALSE,"Operations"}</definedName>
    <definedName name="SampleX" localSheetId="7" hidden="1">{"Operating Budget Detail",#N/A,FALSE,"Operations"}</definedName>
    <definedName name="SampleX" localSheetId="4" hidden="1">{"Operating Budget Detail",#N/A,FALSE,"Operations"}</definedName>
    <definedName name="SampleX" localSheetId="0" hidden="1">{"Operating Budget Detail",#N/A,FALSE,"Operations"}</definedName>
    <definedName name="SampleX" localSheetId="5" hidden="1">{"Operating Budget Detail",#N/A,FALSE,"Operations"}</definedName>
    <definedName name="SampleX" localSheetId="2" hidden="1">{"Operating Budget Detail",#N/A,FALSE,"Operations"}</definedName>
    <definedName name="SampleX" localSheetId="12" hidden="1">{"Operating Budget Detail",#N/A,FALSE,"Operations"}</definedName>
    <definedName name="SampleX" hidden="1">{"Operating Budget Detail",#N/A,FALSE,"Operations"}</definedName>
    <definedName name="SD_1x1_18x1_1_S_0" localSheetId="3" hidden="1">#REF!</definedName>
    <definedName name="SD_1x1_18x1_1_S_0" localSheetId="1" hidden="1">#REF!</definedName>
    <definedName name="SD_1x1_18x1_1_S_0" localSheetId="15" hidden="1">#REF!</definedName>
    <definedName name="SD_1x1_18x1_1_S_0" localSheetId="6" hidden="1">#REF!</definedName>
    <definedName name="SD_1x1_18x1_1_S_0" localSheetId="4" hidden="1">#REF!</definedName>
    <definedName name="SD_1x1_18x1_1_S_0" localSheetId="0" hidden="1">#REF!</definedName>
    <definedName name="SD_1x1_18x1_1_S_0" localSheetId="5" hidden="1">#REF!</definedName>
    <definedName name="SD_1x1_18x1_1_S_0" localSheetId="2" hidden="1">#REF!</definedName>
    <definedName name="SD_1x1_18x1_1_S_0" hidden="1">#REF!</definedName>
    <definedName name="SD_1x1_18x1_11_S_0" localSheetId="3" hidden="1">#REF!</definedName>
    <definedName name="SD_1x1_18x1_11_S_0" localSheetId="1" hidden="1">#REF!</definedName>
    <definedName name="SD_1x1_18x1_11_S_0" localSheetId="15" hidden="1">#REF!</definedName>
    <definedName name="SD_1x1_18x1_11_S_0" localSheetId="6" hidden="1">#REF!</definedName>
    <definedName name="SD_1x1_18x1_11_S_0" localSheetId="4" hidden="1">#REF!</definedName>
    <definedName name="SD_1x1_18x1_11_S_0" localSheetId="0" hidden="1">#REF!</definedName>
    <definedName name="SD_1x1_18x1_11_S_0" localSheetId="5" hidden="1">#REF!</definedName>
    <definedName name="SD_1x1_18x1_11_S_0" localSheetId="2" hidden="1">#REF!</definedName>
    <definedName name="SD_1x1_18x1_11_S_0" hidden="1">#REF!</definedName>
    <definedName name="SD_1x1_18x1_12_S_0" localSheetId="3" hidden="1">#REF!</definedName>
    <definedName name="SD_1x1_18x1_12_S_0" localSheetId="1" hidden="1">#REF!</definedName>
    <definedName name="SD_1x1_18x1_12_S_0" localSheetId="15" hidden="1">#REF!</definedName>
    <definedName name="SD_1x1_18x1_12_S_0" localSheetId="6" hidden="1">#REF!</definedName>
    <definedName name="SD_1x1_18x1_12_S_0" localSheetId="4" hidden="1">#REF!</definedName>
    <definedName name="SD_1x1_18x1_12_S_0" localSheetId="0" hidden="1">#REF!</definedName>
    <definedName name="SD_1x1_18x1_12_S_0" localSheetId="5" hidden="1">#REF!</definedName>
    <definedName name="SD_1x1_18x1_12_S_0" localSheetId="2" hidden="1">#REF!</definedName>
    <definedName name="SD_1x1_18x1_12_S_0" hidden="1">#REF!</definedName>
    <definedName name="SD_1x1_18x1_3_S_0" localSheetId="3" hidden="1">#REF!</definedName>
    <definedName name="SD_1x1_18x1_3_S_0" localSheetId="1" hidden="1">#REF!</definedName>
    <definedName name="SD_1x1_18x1_3_S_0" localSheetId="15" hidden="1">#REF!</definedName>
    <definedName name="SD_1x1_18x1_3_S_0" localSheetId="6" hidden="1">#REF!</definedName>
    <definedName name="SD_1x1_18x1_3_S_0" localSheetId="4" hidden="1">#REF!</definedName>
    <definedName name="SD_1x1_18x1_3_S_0" localSheetId="0" hidden="1">#REF!</definedName>
    <definedName name="SD_1x1_18x1_3_S_0" localSheetId="5" hidden="1">#REF!</definedName>
    <definedName name="SD_1x1_18x1_3_S_0" localSheetId="2" hidden="1">#REF!</definedName>
    <definedName name="SD_1x1_18x1_3_S_0" hidden="1">#REF!</definedName>
    <definedName name="SD_1x1_18x1_5_S_0" localSheetId="3" hidden="1">#REF!</definedName>
    <definedName name="SD_1x1_18x1_5_S_0" localSheetId="1" hidden="1">#REF!</definedName>
    <definedName name="SD_1x1_18x1_5_S_0" localSheetId="15" hidden="1">#REF!</definedName>
    <definedName name="SD_1x1_18x1_5_S_0" localSheetId="6" hidden="1">#REF!</definedName>
    <definedName name="SD_1x1_18x1_5_S_0" localSheetId="4" hidden="1">#REF!</definedName>
    <definedName name="SD_1x1_18x1_5_S_0" localSheetId="0" hidden="1">#REF!</definedName>
    <definedName name="SD_1x1_18x1_5_S_0" localSheetId="5" hidden="1">#REF!</definedName>
    <definedName name="SD_1x1_18x1_5_S_0" localSheetId="2" hidden="1">#REF!</definedName>
    <definedName name="SD_1x1_18x1_5_S_0" hidden="1">#REF!</definedName>
    <definedName name="SD_1x1_18x1_6_S_152" localSheetId="3" hidden="1">#REF!</definedName>
    <definedName name="SD_1x1_18x1_6_S_152" localSheetId="1" hidden="1">#REF!</definedName>
    <definedName name="SD_1x1_18x1_6_S_152" localSheetId="15" hidden="1">#REF!</definedName>
    <definedName name="SD_1x1_18x1_6_S_152" localSheetId="6" hidden="1">#REF!</definedName>
    <definedName name="SD_1x1_18x1_6_S_152" localSheetId="4" hidden="1">#REF!</definedName>
    <definedName name="SD_1x1_18x1_6_S_152" localSheetId="0" hidden="1">#REF!</definedName>
    <definedName name="SD_1x1_18x1_6_S_152" localSheetId="5" hidden="1">#REF!</definedName>
    <definedName name="SD_1x1_18x1_6_S_152" localSheetId="2" hidden="1">#REF!</definedName>
    <definedName name="SD_1x1_18x1_6_S_152" hidden="1">#REF!</definedName>
    <definedName name="SD_1x1_18x1_7_S_0" localSheetId="3" hidden="1">#REF!</definedName>
    <definedName name="SD_1x1_18x1_7_S_0" localSheetId="1" hidden="1">#REF!</definedName>
    <definedName name="SD_1x1_18x1_7_S_0" localSheetId="15" hidden="1">#REF!</definedName>
    <definedName name="SD_1x1_18x1_7_S_0" localSheetId="6" hidden="1">#REF!</definedName>
    <definedName name="SD_1x1_18x1_7_S_0" localSheetId="4" hidden="1">#REF!</definedName>
    <definedName name="SD_1x1_18x1_7_S_0" localSheetId="0" hidden="1">#REF!</definedName>
    <definedName name="SD_1x1_18x1_7_S_0" localSheetId="5" hidden="1">#REF!</definedName>
    <definedName name="SD_1x1_18x1_7_S_0" localSheetId="2" hidden="1">#REF!</definedName>
    <definedName name="SD_1x1_18x1_7_S_0" hidden="1">#REF!</definedName>
    <definedName name="SD_1x1_18x1_9_S_0" localSheetId="3" hidden="1">#REF!</definedName>
    <definedName name="SD_1x1_18x1_9_S_0" localSheetId="1" hidden="1">#REF!</definedName>
    <definedName name="SD_1x1_18x1_9_S_0" localSheetId="15" hidden="1">#REF!</definedName>
    <definedName name="SD_1x1_18x1_9_S_0" localSheetId="6" hidden="1">#REF!</definedName>
    <definedName name="SD_1x1_18x1_9_S_0" localSheetId="4" hidden="1">#REF!</definedName>
    <definedName name="SD_1x1_18x1_9_S_0" localSheetId="0" hidden="1">#REF!</definedName>
    <definedName name="SD_1x1_18x1_9_S_0" localSheetId="5" hidden="1">#REF!</definedName>
    <definedName name="SD_1x1_18x1_9_S_0" localSheetId="2" hidden="1">#REF!</definedName>
    <definedName name="SD_1x1_18x1_9_S_0" hidden="1">#REF!</definedName>
    <definedName name="SD_1x1_20x1_1_S_0" localSheetId="3" hidden="1">#REF!</definedName>
    <definedName name="SD_1x1_20x1_1_S_0" localSheetId="1" hidden="1">#REF!</definedName>
    <definedName name="SD_1x1_20x1_1_S_0" localSheetId="15" hidden="1">#REF!</definedName>
    <definedName name="SD_1x1_20x1_1_S_0" localSheetId="6" hidden="1">#REF!</definedName>
    <definedName name="SD_1x1_20x1_1_S_0" localSheetId="4" hidden="1">#REF!</definedName>
    <definedName name="SD_1x1_20x1_1_S_0" localSheetId="0" hidden="1">#REF!</definedName>
    <definedName name="SD_1x1_20x1_1_S_0" localSheetId="5" hidden="1">#REF!</definedName>
    <definedName name="SD_1x1_20x1_1_S_0" localSheetId="2" hidden="1">#REF!</definedName>
    <definedName name="SD_1x1_20x1_1_S_0" hidden="1">#REF!</definedName>
    <definedName name="SD_1x1_20x1_11_S_0" localSheetId="3" hidden="1">#REF!</definedName>
    <definedName name="SD_1x1_20x1_11_S_0" localSheetId="1" hidden="1">#REF!</definedName>
    <definedName name="SD_1x1_20x1_11_S_0" localSheetId="15" hidden="1">#REF!</definedName>
    <definedName name="SD_1x1_20x1_11_S_0" localSheetId="6" hidden="1">#REF!</definedName>
    <definedName name="SD_1x1_20x1_11_S_0" localSheetId="4" hidden="1">#REF!</definedName>
    <definedName name="SD_1x1_20x1_11_S_0" localSheetId="0" hidden="1">#REF!</definedName>
    <definedName name="SD_1x1_20x1_11_S_0" localSheetId="5" hidden="1">#REF!</definedName>
    <definedName name="SD_1x1_20x1_11_S_0" localSheetId="2" hidden="1">#REF!</definedName>
    <definedName name="SD_1x1_20x1_11_S_0" hidden="1">#REF!</definedName>
    <definedName name="SD_1x1_20x1_12_S_0" localSheetId="3" hidden="1">#REF!</definedName>
    <definedName name="SD_1x1_20x1_12_S_0" localSheetId="1" hidden="1">#REF!</definedName>
    <definedName name="SD_1x1_20x1_12_S_0" localSheetId="15" hidden="1">#REF!</definedName>
    <definedName name="SD_1x1_20x1_12_S_0" localSheetId="6" hidden="1">#REF!</definedName>
    <definedName name="SD_1x1_20x1_12_S_0" localSheetId="4" hidden="1">#REF!</definedName>
    <definedName name="SD_1x1_20x1_12_S_0" localSheetId="0" hidden="1">#REF!</definedName>
    <definedName name="SD_1x1_20x1_12_S_0" localSheetId="5" hidden="1">#REF!</definedName>
    <definedName name="SD_1x1_20x1_12_S_0" localSheetId="2" hidden="1">#REF!</definedName>
    <definedName name="SD_1x1_20x1_12_S_0" hidden="1">#REF!</definedName>
    <definedName name="SD_1x1_20x1_3_S_0" localSheetId="3" hidden="1">#REF!</definedName>
    <definedName name="SD_1x1_20x1_3_S_0" localSheetId="1" hidden="1">#REF!</definedName>
    <definedName name="SD_1x1_20x1_3_S_0" localSheetId="15" hidden="1">#REF!</definedName>
    <definedName name="SD_1x1_20x1_3_S_0" localSheetId="6" hidden="1">#REF!</definedName>
    <definedName name="SD_1x1_20x1_3_S_0" localSheetId="4" hidden="1">#REF!</definedName>
    <definedName name="SD_1x1_20x1_3_S_0" localSheetId="0" hidden="1">#REF!</definedName>
    <definedName name="SD_1x1_20x1_3_S_0" localSheetId="5" hidden="1">#REF!</definedName>
    <definedName name="SD_1x1_20x1_3_S_0" localSheetId="2" hidden="1">#REF!</definedName>
    <definedName name="SD_1x1_20x1_3_S_0" hidden="1">#REF!</definedName>
    <definedName name="SD_1x1_20x1_5_S_0" localSheetId="3" hidden="1">#REF!</definedName>
    <definedName name="SD_1x1_20x1_5_S_0" localSheetId="1" hidden="1">#REF!</definedName>
    <definedName name="SD_1x1_20x1_5_S_0" localSheetId="15" hidden="1">#REF!</definedName>
    <definedName name="SD_1x1_20x1_5_S_0" localSheetId="6" hidden="1">#REF!</definedName>
    <definedName name="SD_1x1_20x1_5_S_0" localSheetId="4" hidden="1">#REF!</definedName>
    <definedName name="SD_1x1_20x1_5_S_0" localSheetId="0" hidden="1">#REF!</definedName>
    <definedName name="SD_1x1_20x1_5_S_0" localSheetId="5" hidden="1">#REF!</definedName>
    <definedName name="SD_1x1_20x1_5_S_0" localSheetId="2" hidden="1">#REF!</definedName>
    <definedName name="SD_1x1_20x1_5_S_0" hidden="1">#REF!</definedName>
    <definedName name="SD_1x1_20x1_6_S_152" localSheetId="3" hidden="1">#REF!</definedName>
    <definedName name="SD_1x1_20x1_6_S_152" localSheetId="1" hidden="1">#REF!</definedName>
    <definedName name="SD_1x1_20x1_6_S_152" localSheetId="15" hidden="1">#REF!</definedName>
    <definedName name="SD_1x1_20x1_6_S_152" localSheetId="6" hidden="1">#REF!</definedName>
    <definedName name="SD_1x1_20x1_6_S_152" localSheetId="4" hidden="1">#REF!</definedName>
    <definedName name="SD_1x1_20x1_6_S_152" localSheetId="0" hidden="1">#REF!</definedName>
    <definedName name="SD_1x1_20x1_6_S_152" localSheetId="5" hidden="1">#REF!</definedName>
    <definedName name="SD_1x1_20x1_6_S_152" localSheetId="2" hidden="1">#REF!</definedName>
    <definedName name="SD_1x1_20x1_6_S_152" hidden="1">#REF!</definedName>
    <definedName name="SD_1x1_20x1_7_S_0" localSheetId="3" hidden="1">#REF!</definedName>
    <definedName name="SD_1x1_20x1_7_S_0" localSheetId="1" hidden="1">#REF!</definedName>
    <definedName name="SD_1x1_20x1_7_S_0" localSheetId="15" hidden="1">#REF!</definedName>
    <definedName name="SD_1x1_20x1_7_S_0" localSheetId="6" hidden="1">#REF!</definedName>
    <definedName name="SD_1x1_20x1_7_S_0" localSheetId="4" hidden="1">#REF!</definedName>
    <definedName name="SD_1x1_20x1_7_S_0" localSheetId="0" hidden="1">#REF!</definedName>
    <definedName name="SD_1x1_20x1_7_S_0" localSheetId="5" hidden="1">#REF!</definedName>
    <definedName name="SD_1x1_20x1_7_S_0" localSheetId="2" hidden="1">#REF!</definedName>
    <definedName name="SD_1x1_20x1_7_S_0" hidden="1">#REF!</definedName>
    <definedName name="SD_1x1_20x1_9_S_0" localSheetId="3" hidden="1">#REF!</definedName>
    <definedName name="SD_1x1_20x1_9_S_0" localSheetId="1" hidden="1">#REF!</definedName>
    <definedName name="SD_1x1_20x1_9_S_0" localSheetId="15" hidden="1">#REF!</definedName>
    <definedName name="SD_1x1_20x1_9_S_0" localSheetId="6" hidden="1">#REF!</definedName>
    <definedName name="SD_1x1_20x1_9_S_0" localSheetId="4" hidden="1">#REF!</definedName>
    <definedName name="SD_1x1_20x1_9_S_0" localSheetId="0" hidden="1">#REF!</definedName>
    <definedName name="SD_1x1_20x1_9_S_0" localSheetId="5" hidden="1">#REF!</definedName>
    <definedName name="SD_1x1_20x1_9_S_0" localSheetId="2" hidden="1">#REF!</definedName>
    <definedName name="SD_1x1_20x1_9_S_0" hidden="1">#REF!</definedName>
    <definedName name="SD_1x1_22x1_1_S_0" localSheetId="3" hidden="1">#REF!</definedName>
    <definedName name="SD_1x1_22x1_1_S_0" localSheetId="1" hidden="1">#REF!</definedName>
    <definedName name="SD_1x1_22x1_1_S_0" localSheetId="15" hidden="1">#REF!</definedName>
    <definedName name="SD_1x1_22x1_1_S_0" localSheetId="6" hidden="1">#REF!</definedName>
    <definedName name="SD_1x1_22x1_1_S_0" localSheetId="4" hidden="1">#REF!</definedName>
    <definedName name="SD_1x1_22x1_1_S_0" localSheetId="0" hidden="1">#REF!</definedName>
    <definedName name="SD_1x1_22x1_1_S_0" localSheetId="5" hidden="1">#REF!</definedName>
    <definedName name="SD_1x1_22x1_1_S_0" localSheetId="2" hidden="1">#REF!</definedName>
    <definedName name="SD_1x1_22x1_1_S_0" hidden="1">#REF!</definedName>
    <definedName name="SD_1x1_22x1_11_S_0" localSheetId="3" hidden="1">#REF!</definedName>
    <definedName name="SD_1x1_22x1_11_S_0" localSheetId="1" hidden="1">#REF!</definedName>
    <definedName name="SD_1x1_22x1_11_S_0" localSheetId="15" hidden="1">#REF!</definedName>
    <definedName name="SD_1x1_22x1_11_S_0" localSheetId="6" hidden="1">#REF!</definedName>
    <definedName name="SD_1x1_22x1_11_S_0" localSheetId="4" hidden="1">#REF!</definedName>
    <definedName name="SD_1x1_22x1_11_S_0" localSheetId="0" hidden="1">#REF!</definedName>
    <definedName name="SD_1x1_22x1_11_S_0" localSheetId="5" hidden="1">#REF!</definedName>
    <definedName name="SD_1x1_22x1_11_S_0" localSheetId="2" hidden="1">#REF!</definedName>
    <definedName name="SD_1x1_22x1_11_S_0" hidden="1">#REF!</definedName>
    <definedName name="SD_1x1_22x1_12_S_0" localSheetId="3" hidden="1">#REF!</definedName>
    <definedName name="SD_1x1_22x1_12_S_0" localSheetId="1" hidden="1">#REF!</definedName>
    <definedName name="SD_1x1_22x1_12_S_0" localSheetId="15" hidden="1">#REF!</definedName>
    <definedName name="SD_1x1_22x1_12_S_0" localSheetId="6" hidden="1">#REF!</definedName>
    <definedName name="SD_1x1_22x1_12_S_0" localSheetId="4" hidden="1">#REF!</definedName>
    <definedName name="SD_1x1_22x1_12_S_0" localSheetId="0" hidden="1">#REF!</definedName>
    <definedName name="SD_1x1_22x1_12_S_0" localSheetId="5" hidden="1">#REF!</definedName>
    <definedName name="SD_1x1_22x1_12_S_0" localSheetId="2" hidden="1">#REF!</definedName>
    <definedName name="SD_1x1_22x1_12_S_0" hidden="1">#REF!</definedName>
    <definedName name="SD_1x1_22x1_3_S_0" localSheetId="3" hidden="1">#REF!</definedName>
    <definedName name="SD_1x1_22x1_3_S_0" localSheetId="1" hidden="1">#REF!</definedName>
    <definedName name="SD_1x1_22x1_3_S_0" localSheetId="15" hidden="1">#REF!</definedName>
    <definedName name="SD_1x1_22x1_3_S_0" localSheetId="6" hidden="1">#REF!</definedName>
    <definedName name="SD_1x1_22x1_3_S_0" localSheetId="4" hidden="1">#REF!</definedName>
    <definedName name="SD_1x1_22x1_3_S_0" localSheetId="0" hidden="1">#REF!</definedName>
    <definedName name="SD_1x1_22x1_3_S_0" localSheetId="5" hidden="1">#REF!</definedName>
    <definedName name="SD_1x1_22x1_3_S_0" localSheetId="2" hidden="1">#REF!</definedName>
    <definedName name="SD_1x1_22x1_3_S_0" hidden="1">#REF!</definedName>
    <definedName name="SD_1x1_22x1_5_S_0" localSheetId="3" hidden="1">#REF!</definedName>
    <definedName name="SD_1x1_22x1_5_S_0" localSheetId="1" hidden="1">#REF!</definedName>
    <definedName name="SD_1x1_22x1_5_S_0" localSheetId="15" hidden="1">#REF!</definedName>
    <definedName name="SD_1x1_22x1_5_S_0" localSheetId="6" hidden="1">#REF!</definedName>
    <definedName name="SD_1x1_22x1_5_S_0" localSheetId="4" hidden="1">#REF!</definedName>
    <definedName name="SD_1x1_22x1_5_S_0" localSheetId="0" hidden="1">#REF!</definedName>
    <definedName name="SD_1x1_22x1_5_S_0" localSheetId="5" hidden="1">#REF!</definedName>
    <definedName name="SD_1x1_22x1_5_S_0" localSheetId="2" hidden="1">#REF!</definedName>
    <definedName name="SD_1x1_22x1_5_S_0" hidden="1">#REF!</definedName>
    <definedName name="SD_1x1_22x1_6_S_152" localSheetId="3" hidden="1">#REF!</definedName>
    <definedName name="SD_1x1_22x1_6_S_152" localSheetId="1" hidden="1">#REF!</definedName>
    <definedName name="SD_1x1_22x1_6_S_152" localSheetId="15" hidden="1">#REF!</definedName>
    <definedName name="SD_1x1_22x1_6_S_152" localSheetId="6" hidden="1">#REF!</definedName>
    <definedName name="SD_1x1_22x1_6_S_152" localSheetId="4" hidden="1">#REF!</definedName>
    <definedName name="SD_1x1_22x1_6_S_152" localSheetId="0" hidden="1">#REF!</definedName>
    <definedName name="SD_1x1_22x1_6_S_152" localSheetId="5" hidden="1">#REF!</definedName>
    <definedName name="SD_1x1_22x1_6_S_152" localSheetId="2" hidden="1">#REF!</definedName>
    <definedName name="SD_1x1_22x1_6_S_152" hidden="1">#REF!</definedName>
    <definedName name="SD_1x1_22x1_7_S_0" localSheetId="3" hidden="1">#REF!</definedName>
    <definedName name="SD_1x1_22x1_7_S_0" localSheetId="1" hidden="1">#REF!</definedName>
    <definedName name="SD_1x1_22x1_7_S_0" localSheetId="15" hidden="1">#REF!</definedName>
    <definedName name="SD_1x1_22x1_7_S_0" localSheetId="6" hidden="1">#REF!</definedName>
    <definedName name="SD_1x1_22x1_7_S_0" localSheetId="4" hidden="1">#REF!</definedName>
    <definedName name="SD_1x1_22x1_7_S_0" localSheetId="0" hidden="1">#REF!</definedName>
    <definedName name="SD_1x1_22x1_7_S_0" localSheetId="5" hidden="1">#REF!</definedName>
    <definedName name="SD_1x1_22x1_7_S_0" localSheetId="2" hidden="1">#REF!</definedName>
    <definedName name="SD_1x1_22x1_7_S_0" hidden="1">#REF!</definedName>
    <definedName name="SD_1x1_22x1_9_S_0" localSheetId="3" hidden="1">#REF!</definedName>
    <definedName name="SD_1x1_22x1_9_S_0" localSheetId="1" hidden="1">#REF!</definedName>
    <definedName name="SD_1x1_22x1_9_S_0" localSheetId="15" hidden="1">#REF!</definedName>
    <definedName name="SD_1x1_22x1_9_S_0" localSheetId="6" hidden="1">#REF!</definedName>
    <definedName name="SD_1x1_22x1_9_S_0" localSheetId="4" hidden="1">#REF!</definedName>
    <definedName name="SD_1x1_22x1_9_S_0" localSheetId="0" hidden="1">#REF!</definedName>
    <definedName name="SD_1x1_22x1_9_S_0" localSheetId="5" hidden="1">#REF!</definedName>
    <definedName name="SD_1x1_22x1_9_S_0" localSheetId="2" hidden="1">#REF!</definedName>
    <definedName name="SD_1x1_22x1_9_S_0" hidden="1">#REF!</definedName>
    <definedName name="SD_1x1_23x1_1_S_0" localSheetId="3" hidden="1">#REF!</definedName>
    <definedName name="SD_1x1_23x1_1_S_0" localSheetId="1" hidden="1">#REF!</definedName>
    <definedName name="SD_1x1_23x1_1_S_0" localSheetId="15" hidden="1">#REF!</definedName>
    <definedName name="SD_1x1_23x1_1_S_0" localSheetId="6" hidden="1">#REF!</definedName>
    <definedName name="SD_1x1_23x1_1_S_0" localSheetId="4" hidden="1">#REF!</definedName>
    <definedName name="SD_1x1_23x1_1_S_0" localSheetId="0" hidden="1">#REF!</definedName>
    <definedName name="SD_1x1_23x1_1_S_0" localSheetId="5" hidden="1">#REF!</definedName>
    <definedName name="SD_1x1_23x1_1_S_0" localSheetId="2" hidden="1">#REF!</definedName>
    <definedName name="SD_1x1_23x1_1_S_0" hidden="1">#REF!</definedName>
    <definedName name="SD_1x1_23x1_11_S_0" localSheetId="3" hidden="1">#REF!</definedName>
    <definedName name="SD_1x1_23x1_11_S_0" localSheetId="1" hidden="1">#REF!</definedName>
    <definedName name="SD_1x1_23x1_11_S_0" localSheetId="15" hidden="1">#REF!</definedName>
    <definedName name="SD_1x1_23x1_11_S_0" localSheetId="6" hidden="1">#REF!</definedName>
    <definedName name="SD_1x1_23x1_11_S_0" localSheetId="4" hidden="1">#REF!</definedName>
    <definedName name="SD_1x1_23x1_11_S_0" localSheetId="0" hidden="1">#REF!</definedName>
    <definedName name="SD_1x1_23x1_11_S_0" localSheetId="5" hidden="1">#REF!</definedName>
    <definedName name="SD_1x1_23x1_11_S_0" localSheetId="2" hidden="1">#REF!</definedName>
    <definedName name="SD_1x1_23x1_11_S_0" hidden="1">#REF!</definedName>
    <definedName name="SD_1x1_23x1_3_S_0" localSheetId="3" hidden="1">#REF!</definedName>
    <definedName name="SD_1x1_23x1_3_S_0" localSheetId="1" hidden="1">#REF!</definedName>
    <definedName name="SD_1x1_23x1_3_S_0" localSheetId="15" hidden="1">#REF!</definedName>
    <definedName name="SD_1x1_23x1_3_S_0" localSheetId="6" hidden="1">#REF!</definedName>
    <definedName name="SD_1x1_23x1_3_S_0" localSheetId="4" hidden="1">#REF!</definedName>
    <definedName name="SD_1x1_23x1_3_S_0" localSheetId="0" hidden="1">#REF!</definedName>
    <definedName name="SD_1x1_23x1_3_S_0" localSheetId="5" hidden="1">#REF!</definedName>
    <definedName name="SD_1x1_23x1_3_S_0" localSheetId="2" hidden="1">#REF!</definedName>
    <definedName name="SD_1x1_23x1_3_S_0" hidden="1">#REF!</definedName>
    <definedName name="SD_1x1_23x1_5_S_0" localSheetId="3" hidden="1">#REF!</definedName>
    <definedName name="SD_1x1_23x1_5_S_0" localSheetId="1" hidden="1">#REF!</definedName>
    <definedName name="SD_1x1_23x1_5_S_0" localSheetId="15" hidden="1">#REF!</definedName>
    <definedName name="SD_1x1_23x1_5_S_0" localSheetId="6" hidden="1">#REF!</definedName>
    <definedName name="SD_1x1_23x1_5_S_0" localSheetId="4" hidden="1">#REF!</definedName>
    <definedName name="SD_1x1_23x1_5_S_0" localSheetId="0" hidden="1">#REF!</definedName>
    <definedName name="SD_1x1_23x1_5_S_0" localSheetId="5" hidden="1">#REF!</definedName>
    <definedName name="SD_1x1_23x1_5_S_0" localSheetId="2" hidden="1">#REF!</definedName>
    <definedName name="SD_1x1_23x1_5_S_0" hidden="1">#REF!</definedName>
    <definedName name="SD_1x1_23x1_6_S_152" localSheetId="3" hidden="1">#REF!</definedName>
    <definedName name="SD_1x1_23x1_6_S_152" localSheetId="1" hidden="1">#REF!</definedName>
    <definedName name="SD_1x1_23x1_6_S_152" localSheetId="15" hidden="1">#REF!</definedName>
    <definedName name="SD_1x1_23x1_6_S_152" localSheetId="6" hidden="1">#REF!</definedName>
    <definedName name="SD_1x1_23x1_6_S_152" localSheetId="4" hidden="1">#REF!</definedName>
    <definedName name="SD_1x1_23x1_6_S_152" localSheetId="0" hidden="1">#REF!</definedName>
    <definedName name="SD_1x1_23x1_6_S_152" localSheetId="5" hidden="1">#REF!</definedName>
    <definedName name="SD_1x1_23x1_6_S_152" localSheetId="2" hidden="1">#REF!</definedName>
    <definedName name="SD_1x1_23x1_6_S_152" hidden="1">#REF!</definedName>
    <definedName name="SD_1x1_23x1_7_S_0" localSheetId="3" hidden="1">#REF!</definedName>
    <definedName name="SD_1x1_23x1_7_S_0" localSheetId="1" hidden="1">#REF!</definedName>
    <definedName name="SD_1x1_23x1_7_S_0" localSheetId="15" hidden="1">#REF!</definedName>
    <definedName name="SD_1x1_23x1_7_S_0" localSheetId="6" hidden="1">#REF!</definedName>
    <definedName name="SD_1x1_23x1_7_S_0" localSheetId="4" hidden="1">#REF!</definedName>
    <definedName name="SD_1x1_23x1_7_S_0" localSheetId="0" hidden="1">#REF!</definedName>
    <definedName name="SD_1x1_23x1_7_S_0" localSheetId="5" hidden="1">#REF!</definedName>
    <definedName name="SD_1x1_23x1_7_S_0" localSheetId="2" hidden="1">#REF!</definedName>
    <definedName name="SD_1x1_23x1_7_S_0" hidden="1">#REF!</definedName>
    <definedName name="SD_1x1_23x1_9_S_0" localSheetId="3" hidden="1">#REF!</definedName>
    <definedName name="SD_1x1_23x1_9_S_0" localSheetId="1" hidden="1">#REF!</definedName>
    <definedName name="SD_1x1_23x1_9_S_0" localSheetId="15" hidden="1">#REF!</definedName>
    <definedName name="SD_1x1_23x1_9_S_0" localSheetId="6" hidden="1">#REF!</definedName>
    <definedName name="SD_1x1_23x1_9_S_0" localSheetId="4" hidden="1">#REF!</definedName>
    <definedName name="SD_1x1_23x1_9_S_0" localSheetId="0" hidden="1">#REF!</definedName>
    <definedName name="SD_1x1_23x1_9_S_0" localSheetId="5" hidden="1">#REF!</definedName>
    <definedName name="SD_1x1_23x1_9_S_0" localSheetId="2" hidden="1">#REF!</definedName>
    <definedName name="SD_1x1_23x1_9_S_0" hidden="1">#REF!</definedName>
    <definedName name="SD_1x1_23x2_1_S_0" localSheetId="3" hidden="1">#REF!</definedName>
    <definedName name="SD_1x1_23x2_1_S_0" localSheetId="1" hidden="1">#REF!</definedName>
    <definedName name="SD_1x1_23x2_1_S_0" localSheetId="15" hidden="1">#REF!</definedName>
    <definedName name="SD_1x1_23x2_1_S_0" localSheetId="6" hidden="1">#REF!</definedName>
    <definedName name="SD_1x1_23x2_1_S_0" localSheetId="4" hidden="1">#REF!</definedName>
    <definedName name="SD_1x1_23x2_1_S_0" localSheetId="0" hidden="1">#REF!</definedName>
    <definedName name="SD_1x1_23x2_1_S_0" localSheetId="5" hidden="1">#REF!</definedName>
    <definedName name="SD_1x1_23x2_1_S_0" localSheetId="2" hidden="1">#REF!</definedName>
    <definedName name="SD_1x1_23x2_1_S_0" hidden="1">#REF!</definedName>
    <definedName name="SD_1x1_23x2_11_S_0" localSheetId="3" hidden="1">#REF!</definedName>
    <definedName name="SD_1x1_23x2_11_S_0" localSheetId="1" hidden="1">#REF!</definedName>
    <definedName name="SD_1x1_23x2_11_S_0" localSheetId="15" hidden="1">#REF!</definedName>
    <definedName name="SD_1x1_23x2_11_S_0" localSheetId="6" hidden="1">#REF!</definedName>
    <definedName name="SD_1x1_23x2_11_S_0" localSheetId="4" hidden="1">#REF!</definedName>
    <definedName name="SD_1x1_23x2_11_S_0" localSheetId="0" hidden="1">#REF!</definedName>
    <definedName name="SD_1x1_23x2_11_S_0" localSheetId="5" hidden="1">#REF!</definedName>
    <definedName name="SD_1x1_23x2_11_S_0" localSheetId="2" hidden="1">#REF!</definedName>
    <definedName name="SD_1x1_23x2_11_S_0" hidden="1">#REF!</definedName>
    <definedName name="SD_1x1_23x2_12_S_0" localSheetId="3" hidden="1">#REF!</definedName>
    <definedName name="SD_1x1_23x2_12_S_0" localSheetId="1" hidden="1">#REF!</definedName>
    <definedName name="SD_1x1_23x2_12_S_0" localSheetId="15" hidden="1">#REF!</definedName>
    <definedName name="SD_1x1_23x2_12_S_0" localSheetId="6" hidden="1">#REF!</definedName>
    <definedName name="SD_1x1_23x2_12_S_0" localSheetId="4" hidden="1">#REF!</definedName>
    <definedName name="SD_1x1_23x2_12_S_0" localSheetId="0" hidden="1">#REF!</definedName>
    <definedName name="SD_1x1_23x2_12_S_0" localSheetId="5" hidden="1">#REF!</definedName>
    <definedName name="SD_1x1_23x2_12_S_0" localSheetId="2" hidden="1">#REF!</definedName>
    <definedName name="SD_1x1_23x2_12_S_0" hidden="1">#REF!</definedName>
    <definedName name="SD_1x1_23x2_3_S_0" localSheetId="3" hidden="1">#REF!</definedName>
    <definedName name="SD_1x1_23x2_3_S_0" localSheetId="1" hidden="1">#REF!</definedName>
    <definedName name="SD_1x1_23x2_3_S_0" localSheetId="15" hidden="1">#REF!</definedName>
    <definedName name="SD_1x1_23x2_3_S_0" localSheetId="6" hidden="1">#REF!</definedName>
    <definedName name="SD_1x1_23x2_3_S_0" localSheetId="4" hidden="1">#REF!</definedName>
    <definedName name="SD_1x1_23x2_3_S_0" localSheetId="0" hidden="1">#REF!</definedName>
    <definedName name="SD_1x1_23x2_3_S_0" localSheetId="5" hidden="1">#REF!</definedName>
    <definedName name="SD_1x1_23x2_3_S_0" localSheetId="2" hidden="1">#REF!</definedName>
    <definedName name="SD_1x1_23x2_3_S_0" hidden="1">#REF!</definedName>
    <definedName name="SD_1x1_23x2_5_S_0" localSheetId="3" hidden="1">#REF!</definedName>
    <definedName name="SD_1x1_23x2_5_S_0" localSheetId="1" hidden="1">#REF!</definedName>
    <definedName name="SD_1x1_23x2_5_S_0" localSheetId="15" hidden="1">#REF!</definedName>
    <definedName name="SD_1x1_23x2_5_S_0" localSheetId="6" hidden="1">#REF!</definedName>
    <definedName name="SD_1x1_23x2_5_S_0" localSheetId="4" hidden="1">#REF!</definedName>
    <definedName name="SD_1x1_23x2_5_S_0" localSheetId="0" hidden="1">#REF!</definedName>
    <definedName name="SD_1x1_23x2_5_S_0" localSheetId="5" hidden="1">#REF!</definedName>
    <definedName name="SD_1x1_23x2_5_S_0" localSheetId="2" hidden="1">#REF!</definedName>
    <definedName name="SD_1x1_23x2_5_S_0" hidden="1">#REF!</definedName>
    <definedName name="SD_1x1_23x2_6_S_152" localSheetId="3" hidden="1">#REF!</definedName>
    <definedName name="SD_1x1_23x2_6_S_152" localSheetId="1" hidden="1">#REF!</definedName>
    <definedName name="SD_1x1_23x2_6_S_152" localSheetId="15" hidden="1">#REF!</definedName>
    <definedName name="SD_1x1_23x2_6_S_152" localSheetId="6" hidden="1">#REF!</definedName>
    <definedName name="SD_1x1_23x2_6_S_152" localSheetId="4" hidden="1">#REF!</definedName>
    <definedName name="SD_1x1_23x2_6_S_152" localSheetId="0" hidden="1">#REF!</definedName>
    <definedName name="SD_1x1_23x2_6_S_152" localSheetId="5" hidden="1">#REF!</definedName>
    <definedName name="SD_1x1_23x2_6_S_152" localSheetId="2" hidden="1">#REF!</definedName>
    <definedName name="SD_1x1_23x2_6_S_152" hidden="1">#REF!</definedName>
    <definedName name="SD_1x1_23x2_7_S_0" localSheetId="3" hidden="1">#REF!</definedName>
    <definedName name="SD_1x1_23x2_7_S_0" localSheetId="1" hidden="1">#REF!</definedName>
    <definedName name="SD_1x1_23x2_7_S_0" localSheetId="15" hidden="1">#REF!</definedName>
    <definedName name="SD_1x1_23x2_7_S_0" localSheetId="6" hidden="1">#REF!</definedName>
    <definedName name="SD_1x1_23x2_7_S_0" localSheetId="4" hidden="1">#REF!</definedName>
    <definedName name="SD_1x1_23x2_7_S_0" localSheetId="0" hidden="1">#REF!</definedName>
    <definedName name="SD_1x1_23x2_7_S_0" localSheetId="5" hidden="1">#REF!</definedName>
    <definedName name="SD_1x1_23x2_7_S_0" localSheetId="2" hidden="1">#REF!</definedName>
    <definedName name="SD_1x1_23x2_7_S_0" hidden="1">#REF!</definedName>
    <definedName name="SD_1x1_23x2_9_S_0" localSheetId="3" hidden="1">#REF!</definedName>
    <definedName name="SD_1x1_23x2_9_S_0" localSheetId="1" hidden="1">#REF!</definedName>
    <definedName name="SD_1x1_23x2_9_S_0" localSheetId="15" hidden="1">#REF!</definedName>
    <definedName name="SD_1x1_23x2_9_S_0" localSheetId="6" hidden="1">#REF!</definedName>
    <definedName name="SD_1x1_23x2_9_S_0" localSheetId="4" hidden="1">#REF!</definedName>
    <definedName name="SD_1x1_23x2_9_S_0" localSheetId="0" hidden="1">#REF!</definedName>
    <definedName name="SD_1x1_23x2_9_S_0" localSheetId="5" hidden="1">#REF!</definedName>
    <definedName name="SD_1x1_23x2_9_S_0" localSheetId="2" hidden="1">#REF!</definedName>
    <definedName name="SD_1x1_23x2_9_S_0" hidden="1">#REF!</definedName>
    <definedName name="SD_1x1_23x3_1_S_0" localSheetId="3" hidden="1">#REF!</definedName>
    <definedName name="SD_1x1_23x3_1_S_0" localSheetId="1" hidden="1">#REF!</definedName>
    <definedName name="SD_1x1_23x3_1_S_0" localSheetId="15" hidden="1">#REF!</definedName>
    <definedName name="SD_1x1_23x3_1_S_0" localSheetId="6" hidden="1">#REF!</definedName>
    <definedName name="SD_1x1_23x3_1_S_0" localSheetId="4" hidden="1">#REF!</definedName>
    <definedName name="SD_1x1_23x3_1_S_0" localSheetId="0" hidden="1">#REF!</definedName>
    <definedName name="SD_1x1_23x3_1_S_0" localSheetId="5" hidden="1">#REF!</definedName>
    <definedName name="SD_1x1_23x3_1_S_0" localSheetId="2" hidden="1">#REF!</definedName>
    <definedName name="SD_1x1_23x3_1_S_0" hidden="1">#REF!</definedName>
    <definedName name="SD_1x1_23x3_11_S_0" localSheetId="3" hidden="1">#REF!</definedName>
    <definedName name="SD_1x1_23x3_11_S_0" localSheetId="1" hidden="1">#REF!</definedName>
    <definedName name="SD_1x1_23x3_11_S_0" localSheetId="15" hidden="1">#REF!</definedName>
    <definedName name="SD_1x1_23x3_11_S_0" localSheetId="6" hidden="1">#REF!</definedName>
    <definedName name="SD_1x1_23x3_11_S_0" localSheetId="4" hidden="1">#REF!</definedName>
    <definedName name="SD_1x1_23x3_11_S_0" localSheetId="0" hidden="1">#REF!</definedName>
    <definedName name="SD_1x1_23x3_11_S_0" localSheetId="5" hidden="1">#REF!</definedName>
    <definedName name="SD_1x1_23x3_11_S_0" localSheetId="2" hidden="1">#REF!</definedName>
    <definedName name="SD_1x1_23x3_11_S_0" hidden="1">#REF!</definedName>
    <definedName name="SD_1x1_23x3_12_S_0" localSheetId="3" hidden="1">#REF!</definedName>
    <definedName name="SD_1x1_23x3_12_S_0" localSheetId="1" hidden="1">#REF!</definedName>
    <definedName name="SD_1x1_23x3_12_S_0" localSheetId="15" hidden="1">#REF!</definedName>
    <definedName name="SD_1x1_23x3_12_S_0" localSheetId="6" hidden="1">#REF!</definedName>
    <definedName name="SD_1x1_23x3_12_S_0" localSheetId="4" hidden="1">#REF!</definedName>
    <definedName name="SD_1x1_23x3_12_S_0" localSheetId="0" hidden="1">#REF!</definedName>
    <definedName name="SD_1x1_23x3_12_S_0" localSheetId="5" hidden="1">#REF!</definedName>
    <definedName name="SD_1x1_23x3_12_S_0" localSheetId="2" hidden="1">#REF!</definedName>
    <definedName name="SD_1x1_23x3_12_S_0" hidden="1">#REF!</definedName>
    <definedName name="SD_1x1_23x3_3_S_0" localSheetId="3" hidden="1">#REF!</definedName>
    <definedName name="SD_1x1_23x3_3_S_0" localSheetId="1" hidden="1">#REF!</definedName>
    <definedName name="SD_1x1_23x3_3_S_0" localSheetId="15" hidden="1">#REF!</definedName>
    <definedName name="SD_1x1_23x3_3_S_0" localSheetId="6" hidden="1">#REF!</definedName>
    <definedName name="SD_1x1_23x3_3_S_0" localSheetId="4" hidden="1">#REF!</definedName>
    <definedName name="SD_1x1_23x3_3_S_0" localSheetId="0" hidden="1">#REF!</definedName>
    <definedName name="SD_1x1_23x3_3_S_0" localSheetId="5" hidden="1">#REF!</definedName>
    <definedName name="SD_1x1_23x3_3_S_0" localSheetId="2" hidden="1">#REF!</definedName>
    <definedName name="SD_1x1_23x3_3_S_0" hidden="1">#REF!</definedName>
    <definedName name="SD_1x1_23x3_5_S_0" localSheetId="3" hidden="1">#REF!</definedName>
    <definedName name="SD_1x1_23x3_5_S_0" localSheetId="1" hidden="1">#REF!</definedName>
    <definedName name="SD_1x1_23x3_5_S_0" localSheetId="15" hidden="1">#REF!</definedName>
    <definedName name="SD_1x1_23x3_5_S_0" localSheetId="6" hidden="1">#REF!</definedName>
    <definedName name="SD_1x1_23x3_5_S_0" localSheetId="4" hidden="1">#REF!</definedName>
    <definedName name="SD_1x1_23x3_5_S_0" localSheetId="0" hidden="1">#REF!</definedName>
    <definedName name="SD_1x1_23x3_5_S_0" localSheetId="5" hidden="1">#REF!</definedName>
    <definedName name="SD_1x1_23x3_5_S_0" localSheetId="2" hidden="1">#REF!</definedName>
    <definedName name="SD_1x1_23x3_5_S_0" hidden="1">#REF!</definedName>
    <definedName name="SD_1x1_23x3_6_S_152" localSheetId="3" hidden="1">#REF!</definedName>
    <definedName name="SD_1x1_23x3_6_S_152" localSheetId="1" hidden="1">#REF!</definedName>
    <definedName name="SD_1x1_23x3_6_S_152" localSheetId="15" hidden="1">#REF!</definedName>
    <definedName name="SD_1x1_23x3_6_S_152" localSheetId="6" hidden="1">#REF!</definedName>
    <definedName name="SD_1x1_23x3_6_S_152" localSheetId="4" hidden="1">#REF!</definedName>
    <definedName name="SD_1x1_23x3_6_S_152" localSheetId="0" hidden="1">#REF!</definedName>
    <definedName name="SD_1x1_23x3_6_S_152" localSheetId="5" hidden="1">#REF!</definedName>
    <definedName name="SD_1x1_23x3_6_S_152" localSheetId="2" hidden="1">#REF!</definedName>
    <definedName name="SD_1x1_23x3_6_S_152" hidden="1">#REF!</definedName>
    <definedName name="SD_1x1_23x3_7_S_0" localSheetId="3" hidden="1">#REF!</definedName>
    <definedName name="SD_1x1_23x3_7_S_0" localSheetId="1" hidden="1">#REF!</definedName>
    <definedName name="SD_1x1_23x3_7_S_0" localSheetId="15" hidden="1">#REF!</definedName>
    <definedName name="SD_1x1_23x3_7_S_0" localSheetId="6" hidden="1">#REF!</definedName>
    <definedName name="SD_1x1_23x3_7_S_0" localSheetId="4" hidden="1">#REF!</definedName>
    <definedName name="SD_1x1_23x3_7_S_0" localSheetId="0" hidden="1">#REF!</definedName>
    <definedName name="SD_1x1_23x3_7_S_0" localSheetId="5" hidden="1">#REF!</definedName>
    <definedName name="SD_1x1_23x3_7_S_0" localSheetId="2" hidden="1">#REF!</definedName>
    <definedName name="SD_1x1_23x3_7_S_0" hidden="1">#REF!</definedName>
    <definedName name="SD_1x1_23x3_9_S_0" localSheetId="3" hidden="1">#REF!</definedName>
    <definedName name="SD_1x1_23x3_9_S_0" localSheetId="1" hidden="1">#REF!</definedName>
    <definedName name="SD_1x1_23x3_9_S_0" localSheetId="15" hidden="1">#REF!</definedName>
    <definedName name="SD_1x1_23x3_9_S_0" localSheetId="6" hidden="1">#REF!</definedName>
    <definedName name="SD_1x1_23x3_9_S_0" localSheetId="4" hidden="1">#REF!</definedName>
    <definedName name="SD_1x1_23x3_9_S_0" localSheetId="0" hidden="1">#REF!</definedName>
    <definedName name="SD_1x1_23x3_9_S_0" localSheetId="5" hidden="1">#REF!</definedName>
    <definedName name="SD_1x1_23x3_9_S_0" localSheetId="2" hidden="1">#REF!</definedName>
    <definedName name="SD_1x1_23x3_9_S_0" hidden="1">#REF!</definedName>
    <definedName name="SD_1x1_28_S_0" localSheetId="1" hidden="1">#REF!</definedName>
    <definedName name="SD_1x1_28_S_0" localSheetId="4" hidden="1">#REF!</definedName>
    <definedName name="SD_1x1_28_S_0" localSheetId="0" hidden="1">#REF!</definedName>
    <definedName name="SD_1x1_28_S_0" localSheetId="5" hidden="1">#REF!</definedName>
    <definedName name="SD_1x1_28_S_0" localSheetId="2" hidden="1">#REF!</definedName>
    <definedName name="SD_1x1_28_S_0" hidden="1">#REF!</definedName>
    <definedName name="SD_1x1_29x1_1_S_0" localSheetId="3" hidden="1">#REF!</definedName>
    <definedName name="SD_1x1_29x1_1_S_0" localSheetId="1" hidden="1">#REF!</definedName>
    <definedName name="SD_1x1_29x1_1_S_0" localSheetId="15" hidden="1">#REF!</definedName>
    <definedName name="SD_1x1_29x1_1_S_0" localSheetId="6" hidden="1">#REF!</definedName>
    <definedName name="SD_1x1_29x1_1_S_0" localSheetId="4" hidden="1">#REF!</definedName>
    <definedName name="SD_1x1_29x1_1_S_0" localSheetId="0" hidden="1">#REF!</definedName>
    <definedName name="SD_1x1_29x1_1_S_0" localSheetId="5" hidden="1">#REF!</definedName>
    <definedName name="SD_1x1_29x1_1_S_0" localSheetId="2" hidden="1">#REF!</definedName>
    <definedName name="SD_1x1_29x1_1_S_0" hidden="1">#REF!</definedName>
    <definedName name="SD_1x1_29x1_11_S_0" localSheetId="3" hidden="1">#REF!</definedName>
    <definedName name="SD_1x1_29x1_11_S_0" localSheetId="1" hidden="1">#REF!</definedName>
    <definedName name="SD_1x1_29x1_11_S_0" localSheetId="15" hidden="1">#REF!</definedName>
    <definedName name="SD_1x1_29x1_11_S_0" localSheetId="6" hidden="1">#REF!</definedName>
    <definedName name="SD_1x1_29x1_11_S_0" localSheetId="4" hidden="1">#REF!</definedName>
    <definedName name="SD_1x1_29x1_11_S_0" localSheetId="0" hidden="1">#REF!</definedName>
    <definedName name="SD_1x1_29x1_11_S_0" localSheetId="5" hidden="1">#REF!</definedName>
    <definedName name="SD_1x1_29x1_11_S_0" localSheetId="2" hidden="1">#REF!</definedName>
    <definedName name="SD_1x1_29x1_11_S_0" hidden="1">#REF!</definedName>
    <definedName name="SD_1x1_29x1_12_S_0" localSheetId="3" hidden="1">#REF!</definedName>
    <definedName name="SD_1x1_29x1_12_S_0" localSheetId="1" hidden="1">#REF!</definedName>
    <definedName name="SD_1x1_29x1_12_S_0" localSheetId="15" hidden="1">#REF!</definedName>
    <definedName name="SD_1x1_29x1_12_S_0" localSheetId="6" hidden="1">#REF!</definedName>
    <definedName name="SD_1x1_29x1_12_S_0" localSheetId="4" hidden="1">#REF!</definedName>
    <definedName name="SD_1x1_29x1_12_S_0" localSheetId="0" hidden="1">#REF!</definedName>
    <definedName name="SD_1x1_29x1_12_S_0" localSheetId="5" hidden="1">#REF!</definedName>
    <definedName name="SD_1x1_29x1_12_S_0" localSheetId="2" hidden="1">#REF!</definedName>
    <definedName name="SD_1x1_29x1_12_S_0" hidden="1">#REF!</definedName>
    <definedName name="SD_1x1_29x1_3_S_0" localSheetId="3" hidden="1">#REF!</definedName>
    <definedName name="SD_1x1_29x1_3_S_0" localSheetId="1" hidden="1">#REF!</definedName>
    <definedName name="SD_1x1_29x1_3_S_0" localSheetId="15" hidden="1">#REF!</definedName>
    <definedName name="SD_1x1_29x1_3_S_0" localSheetId="6" hidden="1">#REF!</definedName>
    <definedName name="SD_1x1_29x1_3_S_0" localSheetId="4" hidden="1">#REF!</definedName>
    <definedName name="SD_1x1_29x1_3_S_0" localSheetId="0" hidden="1">#REF!</definedName>
    <definedName name="SD_1x1_29x1_3_S_0" localSheetId="5" hidden="1">#REF!</definedName>
    <definedName name="SD_1x1_29x1_3_S_0" localSheetId="2" hidden="1">#REF!</definedName>
    <definedName name="SD_1x1_29x1_3_S_0" hidden="1">#REF!</definedName>
    <definedName name="SD_1x1_29x1_5_S_0" localSheetId="3" hidden="1">#REF!</definedName>
    <definedName name="SD_1x1_29x1_5_S_0" localSheetId="1" hidden="1">#REF!</definedName>
    <definedName name="SD_1x1_29x1_5_S_0" localSheetId="15" hidden="1">#REF!</definedName>
    <definedName name="SD_1x1_29x1_5_S_0" localSheetId="6" hidden="1">#REF!</definedName>
    <definedName name="SD_1x1_29x1_5_S_0" localSheetId="4" hidden="1">#REF!</definedName>
    <definedName name="SD_1x1_29x1_5_S_0" localSheetId="0" hidden="1">#REF!</definedName>
    <definedName name="SD_1x1_29x1_5_S_0" localSheetId="5" hidden="1">#REF!</definedName>
    <definedName name="SD_1x1_29x1_5_S_0" localSheetId="2" hidden="1">#REF!</definedName>
    <definedName name="SD_1x1_29x1_5_S_0" hidden="1">#REF!</definedName>
    <definedName name="SD_1x1_29x1_6_S_152" localSheetId="3" hidden="1">#REF!</definedName>
    <definedName name="SD_1x1_29x1_6_S_152" localSheetId="1" hidden="1">#REF!</definedName>
    <definedName name="SD_1x1_29x1_6_S_152" localSheetId="15" hidden="1">#REF!</definedName>
    <definedName name="SD_1x1_29x1_6_S_152" localSheetId="6" hidden="1">#REF!</definedName>
    <definedName name="SD_1x1_29x1_6_S_152" localSheetId="4" hidden="1">#REF!</definedName>
    <definedName name="SD_1x1_29x1_6_S_152" localSheetId="0" hidden="1">#REF!</definedName>
    <definedName name="SD_1x1_29x1_6_S_152" localSheetId="5" hidden="1">#REF!</definedName>
    <definedName name="SD_1x1_29x1_6_S_152" localSheetId="2" hidden="1">#REF!</definedName>
    <definedName name="SD_1x1_29x1_6_S_152" hidden="1">#REF!</definedName>
    <definedName name="SD_1x1_29x1_7_S_0" localSheetId="3" hidden="1">#REF!</definedName>
    <definedName name="SD_1x1_29x1_7_S_0" localSheetId="1" hidden="1">#REF!</definedName>
    <definedName name="SD_1x1_29x1_7_S_0" localSheetId="15" hidden="1">#REF!</definedName>
    <definedName name="SD_1x1_29x1_7_S_0" localSheetId="6" hidden="1">#REF!</definedName>
    <definedName name="SD_1x1_29x1_7_S_0" localSheetId="4" hidden="1">#REF!</definedName>
    <definedName name="SD_1x1_29x1_7_S_0" localSheetId="0" hidden="1">#REF!</definedName>
    <definedName name="SD_1x1_29x1_7_S_0" localSheetId="5" hidden="1">#REF!</definedName>
    <definedName name="SD_1x1_29x1_7_S_0" localSheetId="2" hidden="1">#REF!</definedName>
    <definedName name="SD_1x1_29x1_7_S_0" hidden="1">#REF!</definedName>
    <definedName name="SD_1x1_29x1_9_S_0" localSheetId="3" hidden="1">#REF!</definedName>
    <definedName name="SD_1x1_29x1_9_S_0" localSheetId="1" hidden="1">#REF!</definedName>
    <definedName name="SD_1x1_29x1_9_S_0" localSheetId="15" hidden="1">#REF!</definedName>
    <definedName name="SD_1x1_29x1_9_S_0" localSheetId="6" hidden="1">#REF!</definedName>
    <definedName name="SD_1x1_29x1_9_S_0" localSheetId="4" hidden="1">#REF!</definedName>
    <definedName name="SD_1x1_29x1_9_S_0" localSheetId="0" hidden="1">#REF!</definedName>
    <definedName name="SD_1x1_29x1_9_S_0" localSheetId="5" hidden="1">#REF!</definedName>
    <definedName name="SD_1x1_29x1_9_S_0" localSheetId="2" hidden="1">#REF!</definedName>
    <definedName name="SD_1x1_29x1_9_S_0" hidden="1">#REF!</definedName>
    <definedName name="SD_1x1_3_S_0" localSheetId="1" hidden="1">#REF!</definedName>
    <definedName name="SD_1x1_3_S_0" localSheetId="4" hidden="1">#REF!</definedName>
    <definedName name="SD_1x1_3_S_0" localSheetId="0" hidden="1">#REF!</definedName>
    <definedName name="SD_1x1_3_S_0" localSheetId="5" hidden="1">#REF!</definedName>
    <definedName name="SD_1x1_3_S_0" localSheetId="2" hidden="1">#REF!</definedName>
    <definedName name="SD_1x1_3_S_0" hidden="1">#REF!</definedName>
    <definedName name="SD_1x1_34_S_0" localSheetId="3" hidden="1">#REF!</definedName>
    <definedName name="SD_1x1_34_S_0" localSheetId="1" hidden="1">#REF!</definedName>
    <definedName name="SD_1x1_34_S_0" localSheetId="15" hidden="1">#REF!</definedName>
    <definedName name="SD_1x1_34_S_0" localSheetId="6" hidden="1">#REF!</definedName>
    <definedName name="SD_1x1_34_S_0" localSheetId="4" hidden="1">#REF!</definedName>
    <definedName name="SD_1x1_34_S_0" localSheetId="0" hidden="1">#REF!</definedName>
    <definedName name="SD_1x1_34_S_0" localSheetId="5" hidden="1">#REF!</definedName>
    <definedName name="SD_1x1_34_S_0" localSheetId="2" hidden="1">#REF!</definedName>
    <definedName name="SD_1x1_34_S_0" hidden="1">#REF!</definedName>
    <definedName name="SD_1x1_46x1_1_S_0" localSheetId="3" hidden="1">#REF!</definedName>
    <definedName name="SD_1x1_46x1_1_S_0" localSheetId="1" hidden="1">#REF!</definedName>
    <definedName name="SD_1x1_46x1_1_S_0" localSheetId="15" hidden="1">#REF!</definedName>
    <definedName name="SD_1x1_46x1_1_S_0" localSheetId="6" hidden="1">#REF!</definedName>
    <definedName name="SD_1x1_46x1_1_S_0" localSheetId="4" hidden="1">#REF!</definedName>
    <definedName name="SD_1x1_46x1_1_S_0" localSheetId="0" hidden="1">#REF!</definedName>
    <definedName name="SD_1x1_46x1_1_S_0" localSheetId="5" hidden="1">#REF!</definedName>
    <definedName name="SD_1x1_46x1_1_S_0" localSheetId="2" hidden="1">#REF!</definedName>
    <definedName name="SD_1x1_46x1_1_S_0" hidden="1">#REF!</definedName>
    <definedName name="SD_1x1_46x1_11_S_0" localSheetId="3" hidden="1">#REF!</definedName>
    <definedName name="SD_1x1_46x1_11_S_0" localSheetId="1" hidden="1">#REF!</definedName>
    <definedName name="SD_1x1_46x1_11_S_0" localSheetId="15" hidden="1">#REF!</definedName>
    <definedName name="SD_1x1_46x1_11_S_0" localSheetId="6" hidden="1">#REF!</definedName>
    <definedName name="SD_1x1_46x1_11_S_0" localSheetId="4" hidden="1">#REF!</definedName>
    <definedName name="SD_1x1_46x1_11_S_0" localSheetId="0" hidden="1">#REF!</definedName>
    <definedName name="SD_1x1_46x1_11_S_0" localSheetId="5" hidden="1">#REF!</definedName>
    <definedName name="SD_1x1_46x1_11_S_0" localSheetId="2" hidden="1">#REF!</definedName>
    <definedName name="SD_1x1_46x1_11_S_0" hidden="1">#REF!</definedName>
    <definedName name="SD_1x1_46x1_12_S_0" localSheetId="3" hidden="1">#REF!</definedName>
    <definedName name="SD_1x1_46x1_12_S_0" localSheetId="1" hidden="1">#REF!</definedName>
    <definedName name="SD_1x1_46x1_12_S_0" localSheetId="15" hidden="1">#REF!</definedName>
    <definedName name="SD_1x1_46x1_12_S_0" localSheetId="6" hidden="1">#REF!</definedName>
    <definedName name="SD_1x1_46x1_12_S_0" localSheetId="4" hidden="1">#REF!</definedName>
    <definedName name="SD_1x1_46x1_12_S_0" localSheetId="0" hidden="1">#REF!</definedName>
    <definedName name="SD_1x1_46x1_12_S_0" localSheetId="5" hidden="1">#REF!</definedName>
    <definedName name="SD_1x1_46x1_12_S_0" localSheetId="2" hidden="1">#REF!</definedName>
    <definedName name="SD_1x1_46x1_12_S_0" hidden="1">#REF!</definedName>
    <definedName name="SD_1x1_46x1_3_S_0" localSheetId="3" hidden="1">#REF!</definedName>
    <definedName name="SD_1x1_46x1_3_S_0" localSheetId="1" hidden="1">#REF!</definedName>
    <definedName name="SD_1x1_46x1_3_S_0" localSheetId="15" hidden="1">#REF!</definedName>
    <definedName name="SD_1x1_46x1_3_S_0" localSheetId="6" hidden="1">#REF!</definedName>
    <definedName name="SD_1x1_46x1_3_S_0" localSheetId="4" hidden="1">#REF!</definedName>
    <definedName name="SD_1x1_46x1_3_S_0" localSheetId="0" hidden="1">#REF!</definedName>
    <definedName name="SD_1x1_46x1_3_S_0" localSheetId="5" hidden="1">#REF!</definedName>
    <definedName name="SD_1x1_46x1_3_S_0" localSheetId="2" hidden="1">#REF!</definedName>
    <definedName name="SD_1x1_46x1_3_S_0" hidden="1">#REF!</definedName>
    <definedName name="SD_1x1_46x1_5_S_0" localSheetId="3" hidden="1">#REF!</definedName>
    <definedName name="SD_1x1_46x1_5_S_0" localSheetId="1" hidden="1">#REF!</definedName>
    <definedName name="SD_1x1_46x1_5_S_0" localSheetId="15" hidden="1">#REF!</definedName>
    <definedName name="SD_1x1_46x1_5_S_0" localSheetId="6" hidden="1">#REF!</definedName>
    <definedName name="SD_1x1_46x1_5_S_0" localSheetId="4" hidden="1">#REF!</definedName>
    <definedName name="SD_1x1_46x1_5_S_0" localSheetId="0" hidden="1">#REF!</definedName>
    <definedName name="SD_1x1_46x1_5_S_0" localSheetId="5" hidden="1">#REF!</definedName>
    <definedName name="SD_1x1_46x1_5_S_0" localSheetId="2" hidden="1">#REF!</definedName>
    <definedName name="SD_1x1_46x1_5_S_0" hidden="1">#REF!</definedName>
    <definedName name="SD_1x1_46x1_6_S_152" localSheetId="3" hidden="1">#REF!</definedName>
    <definedName name="SD_1x1_46x1_6_S_152" localSheetId="1" hidden="1">#REF!</definedName>
    <definedName name="SD_1x1_46x1_6_S_152" localSheetId="15" hidden="1">#REF!</definedName>
    <definedName name="SD_1x1_46x1_6_S_152" localSheetId="6" hidden="1">#REF!</definedName>
    <definedName name="SD_1x1_46x1_6_S_152" localSheetId="4" hidden="1">#REF!</definedName>
    <definedName name="SD_1x1_46x1_6_S_152" localSheetId="0" hidden="1">#REF!</definedName>
    <definedName name="SD_1x1_46x1_6_S_152" localSheetId="5" hidden="1">#REF!</definedName>
    <definedName name="SD_1x1_46x1_6_S_152" localSheetId="2" hidden="1">#REF!</definedName>
    <definedName name="SD_1x1_46x1_6_S_152" hidden="1">#REF!</definedName>
    <definedName name="SD_1x1_46x1_7_S_0" localSheetId="3" hidden="1">#REF!</definedName>
    <definedName name="SD_1x1_46x1_7_S_0" localSheetId="1" hidden="1">#REF!</definedName>
    <definedName name="SD_1x1_46x1_7_S_0" localSheetId="15" hidden="1">#REF!</definedName>
    <definedName name="SD_1x1_46x1_7_S_0" localSheetId="6" hidden="1">#REF!</definedName>
    <definedName name="SD_1x1_46x1_7_S_0" localSheetId="4" hidden="1">#REF!</definedName>
    <definedName name="SD_1x1_46x1_7_S_0" localSheetId="0" hidden="1">#REF!</definedName>
    <definedName name="SD_1x1_46x1_7_S_0" localSheetId="5" hidden="1">#REF!</definedName>
    <definedName name="SD_1x1_46x1_7_S_0" localSheetId="2" hidden="1">#REF!</definedName>
    <definedName name="SD_1x1_46x1_7_S_0" hidden="1">#REF!</definedName>
    <definedName name="SD_1x1_46x1_9_S_0" localSheetId="3" hidden="1">#REF!</definedName>
    <definedName name="SD_1x1_46x1_9_S_0" localSheetId="1" hidden="1">#REF!</definedName>
    <definedName name="SD_1x1_46x1_9_S_0" localSheetId="15" hidden="1">#REF!</definedName>
    <definedName name="SD_1x1_46x1_9_S_0" localSheetId="6" hidden="1">#REF!</definedName>
    <definedName name="SD_1x1_46x1_9_S_0" localSheetId="4" hidden="1">#REF!</definedName>
    <definedName name="SD_1x1_46x1_9_S_0" localSheetId="0" hidden="1">#REF!</definedName>
    <definedName name="SD_1x1_46x1_9_S_0" localSheetId="5" hidden="1">#REF!</definedName>
    <definedName name="SD_1x1_46x1_9_S_0" localSheetId="2" hidden="1">#REF!</definedName>
    <definedName name="SD_1x1_46x1_9_S_0" hidden="1">#REF!</definedName>
    <definedName name="SD_1x1_63x1_1_S_0" localSheetId="3" hidden="1">#REF!</definedName>
    <definedName name="SD_1x1_63x1_1_S_0" localSheetId="1" hidden="1">#REF!</definedName>
    <definedName name="SD_1x1_63x1_1_S_0" localSheetId="15" hidden="1">#REF!</definedName>
    <definedName name="SD_1x1_63x1_1_S_0" localSheetId="6" hidden="1">#REF!</definedName>
    <definedName name="SD_1x1_63x1_1_S_0" localSheetId="4" hidden="1">#REF!</definedName>
    <definedName name="SD_1x1_63x1_1_S_0" localSheetId="0" hidden="1">#REF!</definedName>
    <definedName name="SD_1x1_63x1_1_S_0" localSheetId="5" hidden="1">#REF!</definedName>
    <definedName name="SD_1x1_63x1_1_S_0" localSheetId="2" hidden="1">#REF!</definedName>
    <definedName name="SD_1x1_63x1_1_S_0" hidden="1">#REF!</definedName>
    <definedName name="SD_1x1_63x1_11_S_0" localSheetId="3" hidden="1">#REF!</definedName>
    <definedName name="SD_1x1_63x1_11_S_0" localSheetId="1" hidden="1">#REF!</definedName>
    <definedName name="SD_1x1_63x1_11_S_0" localSheetId="15" hidden="1">#REF!</definedName>
    <definedName name="SD_1x1_63x1_11_S_0" localSheetId="6" hidden="1">#REF!</definedName>
    <definedName name="SD_1x1_63x1_11_S_0" localSheetId="4" hidden="1">#REF!</definedName>
    <definedName name="SD_1x1_63x1_11_S_0" localSheetId="0" hidden="1">#REF!</definedName>
    <definedName name="SD_1x1_63x1_11_S_0" localSheetId="5" hidden="1">#REF!</definedName>
    <definedName name="SD_1x1_63x1_11_S_0" localSheetId="2" hidden="1">#REF!</definedName>
    <definedName name="SD_1x1_63x1_11_S_0" hidden="1">#REF!</definedName>
    <definedName name="SD_1x1_63x1_12_S_0" localSheetId="3" hidden="1">#REF!</definedName>
    <definedName name="SD_1x1_63x1_12_S_0" localSheetId="1" hidden="1">#REF!</definedName>
    <definedName name="SD_1x1_63x1_12_S_0" localSheetId="15" hidden="1">#REF!</definedName>
    <definedName name="SD_1x1_63x1_12_S_0" localSheetId="6" hidden="1">#REF!</definedName>
    <definedName name="SD_1x1_63x1_12_S_0" localSheetId="4" hidden="1">#REF!</definedName>
    <definedName name="SD_1x1_63x1_12_S_0" localSheetId="0" hidden="1">#REF!</definedName>
    <definedName name="SD_1x1_63x1_12_S_0" localSheetId="5" hidden="1">#REF!</definedName>
    <definedName name="SD_1x1_63x1_12_S_0" localSheetId="2" hidden="1">#REF!</definedName>
    <definedName name="SD_1x1_63x1_12_S_0" hidden="1">#REF!</definedName>
    <definedName name="SD_1x1_63x1_3_S_0" localSheetId="3" hidden="1">#REF!</definedName>
    <definedName name="SD_1x1_63x1_3_S_0" localSheetId="1" hidden="1">#REF!</definedName>
    <definedName name="SD_1x1_63x1_3_S_0" localSheetId="15" hidden="1">#REF!</definedName>
    <definedName name="SD_1x1_63x1_3_S_0" localSheetId="6" hidden="1">#REF!</definedName>
    <definedName name="SD_1x1_63x1_3_S_0" localSheetId="4" hidden="1">#REF!</definedName>
    <definedName name="SD_1x1_63x1_3_S_0" localSheetId="0" hidden="1">#REF!</definedName>
    <definedName name="SD_1x1_63x1_3_S_0" localSheetId="5" hidden="1">#REF!</definedName>
    <definedName name="SD_1x1_63x1_3_S_0" localSheetId="2" hidden="1">#REF!</definedName>
    <definedName name="SD_1x1_63x1_3_S_0" hidden="1">#REF!</definedName>
    <definedName name="SD_1x1_63x1_5_S_0" localSheetId="3" hidden="1">#REF!</definedName>
    <definedName name="SD_1x1_63x1_5_S_0" localSheetId="1" hidden="1">#REF!</definedName>
    <definedName name="SD_1x1_63x1_5_S_0" localSheetId="15" hidden="1">#REF!</definedName>
    <definedName name="SD_1x1_63x1_5_S_0" localSheetId="6" hidden="1">#REF!</definedName>
    <definedName name="SD_1x1_63x1_5_S_0" localSheetId="4" hidden="1">#REF!</definedName>
    <definedName name="SD_1x1_63x1_5_S_0" localSheetId="0" hidden="1">#REF!</definedName>
    <definedName name="SD_1x1_63x1_5_S_0" localSheetId="5" hidden="1">#REF!</definedName>
    <definedName name="SD_1x1_63x1_5_S_0" localSheetId="2" hidden="1">#REF!</definedName>
    <definedName name="SD_1x1_63x1_5_S_0" hidden="1">#REF!</definedName>
    <definedName name="SD_1x1_63x1_6_S_152" localSheetId="3" hidden="1">#REF!</definedName>
    <definedName name="SD_1x1_63x1_6_S_152" localSheetId="1" hidden="1">#REF!</definedName>
    <definedName name="SD_1x1_63x1_6_S_152" localSheetId="15" hidden="1">#REF!</definedName>
    <definedName name="SD_1x1_63x1_6_S_152" localSheetId="6" hidden="1">#REF!</definedName>
    <definedName name="SD_1x1_63x1_6_S_152" localSheetId="4" hidden="1">#REF!</definedName>
    <definedName name="SD_1x1_63x1_6_S_152" localSheetId="0" hidden="1">#REF!</definedName>
    <definedName name="SD_1x1_63x1_6_S_152" localSheetId="5" hidden="1">#REF!</definedName>
    <definedName name="SD_1x1_63x1_6_S_152" localSheetId="2" hidden="1">#REF!</definedName>
    <definedName name="SD_1x1_63x1_6_S_152" hidden="1">#REF!</definedName>
    <definedName name="SD_1x1_63x1_7_S_0" localSheetId="3" hidden="1">#REF!</definedName>
    <definedName name="SD_1x1_63x1_7_S_0" localSheetId="1" hidden="1">#REF!</definedName>
    <definedName name="SD_1x1_63x1_7_S_0" localSheetId="15" hidden="1">#REF!</definedName>
    <definedName name="SD_1x1_63x1_7_S_0" localSheetId="6" hidden="1">#REF!</definedName>
    <definedName name="SD_1x1_63x1_7_S_0" localSheetId="4" hidden="1">#REF!</definedName>
    <definedName name="SD_1x1_63x1_7_S_0" localSheetId="0" hidden="1">#REF!</definedName>
    <definedName name="SD_1x1_63x1_7_S_0" localSheetId="5" hidden="1">#REF!</definedName>
    <definedName name="SD_1x1_63x1_7_S_0" localSheetId="2" hidden="1">#REF!</definedName>
    <definedName name="SD_1x1_63x1_7_S_0" hidden="1">#REF!</definedName>
    <definedName name="SD_1x1_63x1_9_S_0" localSheetId="3" hidden="1">#REF!</definedName>
    <definedName name="SD_1x1_63x1_9_S_0" localSheetId="1" hidden="1">#REF!</definedName>
    <definedName name="SD_1x1_63x1_9_S_0" localSheetId="15" hidden="1">#REF!</definedName>
    <definedName name="SD_1x1_63x1_9_S_0" localSheetId="6" hidden="1">#REF!</definedName>
    <definedName name="SD_1x1_63x1_9_S_0" localSheetId="4" hidden="1">#REF!</definedName>
    <definedName name="SD_1x1_63x1_9_S_0" localSheetId="0" hidden="1">#REF!</definedName>
    <definedName name="SD_1x1_63x1_9_S_0" localSheetId="5" hidden="1">#REF!</definedName>
    <definedName name="SD_1x1_63x1_9_S_0" localSheetId="2" hidden="1">#REF!</definedName>
    <definedName name="SD_1x1_63x1_9_S_0" hidden="1">#REF!</definedName>
    <definedName name="SD_1x1_64x1_1_S_0" localSheetId="3" hidden="1">#REF!</definedName>
    <definedName name="SD_1x1_64x1_1_S_0" localSheetId="1" hidden="1">#REF!</definedName>
    <definedName name="SD_1x1_64x1_1_S_0" localSheetId="15" hidden="1">#REF!</definedName>
    <definedName name="SD_1x1_64x1_1_S_0" localSheetId="6" hidden="1">#REF!</definedName>
    <definedName name="SD_1x1_64x1_1_S_0" localSheetId="4" hidden="1">#REF!</definedName>
    <definedName name="SD_1x1_64x1_1_S_0" localSheetId="0" hidden="1">#REF!</definedName>
    <definedName name="SD_1x1_64x1_1_S_0" localSheetId="5" hidden="1">#REF!</definedName>
    <definedName name="SD_1x1_64x1_1_S_0" localSheetId="2" hidden="1">#REF!</definedName>
    <definedName name="SD_1x1_64x1_1_S_0" hidden="1">#REF!</definedName>
    <definedName name="SD_1x1_64x1_11_S_0" localSheetId="3" hidden="1">#REF!</definedName>
    <definedName name="SD_1x1_64x1_11_S_0" localSheetId="1" hidden="1">#REF!</definedName>
    <definedName name="SD_1x1_64x1_11_S_0" localSheetId="15" hidden="1">#REF!</definedName>
    <definedName name="SD_1x1_64x1_11_S_0" localSheetId="6" hidden="1">#REF!</definedName>
    <definedName name="SD_1x1_64x1_11_S_0" localSheetId="4" hidden="1">#REF!</definedName>
    <definedName name="SD_1x1_64x1_11_S_0" localSheetId="0" hidden="1">#REF!</definedName>
    <definedName name="SD_1x1_64x1_11_S_0" localSheetId="5" hidden="1">#REF!</definedName>
    <definedName name="SD_1x1_64x1_11_S_0" localSheetId="2" hidden="1">#REF!</definedName>
    <definedName name="SD_1x1_64x1_11_S_0" hidden="1">#REF!</definedName>
    <definedName name="SD_1x1_64x1_12_S_0" localSheetId="3" hidden="1">#REF!</definedName>
    <definedName name="SD_1x1_64x1_12_S_0" localSheetId="1" hidden="1">#REF!</definedName>
    <definedName name="SD_1x1_64x1_12_S_0" localSheetId="15" hidden="1">#REF!</definedName>
    <definedName name="SD_1x1_64x1_12_S_0" localSheetId="6" hidden="1">#REF!</definedName>
    <definedName name="SD_1x1_64x1_12_S_0" localSheetId="4" hidden="1">#REF!</definedName>
    <definedName name="SD_1x1_64x1_12_S_0" localSheetId="0" hidden="1">#REF!</definedName>
    <definedName name="SD_1x1_64x1_12_S_0" localSheetId="5" hidden="1">#REF!</definedName>
    <definedName name="SD_1x1_64x1_12_S_0" localSheetId="2" hidden="1">#REF!</definedName>
    <definedName name="SD_1x1_64x1_12_S_0" hidden="1">#REF!</definedName>
    <definedName name="SD_1x1_64x1_3_S_0" localSheetId="3" hidden="1">#REF!</definedName>
    <definedName name="SD_1x1_64x1_3_S_0" localSheetId="1" hidden="1">#REF!</definedName>
    <definedName name="SD_1x1_64x1_3_S_0" localSheetId="15" hidden="1">#REF!</definedName>
    <definedName name="SD_1x1_64x1_3_S_0" localSheetId="6" hidden="1">#REF!</definedName>
    <definedName name="SD_1x1_64x1_3_S_0" localSheetId="4" hidden="1">#REF!</definedName>
    <definedName name="SD_1x1_64x1_3_S_0" localSheetId="0" hidden="1">#REF!</definedName>
    <definedName name="SD_1x1_64x1_3_S_0" localSheetId="5" hidden="1">#REF!</definedName>
    <definedName name="SD_1x1_64x1_3_S_0" localSheetId="2" hidden="1">#REF!</definedName>
    <definedName name="SD_1x1_64x1_3_S_0" hidden="1">#REF!</definedName>
    <definedName name="SD_1x1_64x1_5_S_0" localSheetId="3" hidden="1">#REF!</definedName>
    <definedName name="SD_1x1_64x1_5_S_0" localSheetId="1" hidden="1">#REF!</definedName>
    <definedName name="SD_1x1_64x1_5_S_0" localSheetId="15" hidden="1">#REF!</definedName>
    <definedName name="SD_1x1_64x1_5_S_0" localSheetId="6" hidden="1">#REF!</definedName>
    <definedName name="SD_1x1_64x1_5_S_0" localSheetId="4" hidden="1">#REF!</definedName>
    <definedName name="SD_1x1_64x1_5_S_0" localSheetId="0" hidden="1">#REF!</definedName>
    <definedName name="SD_1x1_64x1_5_S_0" localSheetId="5" hidden="1">#REF!</definedName>
    <definedName name="SD_1x1_64x1_5_S_0" localSheetId="2" hidden="1">#REF!</definedName>
    <definedName name="SD_1x1_64x1_5_S_0" hidden="1">#REF!</definedName>
    <definedName name="SD_1x1_64x1_6_S_152" localSheetId="3" hidden="1">#REF!</definedName>
    <definedName name="SD_1x1_64x1_6_S_152" localSheetId="1" hidden="1">#REF!</definedName>
    <definedName name="SD_1x1_64x1_6_S_152" localSheetId="15" hidden="1">#REF!</definedName>
    <definedName name="SD_1x1_64x1_6_S_152" localSheetId="6" hidden="1">#REF!</definedName>
    <definedName name="SD_1x1_64x1_6_S_152" localSheetId="4" hidden="1">#REF!</definedName>
    <definedName name="SD_1x1_64x1_6_S_152" localSheetId="0" hidden="1">#REF!</definedName>
    <definedName name="SD_1x1_64x1_6_S_152" localSheetId="5" hidden="1">#REF!</definedName>
    <definedName name="SD_1x1_64x1_6_S_152" localSheetId="2" hidden="1">#REF!</definedName>
    <definedName name="SD_1x1_64x1_6_S_152" hidden="1">#REF!</definedName>
    <definedName name="SD_1x1_64x1_7_S_0" localSheetId="3" hidden="1">#REF!</definedName>
    <definedName name="SD_1x1_64x1_7_S_0" localSheetId="1" hidden="1">#REF!</definedName>
    <definedName name="SD_1x1_64x1_7_S_0" localSheetId="15" hidden="1">#REF!</definedName>
    <definedName name="SD_1x1_64x1_7_S_0" localSheetId="6" hidden="1">#REF!</definedName>
    <definedName name="SD_1x1_64x1_7_S_0" localSheetId="4" hidden="1">#REF!</definedName>
    <definedName name="SD_1x1_64x1_7_S_0" localSheetId="0" hidden="1">#REF!</definedName>
    <definedName name="SD_1x1_64x1_7_S_0" localSheetId="5" hidden="1">#REF!</definedName>
    <definedName name="SD_1x1_64x1_7_S_0" localSheetId="2" hidden="1">#REF!</definedName>
    <definedName name="SD_1x1_64x1_7_S_0" hidden="1">#REF!</definedName>
    <definedName name="SD_1x1_64x1_9_S_0" localSheetId="3" hidden="1">#REF!</definedName>
    <definedName name="SD_1x1_64x1_9_S_0" localSheetId="1" hidden="1">#REF!</definedName>
    <definedName name="SD_1x1_64x1_9_S_0" localSheetId="15" hidden="1">#REF!</definedName>
    <definedName name="SD_1x1_64x1_9_S_0" localSheetId="6" hidden="1">#REF!</definedName>
    <definedName name="SD_1x1_64x1_9_S_0" localSheetId="4" hidden="1">#REF!</definedName>
    <definedName name="SD_1x1_64x1_9_S_0" localSheetId="0" hidden="1">#REF!</definedName>
    <definedName name="SD_1x1_64x1_9_S_0" localSheetId="5" hidden="1">#REF!</definedName>
    <definedName name="SD_1x1_64x1_9_S_0" localSheetId="2" hidden="1">#REF!</definedName>
    <definedName name="SD_1x1_64x1_9_S_0" hidden="1">#REF!</definedName>
    <definedName name="SD_1x1_79x1_1_S_0" localSheetId="3" hidden="1">#REF!</definedName>
    <definedName name="SD_1x1_79x1_1_S_0" localSheetId="1" hidden="1">#REF!</definedName>
    <definedName name="SD_1x1_79x1_1_S_0" localSheetId="15" hidden="1">#REF!</definedName>
    <definedName name="SD_1x1_79x1_1_S_0" localSheetId="6" hidden="1">#REF!</definedName>
    <definedName name="SD_1x1_79x1_1_S_0" localSheetId="4" hidden="1">#REF!</definedName>
    <definedName name="SD_1x1_79x1_1_S_0" localSheetId="0" hidden="1">#REF!</definedName>
    <definedName name="SD_1x1_79x1_1_S_0" localSheetId="5" hidden="1">#REF!</definedName>
    <definedName name="SD_1x1_79x1_1_S_0" localSheetId="2" hidden="1">#REF!</definedName>
    <definedName name="SD_1x1_79x1_1_S_0" hidden="1">#REF!</definedName>
    <definedName name="SD_1x1_79x1_11_S_0" localSheetId="3" hidden="1">#REF!</definedName>
    <definedName name="SD_1x1_79x1_11_S_0" localSheetId="1" hidden="1">#REF!</definedName>
    <definedName name="SD_1x1_79x1_11_S_0" localSheetId="15" hidden="1">#REF!</definedName>
    <definedName name="SD_1x1_79x1_11_S_0" localSheetId="6" hidden="1">#REF!</definedName>
    <definedName name="SD_1x1_79x1_11_S_0" localSheetId="4" hidden="1">#REF!</definedName>
    <definedName name="SD_1x1_79x1_11_S_0" localSheetId="0" hidden="1">#REF!</definedName>
    <definedName name="SD_1x1_79x1_11_S_0" localSheetId="5" hidden="1">#REF!</definedName>
    <definedName name="SD_1x1_79x1_11_S_0" localSheetId="2" hidden="1">#REF!</definedName>
    <definedName name="SD_1x1_79x1_11_S_0" hidden="1">#REF!</definedName>
    <definedName name="SD_1x1_79x1_12_S_0" localSheetId="3" hidden="1">#REF!</definedName>
    <definedName name="SD_1x1_79x1_12_S_0" localSheetId="1" hidden="1">#REF!</definedName>
    <definedName name="SD_1x1_79x1_12_S_0" localSheetId="15" hidden="1">#REF!</definedName>
    <definedName name="SD_1x1_79x1_12_S_0" localSheetId="6" hidden="1">#REF!</definedName>
    <definedName name="SD_1x1_79x1_12_S_0" localSheetId="4" hidden="1">#REF!</definedName>
    <definedName name="SD_1x1_79x1_12_S_0" localSheetId="0" hidden="1">#REF!</definedName>
    <definedName name="SD_1x1_79x1_12_S_0" localSheetId="5" hidden="1">#REF!</definedName>
    <definedName name="SD_1x1_79x1_12_S_0" localSheetId="2" hidden="1">#REF!</definedName>
    <definedName name="SD_1x1_79x1_12_S_0" hidden="1">#REF!</definedName>
    <definedName name="SD_1x1_79x1_3_S_0" localSheetId="3" hidden="1">#REF!</definedName>
    <definedName name="SD_1x1_79x1_3_S_0" localSheetId="1" hidden="1">#REF!</definedName>
    <definedName name="SD_1x1_79x1_3_S_0" localSheetId="15" hidden="1">#REF!</definedName>
    <definedName name="SD_1x1_79x1_3_S_0" localSheetId="6" hidden="1">#REF!</definedName>
    <definedName name="SD_1x1_79x1_3_S_0" localSheetId="4" hidden="1">#REF!</definedName>
    <definedName name="SD_1x1_79x1_3_S_0" localSheetId="0" hidden="1">#REF!</definedName>
    <definedName name="SD_1x1_79x1_3_S_0" localSheetId="5" hidden="1">#REF!</definedName>
    <definedName name="SD_1x1_79x1_3_S_0" localSheetId="2" hidden="1">#REF!</definedName>
    <definedName name="SD_1x1_79x1_3_S_0" hidden="1">#REF!</definedName>
    <definedName name="SD_1x1_79x1_5_S_0" localSheetId="3" hidden="1">#REF!</definedName>
    <definedName name="SD_1x1_79x1_5_S_0" localSheetId="1" hidden="1">#REF!</definedName>
    <definedName name="SD_1x1_79x1_5_S_0" localSheetId="15" hidden="1">#REF!</definedName>
    <definedName name="SD_1x1_79x1_5_S_0" localSheetId="6" hidden="1">#REF!</definedName>
    <definedName name="SD_1x1_79x1_5_S_0" localSheetId="4" hidden="1">#REF!</definedName>
    <definedName name="SD_1x1_79x1_5_S_0" localSheetId="0" hidden="1">#REF!</definedName>
    <definedName name="SD_1x1_79x1_5_S_0" localSheetId="5" hidden="1">#REF!</definedName>
    <definedName name="SD_1x1_79x1_5_S_0" localSheetId="2" hidden="1">#REF!</definedName>
    <definedName name="SD_1x1_79x1_5_S_0" hidden="1">#REF!</definedName>
    <definedName name="SD_1x1_79x1_6_S_152" localSheetId="3" hidden="1">#REF!</definedName>
    <definedName name="SD_1x1_79x1_6_S_152" localSheetId="1" hidden="1">#REF!</definedName>
    <definedName name="SD_1x1_79x1_6_S_152" localSheetId="15" hidden="1">#REF!</definedName>
    <definedName name="SD_1x1_79x1_6_S_152" localSheetId="6" hidden="1">#REF!</definedName>
    <definedName name="SD_1x1_79x1_6_S_152" localSheetId="4" hidden="1">#REF!</definedName>
    <definedName name="SD_1x1_79x1_6_S_152" localSheetId="0" hidden="1">#REF!</definedName>
    <definedName name="SD_1x1_79x1_6_S_152" localSheetId="5" hidden="1">#REF!</definedName>
    <definedName name="SD_1x1_79x1_6_S_152" localSheetId="2" hidden="1">#REF!</definedName>
    <definedName name="SD_1x1_79x1_6_S_152" hidden="1">#REF!</definedName>
    <definedName name="SD_1x1_79x1_7_S_0" localSheetId="3" hidden="1">#REF!</definedName>
    <definedName name="SD_1x1_79x1_7_S_0" localSheetId="1" hidden="1">#REF!</definedName>
    <definedName name="SD_1x1_79x1_7_S_0" localSheetId="15" hidden="1">#REF!</definedName>
    <definedName name="SD_1x1_79x1_7_S_0" localSheetId="6" hidden="1">#REF!</definedName>
    <definedName name="SD_1x1_79x1_7_S_0" localSheetId="4" hidden="1">#REF!</definedName>
    <definedName name="SD_1x1_79x1_7_S_0" localSheetId="0" hidden="1">#REF!</definedName>
    <definedName name="SD_1x1_79x1_7_S_0" localSheetId="5" hidden="1">#REF!</definedName>
    <definedName name="SD_1x1_79x1_7_S_0" localSheetId="2" hidden="1">#REF!</definedName>
    <definedName name="SD_1x1_79x1_7_S_0" hidden="1">#REF!</definedName>
    <definedName name="SD_1x1_79x1_9_S_0" localSheetId="3" hidden="1">#REF!</definedName>
    <definedName name="SD_1x1_79x1_9_S_0" localSheetId="1" hidden="1">#REF!</definedName>
    <definedName name="SD_1x1_79x1_9_S_0" localSheetId="15" hidden="1">#REF!</definedName>
    <definedName name="SD_1x1_79x1_9_S_0" localSheetId="6" hidden="1">#REF!</definedName>
    <definedName name="SD_1x1_79x1_9_S_0" localSheetId="4" hidden="1">#REF!</definedName>
    <definedName name="SD_1x1_79x1_9_S_0" localSheetId="0" hidden="1">#REF!</definedName>
    <definedName name="SD_1x1_79x1_9_S_0" localSheetId="5" hidden="1">#REF!</definedName>
    <definedName name="SD_1x1_79x1_9_S_0" localSheetId="2" hidden="1">#REF!</definedName>
    <definedName name="SD_1x1_79x1_9_S_0" hidden="1">#REF!</definedName>
    <definedName name="SD_1x1_83x1_1_S_0" localSheetId="3" hidden="1">#REF!</definedName>
    <definedName name="SD_1x1_83x1_1_S_0" localSheetId="1" hidden="1">#REF!</definedName>
    <definedName name="SD_1x1_83x1_1_S_0" localSheetId="15" hidden="1">#REF!</definedName>
    <definedName name="SD_1x1_83x1_1_S_0" localSheetId="6" hidden="1">#REF!</definedName>
    <definedName name="SD_1x1_83x1_1_S_0" localSheetId="4" hidden="1">#REF!</definedName>
    <definedName name="SD_1x1_83x1_1_S_0" localSheetId="0" hidden="1">#REF!</definedName>
    <definedName name="SD_1x1_83x1_1_S_0" localSheetId="5" hidden="1">#REF!</definedName>
    <definedName name="SD_1x1_83x1_1_S_0" localSheetId="2" hidden="1">#REF!</definedName>
    <definedName name="SD_1x1_83x1_1_S_0" hidden="1">#REF!</definedName>
    <definedName name="SD_1x1_83x1_11_S_0" localSheetId="3" hidden="1">#REF!</definedName>
    <definedName name="SD_1x1_83x1_11_S_0" localSheetId="1" hidden="1">#REF!</definedName>
    <definedName name="SD_1x1_83x1_11_S_0" localSheetId="15" hidden="1">#REF!</definedName>
    <definedName name="SD_1x1_83x1_11_S_0" localSheetId="6" hidden="1">#REF!</definedName>
    <definedName name="SD_1x1_83x1_11_S_0" localSheetId="4" hidden="1">#REF!</definedName>
    <definedName name="SD_1x1_83x1_11_S_0" localSheetId="0" hidden="1">#REF!</definedName>
    <definedName name="SD_1x1_83x1_11_S_0" localSheetId="5" hidden="1">#REF!</definedName>
    <definedName name="SD_1x1_83x1_11_S_0" localSheetId="2" hidden="1">#REF!</definedName>
    <definedName name="SD_1x1_83x1_11_S_0" hidden="1">#REF!</definedName>
    <definedName name="SD_1x1_83x1_12_S_0" localSheetId="3" hidden="1">#REF!</definedName>
    <definedName name="SD_1x1_83x1_12_S_0" localSheetId="1" hidden="1">#REF!</definedName>
    <definedName name="SD_1x1_83x1_12_S_0" localSheetId="15" hidden="1">#REF!</definedName>
    <definedName name="SD_1x1_83x1_12_S_0" localSheetId="6" hidden="1">#REF!</definedName>
    <definedName name="SD_1x1_83x1_12_S_0" localSheetId="4" hidden="1">#REF!</definedName>
    <definedName name="SD_1x1_83x1_12_S_0" localSheetId="0" hidden="1">#REF!</definedName>
    <definedName name="SD_1x1_83x1_12_S_0" localSheetId="5" hidden="1">#REF!</definedName>
    <definedName name="SD_1x1_83x1_12_S_0" localSheetId="2" hidden="1">#REF!</definedName>
    <definedName name="SD_1x1_83x1_12_S_0" hidden="1">#REF!</definedName>
    <definedName name="SD_1x1_83x1_3_S_0" localSheetId="3" hidden="1">#REF!</definedName>
    <definedName name="SD_1x1_83x1_3_S_0" localSheetId="1" hidden="1">#REF!</definedName>
    <definedName name="SD_1x1_83x1_3_S_0" localSheetId="15" hidden="1">#REF!</definedName>
    <definedName name="SD_1x1_83x1_3_S_0" localSheetId="6" hidden="1">#REF!</definedName>
    <definedName name="SD_1x1_83x1_3_S_0" localSheetId="4" hidden="1">#REF!</definedName>
    <definedName name="SD_1x1_83x1_3_S_0" localSheetId="0" hidden="1">#REF!</definedName>
    <definedName name="SD_1x1_83x1_3_S_0" localSheetId="5" hidden="1">#REF!</definedName>
    <definedName name="SD_1x1_83x1_3_S_0" localSheetId="2" hidden="1">#REF!</definedName>
    <definedName name="SD_1x1_83x1_3_S_0" hidden="1">#REF!</definedName>
    <definedName name="SD_1x1_83x1_5_S_0" localSheetId="3" hidden="1">#REF!</definedName>
    <definedName name="SD_1x1_83x1_5_S_0" localSheetId="1" hidden="1">#REF!</definedName>
    <definedName name="SD_1x1_83x1_5_S_0" localSheetId="15" hidden="1">#REF!</definedName>
    <definedName name="SD_1x1_83x1_5_S_0" localSheetId="6" hidden="1">#REF!</definedName>
    <definedName name="SD_1x1_83x1_5_S_0" localSheetId="4" hidden="1">#REF!</definedName>
    <definedName name="SD_1x1_83x1_5_S_0" localSheetId="0" hidden="1">#REF!</definedName>
    <definedName name="SD_1x1_83x1_5_S_0" localSheetId="5" hidden="1">#REF!</definedName>
    <definedName name="SD_1x1_83x1_5_S_0" localSheetId="2" hidden="1">#REF!</definedName>
    <definedName name="SD_1x1_83x1_5_S_0" hidden="1">#REF!</definedName>
    <definedName name="SD_1x1_83x1_6_S_152" localSheetId="3" hidden="1">#REF!</definedName>
    <definedName name="SD_1x1_83x1_6_S_152" localSheetId="1" hidden="1">#REF!</definedName>
    <definedName name="SD_1x1_83x1_6_S_152" localSheetId="15" hidden="1">#REF!</definedName>
    <definedName name="SD_1x1_83x1_6_S_152" localSheetId="6" hidden="1">#REF!</definedName>
    <definedName name="SD_1x1_83x1_6_S_152" localSheetId="4" hidden="1">#REF!</definedName>
    <definedName name="SD_1x1_83x1_6_S_152" localSheetId="0" hidden="1">#REF!</definedName>
    <definedName name="SD_1x1_83x1_6_S_152" localSheetId="5" hidden="1">#REF!</definedName>
    <definedName name="SD_1x1_83x1_6_S_152" localSheetId="2" hidden="1">#REF!</definedName>
    <definedName name="SD_1x1_83x1_6_S_152" hidden="1">#REF!</definedName>
    <definedName name="SD_1x1_83x1_7_S_0" localSheetId="3" hidden="1">#REF!</definedName>
    <definedName name="SD_1x1_83x1_7_S_0" localSheetId="1" hidden="1">#REF!</definedName>
    <definedName name="SD_1x1_83x1_7_S_0" localSheetId="15" hidden="1">#REF!</definedName>
    <definedName name="SD_1x1_83x1_7_S_0" localSheetId="6" hidden="1">#REF!</definedName>
    <definedName name="SD_1x1_83x1_7_S_0" localSheetId="4" hidden="1">#REF!</definedName>
    <definedName name="SD_1x1_83x1_7_S_0" localSheetId="0" hidden="1">#REF!</definedName>
    <definedName name="SD_1x1_83x1_7_S_0" localSheetId="5" hidden="1">#REF!</definedName>
    <definedName name="SD_1x1_83x1_7_S_0" localSheetId="2" hidden="1">#REF!</definedName>
    <definedName name="SD_1x1_83x1_7_S_0" hidden="1">#REF!</definedName>
    <definedName name="SD_1x1_83x1_9_S_0" localSheetId="3" hidden="1">#REF!</definedName>
    <definedName name="SD_1x1_83x1_9_S_0" localSheetId="1" hidden="1">#REF!</definedName>
    <definedName name="SD_1x1_83x1_9_S_0" localSheetId="15" hidden="1">#REF!</definedName>
    <definedName name="SD_1x1_83x1_9_S_0" localSheetId="6" hidden="1">#REF!</definedName>
    <definedName name="SD_1x1_83x1_9_S_0" localSheetId="4" hidden="1">#REF!</definedName>
    <definedName name="SD_1x1_83x1_9_S_0" localSheetId="0" hidden="1">#REF!</definedName>
    <definedName name="SD_1x1_83x1_9_S_0" localSheetId="5" hidden="1">#REF!</definedName>
    <definedName name="SD_1x1_83x1_9_S_0" localSheetId="2" hidden="1">#REF!</definedName>
    <definedName name="SD_1x1_83x1_9_S_0" hidden="1">#REF!</definedName>
    <definedName name="SD_1x1_84x1_1_S_0" localSheetId="3" hidden="1">#REF!</definedName>
    <definedName name="SD_1x1_84x1_1_S_0" localSheetId="1" hidden="1">#REF!</definedName>
    <definedName name="SD_1x1_84x1_1_S_0" localSheetId="15" hidden="1">#REF!</definedName>
    <definedName name="SD_1x1_84x1_1_S_0" localSheetId="6" hidden="1">#REF!</definedName>
    <definedName name="SD_1x1_84x1_1_S_0" localSheetId="4" hidden="1">#REF!</definedName>
    <definedName name="SD_1x1_84x1_1_S_0" localSheetId="0" hidden="1">#REF!</definedName>
    <definedName name="SD_1x1_84x1_1_S_0" localSheetId="5" hidden="1">#REF!</definedName>
    <definedName name="SD_1x1_84x1_1_S_0" localSheetId="2" hidden="1">#REF!</definedName>
    <definedName name="SD_1x1_84x1_1_S_0" hidden="1">#REF!</definedName>
    <definedName name="SD_1x1_84x1_11_S_0" localSheetId="3" hidden="1">#REF!</definedName>
    <definedName name="SD_1x1_84x1_11_S_0" localSheetId="1" hidden="1">#REF!</definedName>
    <definedName name="SD_1x1_84x1_11_S_0" localSheetId="15" hidden="1">#REF!</definedName>
    <definedName name="SD_1x1_84x1_11_S_0" localSheetId="6" hidden="1">#REF!</definedName>
    <definedName name="SD_1x1_84x1_11_S_0" localSheetId="4" hidden="1">#REF!</definedName>
    <definedName name="SD_1x1_84x1_11_S_0" localSheetId="0" hidden="1">#REF!</definedName>
    <definedName name="SD_1x1_84x1_11_S_0" localSheetId="5" hidden="1">#REF!</definedName>
    <definedName name="SD_1x1_84x1_11_S_0" localSheetId="2" hidden="1">#REF!</definedName>
    <definedName name="SD_1x1_84x1_11_S_0" hidden="1">#REF!</definedName>
    <definedName name="SD_1x1_84x1_12_S_0" localSheetId="3" hidden="1">#REF!</definedName>
    <definedName name="SD_1x1_84x1_12_S_0" localSheetId="1" hidden="1">#REF!</definedName>
    <definedName name="SD_1x1_84x1_12_S_0" localSheetId="15" hidden="1">#REF!</definedName>
    <definedName name="SD_1x1_84x1_12_S_0" localSheetId="6" hidden="1">#REF!</definedName>
    <definedName name="SD_1x1_84x1_12_S_0" localSheetId="4" hidden="1">#REF!</definedName>
    <definedName name="SD_1x1_84x1_12_S_0" localSheetId="0" hidden="1">#REF!</definedName>
    <definedName name="SD_1x1_84x1_12_S_0" localSheetId="5" hidden="1">#REF!</definedName>
    <definedName name="SD_1x1_84x1_12_S_0" localSheetId="2" hidden="1">#REF!</definedName>
    <definedName name="SD_1x1_84x1_12_S_0" hidden="1">#REF!</definedName>
    <definedName name="SD_1x1_84x1_3_S_0" localSheetId="3" hidden="1">#REF!</definedName>
    <definedName name="SD_1x1_84x1_3_S_0" localSheetId="1" hidden="1">#REF!</definedName>
    <definedName name="SD_1x1_84x1_3_S_0" localSheetId="15" hidden="1">#REF!</definedName>
    <definedName name="SD_1x1_84x1_3_S_0" localSheetId="6" hidden="1">#REF!</definedName>
    <definedName name="SD_1x1_84x1_3_S_0" localSheetId="4" hidden="1">#REF!</definedName>
    <definedName name="SD_1x1_84x1_3_S_0" localSheetId="0" hidden="1">#REF!</definedName>
    <definedName name="SD_1x1_84x1_3_S_0" localSheetId="5" hidden="1">#REF!</definedName>
    <definedName name="SD_1x1_84x1_3_S_0" localSheetId="2" hidden="1">#REF!</definedName>
    <definedName name="SD_1x1_84x1_3_S_0" hidden="1">#REF!</definedName>
    <definedName name="SD_1x1_84x1_5_S_0" localSheetId="3" hidden="1">#REF!</definedName>
    <definedName name="SD_1x1_84x1_5_S_0" localSheetId="1" hidden="1">#REF!</definedName>
    <definedName name="SD_1x1_84x1_5_S_0" localSheetId="15" hidden="1">#REF!</definedName>
    <definedName name="SD_1x1_84x1_5_S_0" localSheetId="6" hidden="1">#REF!</definedName>
    <definedName name="SD_1x1_84x1_5_S_0" localSheetId="4" hidden="1">#REF!</definedName>
    <definedName name="SD_1x1_84x1_5_S_0" localSheetId="0" hidden="1">#REF!</definedName>
    <definedName name="SD_1x1_84x1_5_S_0" localSheetId="5" hidden="1">#REF!</definedName>
    <definedName name="SD_1x1_84x1_5_S_0" localSheetId="2" hidden="1">#REF!</definedName>
    <definedName name="SD_1x1_84x1_5_S_0" hidden="1">#REF!</definedName>
    <definedName name="SD_1x1_84x1_6_S_152" localSheetId="3" hidden="1">#REF!</definedName>
    <definedName name="SD_1x1_84x1_6_S_152" localSheetId="1" hidden="1">#REF!</definedName>
    <definedName name="SD_1x1_84x1_6_S_152" localSheetId="15" hidden="1">#REF!</definedName>
    <definedName name="SD_1x1_84x1_6_S_152" localSheetId="6" hidden="1">#REF!</definedName>
    <definedName name="SD_1x1_84x1_6_S_152" localSheetId="4" hidden="1">#REF!</definedName>
    <definedName name="SD_1x1_84x1_6_S_152" localSheetId="0" hidden="1">#REF!</definedName>
    <definedName name="SD_1x1_84x1_6_S_152" localSheetId="5" hidden="1">#REF!</definedName>
    <definedName name="SD_1x1_84x1_6_S_152" localSheetId="2" hidden="1">#REF!</definedName>
    <definedName name="SD_1x1_84x1_6_S_152" hidden="1">#REF!</definedName>
    <definedName name="SD_1x1_84x1_7_S_0" localSheetId="3" hidden="1">#REF!</definedName>
    <definedName name="SD_1x1_84x1_7_S_0" localSheetId="1" hidden="1">#REF!</definedName>
    <definedName name="SD_1x1_84x1_7_S_0" localSheetId="15" hidden="1">#REF!</definedName>
    <definedName name="SD_1x1_84x1_7_S_0" localSheetId="6" hidden="1">#REF!</definedName>
    <definedName name="SD_1x1_84x1_7_S_0" localSheetId="4" hidden="1">#REF!</definedName>
    <definedName name="SD_1x1_84x1_7_S_0" localSheetId="0" hidden="1">#REF!</definedName>
    <definedName name="SD_1x1_84x1_7_S_0" localSheetId="5" hidden="1">#REF!</definedName>
    <definedName name="SD_1x1_84x1_7_S_0" localSheetId="2" hidden="1">#REF!</definedName>
    <definedName name="SD_1x1_84x1_7_S_0" hidden="1">#REF!</definedName>
    <definedName name="SD_1x1_84x1_9_S_0" localSheetId="3" hidden="1">#REF!</definedName>
    <definedName name="SD_1x1_84x1_9_S_0" localSheetId="1" hidden="1">#REF!</definedName>
    <definedName name="SD_1x1_84x1_9_S_0" localSheetId="15" hidden="1">#REF!</definedName>
    <definedName name="SD_1x1_84x1_9_S_0" localSheetId="6" hidden="1">#REF!</definedName>
    <definedName name="SD_1x1_84x1_9_S_0" localSheetId="4" hidden="1">#REF!</definedName>
    <definedName name="SD_1x1_84x1_9_S_0" localSheetId="0" hidden="1">#REF!</definedName>
    <definedName name="SD_1x1_84x1_9_S_0" localSheetId="5" hidden="1">#REF!</definedName>
    <definedName name="SD_1x1_84x1_9_S_0" localSheetId="2" hidden="1">#REF!</definedName>
    <definedName name="SD_1x1_84x1_9_S_0" hidden="1">#REF!</definedName>
    <definedName name="SD_1x1_84x2_1_S_0" localSheetId="3" hidden="1">#REF!</definedName>
    <definedName name="SD_1x1_84x2_1_S_0" localSheetId="1" hidden="1">#REF!</definedName>
    <definedName name="SD_1x1_84x2_1_S_0" localSheetId="15" hidden="1">#REF!</definedName>
    <definedName name="SD_1x1_84x2_1_S_0" localSheetId="6" hidden="1">#REF!</definedName>
    <definedName name="SD_1x1_84x2_1_S_0" localSheetId="4" hidden="1">#REF!</definedName>
    <definedName name="SD_1x1_84x2_1_S_0" localSheetId="0" hidden="1">#REF!</definedName>
    <definedName name="SD_1x1_84x2_1_S_0" localSheetId="5" hidden="1">#REF!</definedName>
    <definedName name="SD_1x1_84x2_1_S_0" localSheetId="2" hidden="1">#REF!</definedName>
    <definedName name="SD_1x1_84x2_1_S_0" hidden="1">#REF!</definedName>
    <definedName name="SD_1x1_84x2_11_S_0" localSheetId="3" hidden="1">#REF!</definedName>
    <definedName name="SD_1x1_84x2_11_S_0" localSheetId="1" hidden="1">#REF!</definedName>
    <definedName name="SD_1x1_84x2_11_S_0" localSheetId="15" hidden="1">#REF!</definedName>
    <definedName name="SD_1x1_84x2_11_S_0" localSheetId="6" hidden="1">#REF!</definedName>
    <definedName name="SD_1x1_84x2_11_S_0" localSheetId="4" hidden="1">#REF!</definedName>
    <definedName name="SD_1x1_84x2_11_S_0" localSheetId="0" hidden="1">#REF!</definedName>
    <definedName name="SD_1x1_84x2_11_S_0" localSheetId="5" hidden="1">#REF!</definedName>
    <definedName name="SD_1x1_84x2_11_S_0" localSheetId="2" hidden="1">#REF!</definedName>
    <definedName name="SD_1x1_84x2_11_S_0" hidden="1">#REF!</definedName>
    <definedName name="SD_1x1_84x2_12_S_0" localSheetId="3" hidden="1">#REF!</definedName>
    <definedName name="SD_1x1_84x2_12_S_0" localSheetId="1" hidden="1">#REF!</definedName>
    <definedName name="SD_1x1_84x2_12_S_0" localSheetId="15" hidden="1">#REF!</definedName>
    <definedName name="SD_1x1_84x2_12_S_0" localSheetId="6" hidden="1">#REF!</definedName>
    <definedName name="SD_1x1_84x2_12_S_0" localSheetId="4" hidden="1">#REF!</definedName>
    <definedName name="SD_1x1_84x2_12_S_0" localSheetId="0" hidden="1">#REF!</definedName>
    <definedName name="SD_1x1_84x2_12_S_0" localSheetId="5" hidden="1">#REF!</definedName>
    <definedName name="SD_1x1_84x2_12_S_0" localSheetId="2" hidden="1">#REF!</definedName>
    <definedName name="SD_1x1_84x2_12_S_0" hidden="1">#REF!</definedName>
    <definedName name="SD_1x1_84x2_3_S_0" localSheetId="3" hidden="1">#REF!</definedName>
    <definedName name="SD_1x1_84x2_3_S_0" localSheetId="1" hidden="1">#REF!</definedName>
    <definedName name="SD_1x1_84x2_3_S_0" localSheetId="15" hidden="1">#REF!</definedName>
    <definedName name="SD_1x1_84x2_3_S_0" localSheetId="6" hidden="1">#REF!</definedName>
    <definedName name="SD_1x1_84x2_3_S_0" localSheetId="4" hidden="1">#REF!</definedName>
    <definedName name="SD_1x1_84x2_3_S_0" localSheetId="0" hidden="1">#REF!</definedName>
    <definedName name="SD_1x1_84x2_3_S_0" localSheetId="5" hidden="1">#REF!</definedName>
    <definedName name="SD_1x1_84x2_3_S_0" localSheetId="2" hidden="1">#REF!</definedName>
    <definedName name="SD_1x1_84x2_3_S_0" hidden="1">#REF!</definedName>
    <definedName name="SD_1x1_84x2_5_S_0" localSheetId="3" hidden="1">#REF!</definedName>
    <definedName name="SD_1x1_84x2_5_S_0" localSheetId="1" hidden="1">#REF!</definedName>
    <definedName name="SD_1x1_84x2_5_S_0" localSheetId="15" hidden="1">#REF!</definedName>
    <definedName name="SD_1x1_84x2_5_S_0" localSheetId="6" hidden="1">#REF!</definedName>
    <definedName name="SD_1x1_84x2_5_S_0" localSheetId="4" hidden="1">#REF!</definedName>
    <definedName name="SD_1x1_84x2_5_S_0" localSheetId="0" hidden="1">#REF!</definedName>
    <definedName name="SD_1x1_84x2_5_S_0" localSheetId="5" hidden="1">#REF!</definedName>
    <definedName name="SD_1x1_84x2_5_S_0" localSheetId="2" hidden="1">#REF!</definedName>
    <definedName name="SD_1x1_84x2_5_S_0" hidden="1">#REF!</definedName>
    <definedName name="SD_1x1_84x2_6_S_152" localSheetId="3" hidden="1">#REF!</definedName>
    <definedName name="SD_1x1_84x2_6_S_152" localSheetId="1" hidden="1">#REF!</definedName>
    <definedName name="SD_1x1_84x2_6_S_152" localSheetId="15" hidden="1">#REF!</definedName>
    <definedName name="SD_1x1_84x2_6_S_152" localSheetId="6" hidden="1">#REF!</definedName>
    <definedName name="SD_1x1_84x2_6_S_152" localSheetId="4" hidden="1">#REF!</definedName>
    <definedName name="SD_1x1_84x2_6_S_152" localSheetId="0" hidden="1">#REF!</definedName>
    <definedName name="SD_1x1_84x2_6_S_152" localSheetId="5" hidden="1">#REF!</definedName>
    <definedName name="SD_1x1_84x2_6_S_152" localSheetId="2" hidden="1">#REF!</definedName>
    <definedName name="SD_1x1_84x2_6_S_152" hidden="1">#REF!</definedName>
    <definedName name="SD_1x1_84x2_7_S_0" localSheetId="3" hidden="1">#REF!</definedName>
    <definedName name="SD_1x1_84x2_7_S_0" localSheetId="1" hidden="1">#REF!</definedName>
    <definedName name="SD_1x1_84x2_7_S_0" localSheetId="15" hidden="1">#REF!</definedName>
    <definedName name="SD_1x1_84x2_7_S_0" localSheetId="6" hidden="1">#REF!</definedName>
    <definedName name="SD_1x1_84x2_7_S_0" localSheetId="4" hidden="1">#REF!</definedName>
    <definedName name="SD_1x1_84x2_7_S_0" localSheetId="0" hidden="1">#REF!</definedName>
    <definedName name="SD_1x1_84x2_7_S_0" localSheetId="5" hidden="1">#REF!</definedName>
    <definedName name="SD_1x1_84x2_7_S_0" localSheetId="2" hidden="1">#REF!</definedName>
    <definedName name="SD_1x1_84x2_7_S_0" hidden="1">#REF!</definedName>
    <definedName name="SD_1x1_84x2_9_S_0" localSheetId="3" hidden="1">#REF!</definedName>
    <definedName name="SD_1x1_84x2_9_S_0" localSheetId="1" hidden="1">#REF!</definedName>
    <definedName name="SD_1x1_84x2_9_S_0" localSheetId="15" hidden="1">#REF!</definedName>
    <definedName name="SD_1x1_84x2_9_S_0" localSheetId="6" hidden="1">#REF!</definedName>
    <definedName name="SD_1x1_84x2_9_S_0" localSheetId="4" hidden="1">#REF!</definedName>
    <definedName name="SD_1x1_84x2_9_S_0" localSheetId="0" hidden="1">#REF!</definedName>
    <definedName name="SD_1x1_84x2_9_S_0" localSheetId="5" hidden="1">#REF!</definedName>
    <definedName name="SD_1x1_84x2_9_S_0" localSheetId="2" hidden="1">#REF!</definedName>
    <definedName name="SD_1x1_84x2_9_S_0" hidden="1">#REF!</definedName>
    <definedName name="SD_1x1_89x1_1_S_0" localSheetId="3" hidden="1">#REF!</definedName>
    <definedName name="SD_1x1_89x1_1_S_0" localSheetId="1" hidden="1">#REF!</definedName>
    <definedName name="SD_1x1_89x1_1_S_0" localSheetId="15" hidden="1">#REF!</definedName>
    <definedName name="SD_1x1_89x1_1_S_0" localSheetId="6" hidden="1">#REF!</definedName>
    <definedName name="SD_1x1_89x1_1_S_0" localSheetId="4" hidden="1">#REF!</definedName>
    <definedName name="SD_1x1_89x1_1_S_0" localSheetId="0" hidden="1">#REF!</definedName>
    <definedName name="SD_1x1_89x1_1_S_0" localSheetId="5" hidden="1">#REF!</definedName>
    <definedName name="SD_1x1_89x1_1_S_0" localSheetId="2" hidden="1">#REF!</definedName>
    <definedName name="SD_1x1_89x1_1_S_0" hidden="1">#REF!</definedName>
    <definedName name="SD_1x1_89x1_11_S_0" localSheetId="3" hidden="1">#REF!</definedName>
    <definedName name="SD_1x1_89x1_11_S_0" localSheetId="1" hidden="1">#REF!</definedName>
    <definedName name="SD_1x1_89x1_11_S_0" localSheetId="15" hidden="1">#REF!</definedName>
    <definedName name="SD_1x1_89x1_11_S_0" localSheetId="6" hidden="1">#REF!</definedName>
    <definedName name="SD_1x1_89x1_11_S_0" localSheetId="4" hidden="1">#REF!</definedName>
    <definedName name="SD_1x1_89x1_11_S_0" localSheetId="0" hidden="1">#REF!</definedName>
    <definedName name="SD_1x1_89x1_11_S_0" localSheetId="5" hidden="1">#REF!</definedName>
    <definedName name="SD_1x1_89x1_11_S_0" localSheetId="2" hidden="1">#REF!</definedName>
    <definedName name="SD_1x1_89x1_11_S_0" hidden="1">#REF!</definedName>
    <definedName name="SD_1x1_89x1_12_S_0" localSheetId="3" hidden="1">#REF!</definedName>
    <definedName name="SD_1x1_89x1_12_S_0" localSheetId="1" hidden="1">#REF!</definedName>
    <definedName name="SD_1x1_89x1_12_S_0" localSheetId="15" hidden="1">#REF!</definedName>
    <definedName name="SD_1x1_89x1_12_S_0" localSheetId="6" hidden="1">#REF!</definedName>
    <definedName name="SD_1x1_89x1_12_S_0" localSheetId="4" hidden="1">#REF!</definedName>
    <definedName name="SD_1x1_89x1_12_S_0" localSheetId="0" hidden="1">#REF!</definedName>
    <definedName name="SD_1x1_89x1_12_S_0" localSheetId="5" hidden="1">#REF!</definedName>
    <definedName name="SD_1x1_89x1_12_S_0" localSheetId="2" hidden="1">#REF!</definedName>
    <definedName name="SD_1x1_89x1_12_S_0" hidden="1">#REF!</definedName>
    <definedName name="SD_1x1_89x1_3_S_0" localSheetId="3" hidden="1">#REF!</definedName>
    <definedName name="SD_1x1_89x1_3_S_0" localSheetId="1" hidden="1">#REF!</definedName>
    <definedName name="SD_1x1_89x1_3_S_0" localSheetId="15" hidden="1">#REF!</definedName>
    <definedName name="SD_1x1_89x1_3_S_0" localSheetId="6" hidden="1">#REF!</definedName>
    <definedName name="SD_1x1_89x1_3_S_0" localSheetId="4" hidden="1">#REF!</definedName>
    <definedName name="SD_1x1_89x1_3_S_0" localSheetId="0" hidden="1">#REF!</definedName>
    <definedName name="SD_1x1_89x1_3_S_0" localSheetId="5" hidden="1">#REF!</definedName>
    <definedName name="SD_1x1_89x1_3_S_0" localSheetId="2" hidden="1">#REF!</definedName>
    <definedName name="SD_1x1_89x1_3_S_0" hidden="1">#REF!</definedName>
    <definedName name="SD_1x1_89x1_5_S_0" localSheetId="3" hidden="1">#REF!</definedName>
    <definedName name="SD_1x1_89x1_5_S_0" localSheetId="1" hidden="1">#REF!</definedName>
    <definedName name="SD_1x1_89x1_5_S_0" localSheetId="15" hidden="1">#REF!</definedName>
    <definedName name="SD_1x1_89x1_5_S_0" localSheetId="6" hidden="1">#REF!</definedName>
    <definedName name="SD_1x1_89x1_5_S_0" localSheetId="4" hidden="1">#REF!</definedName>
    <definedName name="SD_1x1_89x1_5_S_0" localSheetId="0" hidden="1">#REF!</definedName>
    <definedName name="SD_1x1_89x1_5_S_0" localSheetId="5" hidden="1">#REF!</definedName>
    <definedName name="SD_1x1_89x1_5_S_0" localSheetId="2" hidden="1">#REF!</definedName>
    <definedName name="SD_1x1_89x1_5_S_0" hidden="1">#REF!</definedName>
    <definedName name="SD_1x1_89x1_6_S_152" localSheetId="3" hidden="1">#REF!</definedName>
    <definedName name="SD_1x1_89x1_6_S_152" localSheetId="1" hidden="1">#REF!</definedName>
    <definedName name="SD_1x1_89x1_6_S_152" localSheetId="15" hidden="1">#REF!</definedName>
    <definedName name="SD_1x1_89x1_6_S_152" localSheetId="6" hidden="1">#REF!</definedName>
    <definedName name="SD_1x1_89x1_6_S_152" localSheetId="4" hidden="1">#REF!</definedName>
    <definedName name="SD_1x1_89x1_6_S_152" localSheetId="0" hidden="1">#REF!</definedName>
    <definedName name="SD_1x1_89x1_6_S_152" localSheetId="5" hidden="1">#REF!</definedName>
    <definedName name="SD_1x1_89x1_6_S_152" localSheetId="2" hidden="1">#REF!</definedName>
    <definedName name="SD_1x1_89x1_6_S_152" hidden="1">#REF!</definedName>
    <definedName name="SD_1x1_89x1_7_S_0" localSheetId="3" hidden="1">#REF!</definedName>
    <definedName name="SD_1x1_89x1_7_S_0" localSheetId="1" hidden="1">#REF!</definedName>
    <definedName name="SD_1x1_89x1_7_S_0" localSheetId="15" hidden="1">#REF!</definedName>
    <definedName name="SD_1x1_89x1_7_S_0" localSheetId="6" hidden="1">#REF!</definedName>
    <definedName name="SD_1x1_89x1_7_S_0" localSheetId="4" hidden="1">#REF!</definedName>
    <definedName name="SD_1x1_89x1_7_S_0" localSheetId="0" hidden="1">#REF!</definedName>
    <definedName name="SD_1x1_89x1_7_S_0" localSheetId="5" hidden="1">#REF!</definedName>
    <definedName name="SD_1x1_89x1_7_S_0" localSheetId="2" hidden="1">#REF!</definedName>
    <definedName name="SD_1x1_89x1_7_S_0" hidden="1">#REF!</definedName>
    <definedName name="SD_1x1_89x1_9_S_0" localSheetId="3" hidden="1">#REF!</definedName>
    <definedName name="SD_1x1_89x1_9_S_0" localSheetId="1" hidden="1">#REF!</definedName>
    <definedName name="SD_1x1_89x1_9_S_0" localSheetId="15" hidden="1">#REF!</definedName>
    <definedName name="SD_1x1_89x1_9_S_0" localSheetId="6" hidden="1">#REF!</definedName>
    <definedName name="SD_1x1_89x1_9_S_0" localSheetId="4" hidden="1">#REF!</definedName>
    <definedName name="SD_1x1_89x1_9_S_0" localSheetId="0" hidden="1">#REF!</definedName>
    <definedName name="SD_1x1_89x1_9_S_0" localSheetId="5" hidden="1">#REF!</definedName>
    <definedName name="SD_1x1_89x1_9_S_0" localSheetId="2" hidden="1">#REF!</definedName>
    <definedName name="SD_1x1_89x1_9_S_0" hidden="1">#REF!</definedName>
    <definedName name="SD_1x1_93x1_10_S_0" localSheetId="1" hidden="1">#REF!</definedName>
    <definedName name="SD_1x1_93x1_10_S_0" localSheetId="4" hidden="1">#REF!</definedName>
    <definedName name="SD_1x1_93x1_10_S_0" localSheetId="0" hidden="1">#REF!</definedName>
    <definedName name="SD_1x1_93x1_10_S_0" localSheetId="5" hidden="1">#REF!</definedName>
    <definedName name="SD_1x1_93x1_10_S_0" localSheetId="2" hidden="1">#REF!</definedName>
    <definedName name="SD_1x1_93x1_10_S_0" hidden="1">#REF!</definedName>
    <definedName name="SD_1x1_93x1_12_S_0" localSheetId="1" hidden="1">#REF!</definedName>
    <definedName name="SD_1x1_93x1_12_S_0" localSheetId="4" hidden="1">#REF!</definedName>
    <definedName name="SD_1x1_93x1_12_S_0" localSheetId="0" hidden="1">#REF!</definedName>
    <definedName name="SD_1x1_93x1_12_S_0" localSheetId="5" hidden="1">#REF!</definedName>
    <definedName name="SD_1x1_93x1_12_S_0" localSheetId="2" hidden="1">#REF!</definedName>
    <definedName name="SD_1x1_93x1_12_S_0" hidden="1">#REF!</definedName>
    <definedName name="SD_1x1_93x1_25_S_7" localSheetId="1" hidden="1">#REF!</definedName>
    <definedName name="SD_1x1_93x1_25_S_7" localSheetId="4" hidden="1">#REF!</definedName>
    <definedName name="SD_1x1_93x1_25_S_7" localSheetId="0" hidden="1">#REF!</definedName>
    <definedName name="SD_1x1_93x1_25_S_7" localSheetId="5" hidden="1">#REF!</definedName>
    <definedName name="SD_1x1_93x1_25_S_7" localSheetId="2" hidden="1">#REF!</definedName>
    <definedName name="SD_1x1_93x1_25_S_7" hidden="1">#REF!</definedName>
    <definedName name="SD_1x1_93x1_26_S_86" localSheetId="1" hidden="1">#REF!</definedName>
    <definedName name="SD_1x1_93x1_26_S_86" localSheetId="4" hidden="1">#REF!</definedName>
    <definedName name="SD_1x1_93x1_26_S_86" localSheetId="0" hidden="1">#REF!</definedName>
    <definedName name="SD_1x1_93x1_26_S_86" localSheetId="5" hidden="1">#REF!</definedName>
    <definedName name="SD_1x1_93x1_26_S_86" localSheetId="2" hidden="1">#REF!</definedName>
    <definedName name="SD_1x1_93x1_26_S_86" hidden="1">#REF!</definedName>
    <definedName name="SD_1x1_93x1_27_S_148" localSheetId="1" hidden="1">#REF!</definedName>
    <definedName name="SD_1x1_93x1_27_S_148" localSheetId="4" hidden="1">#REF!</definedName>
    <definedName name="SD_1x1_93x1_27_S_148" localSheetId="0" hidden="1">#REF!</definedName>
    <definedName name="SD_1x1_93x1_27_S_148" localSheetId="5" hidden="1">#REF!</definedName>
    <definedName name="SD_1x1_93x1_27_S_148" localSheetId="2" hidden="1">#REF!</definedName>
    <definedName name="SD_1x1_93x1_27_S_148" hidden="1">#REF!</definedName>
    <definedName name="SD_1x1_93x1_30_S_0" localSheetId="1" hidden="1">#REF!</definedName>
    <definedName name="SD_1x1_93x1_30_S_0" localSheetId="4" hidden="1">#REF!</definedName>
    <definedName name="SD_1x1_93x1_30_S_0" localSheetId="0" hidden="1">#REF!</definedName>
    <definedName name="SD_1x1_93x1_30_S_0" localSheetId="5" hidden="1">#REF!</definedName>
    <definedName name="SD_1x1_93x1_30_S_0" localSheetId="2" hidden="1">#REF!</definedName>
    <definedName name="SD_1x1_93x1_30_S_0" hidden="1">#REF!</definedName>
    <definedName name="SD_1x1_93x1_42_S_0" localSheetId="1" hidden="1">#REF!</definedName>
    <definedName name="SD_1x1_93x1_42_S_0" localSheetId="4" hidden="1">#REF!</definedName>
    <definedName name="SD_1x1_93x1_42_S_0" localSheetId="0" hidden="1">#REF!</definedName>
    <definedName name="SD_1x1_93x1_42_S_0" localSheetId="5" hidden="1">#REF!</definedName>
    <definedName name="SD_1x1_93x1_42_S_0" localSheetId="2" hidden="1">#REF!</definedName>
    <definedName name="SD_1x1_93x1_42_S_0" hidden="1">#REF!</definedName>
    <definedName name="SD_1x1_93x1_8_S_0" localSheetId="1" hidden="1">#REF!</definedName>
    <definedName name="SD_1x1_93x1_8_S_0" localSheetId="4" hidden="1">#REF!</definedName>
    <definedName name="SD_1x1_93x1_8_S_0" localSheetId="0" hidden="1">#REF!</definedName>
    <definedName name="SD_1x1_93x1_8_S_0" localSheetId="5" hidden="1">#REF!</definedName>
    <definedName name="SD_1x1_93x1_8_S_0" localSheetId="2" hidden="1">#REF!</definedName>
    <definedName name="SD_1x1_93x1_8_S_0" hidden="1">#REF!</definedName>
    <definedName name="SD_Dropdown_148_Name" localSheetId="3" hidden="1">[7]SD_Dropdowns!$C$2:$C$41</definedName>
    <definedName name="SD_Dropdown_148_Name" localSheetId="1" hidden="1">[8]SD_Dropdowns!$C$2:$C$41</definedName>
    <definedName name="SD_Dropdown_148_Name" localSheetId="6" hidden="1">[7]SD_Dropdowns!$C$2:$C$41</definedName>
    <definedName name="SD_Dropdown_148_Name" localSheetId="4" hidden="1">[8]SD_Dropdowns!$C$2:$C$41</definedName>
    <definedName name="SD_Dropdown_148_Name" localSheetId="0" hidden="1">[9]SD_Dropdowns!$C$2:$C$41</definedName>
    <definedName name="SD_Dropdown_148_Name" localSheetId="5" hidden="1">[10]SD_Dropdowns!$C$2:$C$41</definedName>
    <definedName name="SD_Dropdown_148_Name" localSheetId="2" hidden="1">[9]SD_Dropdowns!$C$2:$C$41</definedName>
    <definedName name="SD_Dropdown_148_Name" hidden="1">[10]SD_Dropdowns!$C$2:$C$41</definedName>
    <definedName name="SD_Dropdown_152_Name" localSheetId="3" hidden="1">[7]SD_Dropdowns!$G$2:$G$53</definedName>
    <definedName name="SD_Dropdown_152_Name" localSheetId="1" hidden="1">[8]SD_Dropdowns!$G$2:$G$53</definedName>
    <definedName name="SD_Dropdown_152_Name" localSheetId="6" hidden="1">[7]SD_Dropdowns!$G$2:$G$53</definedName>
    <definedName name="SD_Dropdown_152_Name" localSheetId="4" hidden="1">[8]SD_Dropdowns!$G$2:$G$53</definedName>
    <definedName name="SD_Dropdown_152_Name" localSheetId="0" hidden="1">[9]SD_Dropdowns!$G$2:$G$53</definedName>
    <definedName name="SD_Dropdown_152_Name" localSheetId="5" hidden="1">[10]SD_Dropdowns!$G$2:$G$53</definedName>
    <definedName name="SD_Dropdown_152_Name" localSheetId="2" hidden="1">[9]SD_Dropdowns!$G$2:$G$53</definedName>
    <definedName name="SD_Dropdown_152_Name" hidden="1">[10]SD_Dropdowns!$G$2:$G$53</definedName>
    <definedName name="SD_Dropdown_7_Name" localSheetId="3" hidden="1">[7]SD_Dropdowns!$E$2:$E$82</definedName>
    <definedName name="SD_Dropdown_7_Name" localSheetId="1" hidden="1">[8]SD_Dropdowns!$E$2:$E$82</definedName>
    <definedName name="SD_Dropdown_7_Name" localSheetId="6" hidden="1">[7]SD_Dropdowns!$E$2:$E$82</definedName>
    <definedName name="SD_Dropdown_7_Name" localSheetId="4" hidden="1">[8]SD_Dropdowns!$E$2:$E$82</definedName>
    <definedName name="SD_Dropdown_7_Name" localSheetId="0" hidden="1">[9]SD_Dropdowns!$E$2:$E$82</definedName>
    <definedName name="SD_Dropdown_7_Name" localSheetId="5" hidden="1">[10]SD_Dropdowns!$E$2:$E$82</definedName>
    <definedName name="SD_Dropdown_7_Name" localSheetId="2" hidden="1">[9]SD_Dropdowns!$E$2:$E$82</definedName>
    <definedName name="SD_Dropdown_7_Name" hidden="1">[10]SD_Dropdowns!$E$2:$E$82</definedName>
    <definedName name="SD_Dropdown_86_Name" localSheetId="3" hidden="1">[7]SD_Dropdowns!$A$2:$A$53</definedName>
    <definedName name="SD_Dropdown_86_Name" localSheetId="1" hidden="1">[8]SD_Dropdowns!$A$2:$A$53</definedName>
    <definedName name="SD_Dropdown_86_Name" localSheetId="6" hidden="1">[7]SD_Dropdowns!$A$2:$A$53</definedName>
    <definedName name="SD_Dropdown_86_Name" localSheetId="4" hidden="1">[8]SD_Dropdowns!$A$2:$A$53</definedName>
    <definedName name="SD_Dropdown_86_Name" localSheetId="0" hidden="1">[9]SD_Dropdowns!$A$2:$A$53</definedName>
    <definedName name="SD_Dropdown_86_Name" localSheetId="5" hidden="1">[10]SD_Dropdowns!$A$2:$A$53</definedName>
    <definedName name="SD_Dropdown_86_Name" localSheetId="2" hidden="1">[9]SD_Dropdowns!$A$2:$A$53</definedName>
    <definedName name="SD_Dropdown_86_Name" hidden="1">[10]SD_Dropdowns!$A$2:$A$53</definedName>
    <definedName name="SenateDistrictCode" localSheetId="4">#REF!</definedName>
    <definedName name="SenateDistrictCode">#REF!</definedName>
    <definedName name="Site_Control" localSheetId="4">#REF!</definedName>
    <definedName name="Site_Control">#REF!</definedName>
    <definedName name="State_Set_Aside" localSheetId="4">#REF!</definedName>
    <definedName name="State_Set_Aside">#REF!</definedName>
    <definedName name="TblData" localSheetId="4">#REF!</definedName>
    <definedName name="TblData">#REF!</definedName>
    <definedName name="TCAC_Application_Type" localSheetId="4">#REF!</definedName>
    <definedName name="TCAC_Application_Type">#REF!</definedName>
    <definedName name="TCAC_Geographical_Area" localSheetId="4">#REF!</definedName>
    <definedName name="TCAC_Geographical_Area">#REF!</definedName>
    <definedName name="TCAC_Housing_Type" localSheetId="4">#REF!</definedName>
    <definedName name="TCAC_Housing_Type">#REF!</definedName>
    <definedName name="TCAC_Type_Housing" localSheetId="4">#REF!</definedName>
    <definedName name="TCAC_Type_Housing">#REF!</definedName>
    <definedName name="TCACrents">'[1]Rents '!$Z$40:$AF$57</definedName>
    <definedName name="Tenure_Type" localSheetId="4">#REF!</definedName>
    <definedName name="Tenure_Type">#REF!</definedName>
    <definedName name="Type_of_Utility" localSheetId="4">#REF!</definedName>
    <definedName name="Type_of_Utility">#REF!</definedName>
    <definedName name="Type_of_Utility_2" localSheetId="4">#REF!</definedName>
    <definedName name="Type_of_Utility_2">#REF!</definedName>
    <definedName name="Unit" localSheetId="1">[3]Overview!$AE$166</definedName>
    <definedName name="Unit" localSheetId="4">[3]Overview!$AE$166</definedName>
    <definedName name="Unit" localSheetId="0">[3]Overview!$AE$166</definedName>
    <definedName name="unit" localSheetId="5">'[2]Max Funds and Unit Mix'!XFB1</definedName>
    <definedName name="Unit" localSheetId="2">[3]Overview!$AE$166</definedName>
    <definedName name="unit">'[2]Max Funds and Unit Mix'!XFB1</definedName>
    <definedName name="Unit_Size" localSheetId="4">#REF!</definedName>
    <definedName name="Unit_Size">#REF!</definedName>
    <definedName name="wrn.Board._.Commitment._.Package." localSheetId="3"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1"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15"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6"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8"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14"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7"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4"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5"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2" hidden="1">{"Project Summary",#N/A,FALSE,"Project Summary";"Rent Summary",#N/A,FALSE,"Rent Summary";"Operating Budget Detail",#N/A,FALSE,"Operations";"Operating Budget Summary",#N/A,FALSE,"Operations";"Sources and Uses",#N/A,FALSE,"Sources &amp; Uses";"Cash Flow",#N/A,FALSE,"Cash Flow"}</definedName>
    <definedName name="wrn.Board._.Commitment._.Package." localSheetId="12"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3"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1"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15"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6"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8"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14"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7"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4"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5"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2"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12"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3"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15"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6"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8"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14"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7"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4"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5"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2"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12"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3" hidden="1">{"Cash Flow",#N/A,FALSE,"Cash Flow"}</definedName>
    <definedName name="wrn.Cash._.Flow." localSheetId="1" hidden="1">{"Cash Flow",#N/A,FALSE,"Cash Flow"}</definedName>
    <definedName name="wrn.Cash._.Flow." localSheetId="15" hidden="1">{"Cash Flow",#N/A,FALSE,"Cash Flow"}</definedName>
    <definedName name="wrn.Cash._.Flow." localSheetId="6" hidden="1">{"Cash Flow",#N/A,FALSE,"Cash Flow"}</definedName>
    <definedName name="wrn.Cash._.Flow." localSheetId="8" hidden="1">{"Cash Flow",#N/A,FALSE,"Cash Flow"}</definedName>
    <definedName name="wrn.Cash._.Flow." localSheetId="14" hidden="1">{"Cash Flow",#N/A,FALSE,"Cash Flow"}</definedName>
    <definedName name="wrn.Cash._.Flow." localSheetId="7" hidden="1">{"Cash Flow",#N/A,FALSE,"Cash Flow"}</definedName>
    <definedName name="wrn.Cash._.Flow." localSheetId="4" hidden="1">{"Cash Flow",#N/A,FALSE,"Cash Flow"}</definedName>
    <definedName name="wrn.Cash._.Flow." localSheetId="0" hidden="1">{"Cash Flow",#N/A,FALSE,"Cash Flow"}</definedName>
    <definedName name="wrn.Cash._.Flow." localSheetId="5" hidden="1">{"Cash Flow",#N/A,FALSE,"Cash Flow"}</definedName>
    <definedName name="wrn.Cash._.Flow." localSheetId="2" hidden="1">{"Cash Flow",#N/A,FALSE,"Cash Flow"}</definedName>
    <definedName name="wrn.Cash._.Flow." localSheetId="12" hidden="1">{"Cash Flow",#N/A,FALSE,"Cash Flow"}</definedName>
    <definedName name="wrn.Cash._.Flow." hidden="1">{"Cash Flow",#N/A,FALSE,"Cash Flow"}</definedName>
    <definedName name="wrn.Cash._.Flow._1" localSheetId="3" hidden="1">{"Cash Flow",#N/A,FALSE,"Cash Flow"}</definedName>
    <definedName name="wrn.Cash._.Flow._1" localSheetId="1" hidden="1">{"Cash Flow",#N/A,FALSE,"Cash Flow"}</definedName>
    <definedName name="wrn.Cash._.Flow._1" localSheetId="15" hidden="1">{"Cash Flow",#N/A,FALSE,"Cash Flow"}</definedName>
    <definedName name="wrn.Cash._.Flow._1" localSheetId="6" hidden="1">{"Cash Flow",#N/A,FALSE,"Cash Flow"}</definedName>
    <definedName name="wrn.Cash._.Flow._1" localSheetId="8" hidden="1">{"Cash Flow",#N/A,FALSE,"Cash Flow"}</definedName>
    <definedName name="wrn.Cash._.Flow._1" localSheetId="14" hidden="1">{"Cash Flow",#N/A,FALSE,"Cash Flow"}</definedName>
    <definedName name="wrn.Cash._.Flow._1" localSheetId="7" hidden="1">{"Cash Flow",#N/A,FALSE,"Cash Flow"}</definedName>
    <definedName name="wrn.Cash._.Flow._1" localSheetId="4" hidden="1">{"Cash Flow",#N/A,FALSE,"Cash Flow"}</definedName>
    <definedName name="wrn.Cash._.Flow._1" localSheetId="0" hidden="1">{"Cash Flow",#N/A,FALSE,"Cash Flow"}</definedName>
    <definedName name="wrn.Cash._.Flow._1" localSheetId="5" hidden="1">{"Cash Flow",#N/A,FALSE,"Cash Flow"}</definedName>
    <definedName name="wrn.Cash._.Flow._1" localSheetId="2" hidden="1">{"Cash Flow",#N/A,FALSE,"Cash Flow"}</definedName>
    <definedName name="wrn.Cash._.Flow._1" localSheetId="12" hidden="1">{"Cash Flow",#N/A,FALSE,"Cash Flow"}</definedName>
    <definedName name="wrn.Cash._.Flow._1" hidden="1">{"Cash Flow",#N/A,FALSE,"Cash Flow"}</definedName>
    <definedName name="wrn.Cash._.Flow.X" localSheetId="3" hidden="1">{"Cash Flow",#N/A,FALSE,"Cash Flow"}</definedName>
    <definedName name="wrn.Cash._.Flow.X" localSheetId="1" hidden="1">{"Cash Flow",#N/A,FALSE,"Cash Flow"}</definedName>
    <definedName name="wrn.Cash._.Flow.X" localSheetId="15" hidden="1">{"Cash Flow",#N/A,FALSE,"Cash Flow"}</definedName>
    <definedName name="wrn.Cash._.Flow.X" localSheetId="6" hidden="1">{"Cash Flow",#N/A,FALSE,"Cash Flow"}</definedName>
    <definedName name="wrn.Cash._.Flow.X" localSheetId="8" hidden="1">{"Cash Flow",#N/A,FALSE,"Cash Flow"}</definedName>
    <definedName name="wrn.Cash._.Flow.X" localSheetId="14" hidden="1">{"Cash Flow",#N/A,FALSE,"Cash Flow"}</definedName>
    <definedName name="wrn.Cash._.Flow.X" localSheetId="7" hidden="1">{"Cash Flow",#N/A,FALSE,"Cash Flow"}</definedName>
    <definedName name="wrn.Cash._.Flow.X" localSheetId="4" hidden="1">{"Cash Flow",#N/A,FALSE,"Cash Flow"}</definedName>
    <definedName name="wrn.Cash._.Flow.X" localSheetId="0" hidden="1">{"Cash Flow",#N/A,FALSE,"Cash Flow"}</definedName>
    <definedName name="wrn.Cash._.Flow.X" localSheetId="5" hidden="1">{"Cash Flow",#N/A,FALSE,"Cash Flow"}</definedName>
    <definedName name="wrn.Cash._.Flow.X" localSheetId="2" hidden="1">{"Cash Flow",#N/A,FALSE,"Cash Flow"}</definedName>
    <definedName name="wrn.Cash._.Flow.X" localSheetId="12" hidden="1">{"Cash Flow",#N/A,FALSE,"Cash Flow"}</definedName>
    <definedName name="wrn.Cash._.Flow.X" hidden="1">{"Cash Flow",#N/A,FALSE,"Cash Flow"}</definedName>
    <definedName name="wrn.Construction._.Draws." localSheetId="3" hidden="1">{"Construction Draws",#N/A,FALSE,"Hard Cost Breakdown";"Hard Cost Disbursement Summary",#N/A,FALSE,"Hard Cost Breakdown"}</definedName>
    <definedName name="wrn.Construction._.Draws." localSheetId="1" hidden="1">{"Construction Draws",#N/A,FALSE,"Hard Cost Breakdown";"Hard Cost Disbursement Summary",#N/A,FALSE,"Hard Cost Breakdown"}</definedName>
    <definedName name="wrn.Construction._.Draws." localSheetId="15" hidden="1">{"Construction Draws",#N/A,FALSE,"Hard Cost Breakdown";"Hard Cost Disbursement Summary",#N/A,FALSE,"Hard Cost Breakdown"}</definedName>
    <definedName name="wrn.Construction._.Draws." localSheetId="6" hidden="1">{"Construction Draws",#N/A,FALSE,"Hard Cost Breakdown";"Hard Cost Disbursement Summary",#N/A,FALSE,"Hard Cost Breakdown"}</definedName>
    <definedName name="wrn.Construction._.Draws." localSheetId="8" hidden="1">{"Construction Draws",#N/A,FALSE,"Hard Cost Breakdown";"Hard Cost Disbursement Summary",#N/A,FALSE,"Hard Cost Breakdown"}</definedName>
    <definedName name="wrn.Construction._.Draws." localSheetId="14" hidden="1">{"Construction Draws",#N/A,FALSE,"Hard Cost Breakdown";"Hard Cost Disbursement Summary",#N/A,FALSE,"Hard Cost Breakdown"}</definedName>
    <definedName name="wrn.Construction._.Draws." localSheetId="7" hidden="1">{"Construction Draws",#N/A,FALSE,"Hard Cost Breakdown";"Hard Cost Disbursement Summary",#N/A,FALSE,"Hard Cost Breakdown"}</definedName>
    <definedName name="wrn.Construction._.Draws." localSheetId="4" hidden="1">{"Construction Draws",#N/A,FALSE,"Hard Cost Breakdown";"Hard Cost Disbursement Summary",#N/A,FALSE,"Hard Cost Breakdown"}</definedName>
    <definedName name="wrn.Construction._.Draws." localSheetId="0" hidden="1">{"Construction Draws",#N/A,FALSE,"Hard Cost Breakdown";"Hard Cost Disbursement Summary",#N/A,FALSE,"Hard Cost Breakdown"}</definedName>
    <definedName name="wrn.Construction._.Draws." localSheetId="5" hidden="1">{"Construction Draws",#N/A,FALSE,"Hard Cost Breakdown";"Hard Cost Disbursement Summary",#N/A,FALSE,"Hard Cost Breakdown"}</definedName>
    <definedName name="wrn.Construction._.Draws." localSheetId="2" hidden="1">{"Construction Draws",#N/A,FALSE,"Hard Cost Breakdown";"Hard Cost Disbursement Summary",#N/A,FALSE,"Hard Cost Breakdown"}</definedName>
    <definedName name="wrn.Construction._.Draws." localSheetId="12"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localSheetId="3" hidden="1">{"Construction Draws",#N/A,FALSE,"Hard Cost Breakdown";"Hard Cost Disbursement Summary",#N/A,FALSE,"Hard Cost Breakdown"}</definedName>
    <definedName name="wrn.Construction._.Draws._1" localSheetId="1" hidden="1">{"Construction Draws",#N/A,FALSE,"Hard Cost Breakdown";"Hard Cost Disbursement Summary",#N/A,FALSE,"Hard Cost Breakdown"}</definedName>
    <definedName name="wrn.Construction._.Draws._1" localSheetId="15" hidden="1">{"Construction Draws",#N/A,FALSE,"Hard Cost Breakdown";"Hard Cost Disbursement Summary",#N/A,FALSE,"Hard Cost Breakdown"}</definedName>
    <definedName name="wrn.Construction._.Draws._1" localSheetId="6" hidden="1">{"Construction Draws",#N/A,FALSE,"Hard Cost Breakdown";"Hard Cost Disbursement Summary",#N/A,FALSE,"Hard Cost Breakdown"}</definedName>
    <definedName name="wrn.Construction._.Draws._1" localSheetId="8" hidden="1">{"Construction Draws",#N/A,FALSE,"Hard Cost Breakdown";"Hard Cost Disbursement Summary",#N/A,FALSE,"Hard Cost Breakdown"}</definedName>
    <definedName name="wrn.Construction._.Draws._1" localSheetId="14" hidden="1">{"Construction Draws",#N/A,FALSE,"Hard Cost Breakdown";"Hard Cost Disbursement Summary",#N/A,FALSE,"Hard Cost Breakdown"}</definedName>
    <definedName name="wrn.Construction._.Draws._1" localSheetId="7" hidden="1">{"Construction Draws",#N/A,FALSE,"Hard Cost Breakdown";"Hard Cost Disbursement Summary",#N/A,FALSE,"Hard Cost Breakdown"}</definedName>
    <definedName name="wrn.Construction._.Draws._1" localSheetId="4" hidden="1">{"Construction Draws",#N/A,FALSE,"Hard Cost Breakdown";"Hard Cost Disbursement Summary",#N/A,FALSE,"Hard Cost Breakdown"}</definedName>
    <definedName name="wrn.Construction._.Draws._1" localSheetId="0" hidden="1">{"Construction Draws",#N/A,FALSE,"Hard Cost Breakdown";"Hard Cost Disbursement Summary",#N/A,FALSE,"Hard Cost Breakdown"}</definedName>
    <definedName name="wrn.Construction._.Draws._1" localSheetId="5" hidden="1">{"Construction Draws",#N/A,FALSE,"Hard Cost Breakdown";"Hard Cost Disbursement Summary",#N/A,FALSE,"Hard Cost Breakdown"}</definedName>
    <definedName name="wrn.Construction._.Draws._1" localSheetId="2" hidden="1">{"Construction Draws",#N/A,FALSE,"Hard Cost Breakdown";"Hard Cost Disbursement Summary",#N/A,FALSE,"Hard Cost Breakdown"}</definedName>
    <definedName name="wrn.Construction._.Draws._1" localSheetId="12"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3" hidden="1">{"Sources and Uses - Construction",#N/A,FALSE,"Construction S &amp; U"}</definedName>
    <definedName name="wrn.Construction._.Sources._.and._.Uses." localSheetId="1" hidden="1">{"Sources and Uses - Construction",#N/A,FALSE,"Construction S &amp; U"}</definedName>
    <definedName name="wrn.Construction._.Sources._.and._.Uses." localSheetId="15" hidden="1">{"Sources and Uses - Construction",#N/A,FALSE,"Construction S &amp; U"}</definedName>
    <definedName name="wrn.Construction._.Sources._.and._.Uses." localSheetId="6" hidden="1">{"Sources and Uses - Construction",#N/A,FALSE,"Construction S &amp; U"}</definedName>
    <definedName name="wrn.Construction._.Sources._.and._.Uses." localSheetId="8" hidden="1">{"Sources and Uses - Construction",#N/A,FALSE,"Construction S &amp; U"}</definedName>
    <definedName name="wrn.Construction._.Sources._.and._.Uses." localSheetId="14" hidden="1">{"Sources and Uses - Construction",#N/A,FALSE,"Construction S &amp; U"}</definedName>
    <definedName name="wrn.Construction._.Sources._.and._.Uses." localSheetId="7" hidden="1">{"Sources and Uses - Construction",#N/A,FALSE,"Construction S &amp; U"}</definedName>
    <definedName name="wrn.Construction._.Sources._.and._.Uses." localSheetId="4" hidden="1">{"Sources and Uses - Construction",#N/A,FALSE,"Construction S &amp; U"}</definedName>
    <definedName name="wrn.Construction._.Sources._.and._.Uses." localSheetId="0" hidden="1">{"Sources and Uses - Construction",#N/A,FALSE,"Construction S &amp; U"}</definedName>
    <definedName name="wrn.Construction._.Sources._.and._.Uses." localSheetId="5" hidden="1">{"Sources and Uses - Construction",#N/A,FALSE,"Construction S &amp; U"}</definedName>
    <definedName name="wrn.Construction._.Sources._.and._.Uses." localSheetId="2" hidden="1">{"Sources and Uses - Construction",#N/A,FALSE,"Construction S &amp; U"}</definedName>
    <definedName name="wrn.Construction._.Sources._.and._.Uses." localSheetId="12" hidden="1">{"Sources and Uses - Construction",#N/A,FALSE,"Construction S &amp; U"}</definedName>
    <definedName name="wrn.Construction._.Sources._.and._.Uses." hidden="1">{"Sources and Uses - Construction",#N/A,FALSE,"Construction S &amp; U"}</definedName>
    <definedName name="wrn.Construction._.Sources._.and._.Uses._1" localSheetId="3" hidden="1">{"Sources and Uses - Construction",#N/A,FALSE,"Construction S &amp; U"}</definedName>
    <definedName name="wrn.Construction._.Sources._.and._.Uses._1" localSheetId="1" hidden="1">{"Sources and Uses - Construction",#N/A,FALSE,"Construction S &amp; U"}</definedName>
    <definedName name="wrn.Construction._.Sources._.and._.Uses._1" localSheetId="15" hidden="1">{"Sources and Uses - Construction",#N/A,FALSE,"Construction S &amp; U"}</definedName>
    <definedName name="wrn.Construction._.Sources._.and._.Uses._1" localSheetId="6" hidden="1">{"Sources and Uses - Construction",#N/A,FALSE,"Construction S &amp; U"}</definedName>
    <definedName name="wrn.Construction._.Sources._.and._.Uses._1" localSheetId="8" hidden="1">{"Sources and Uses - Construction",#N/A,FALSE,"Construction S &amp; U"}</definedName>
    <definedName name="wrn.Construction._.Sources._.and._.Uses._1" localSheetId="14" hidden="1">{"Sources and Uses - Construction",#N/A,FALSE,"Construction S &amp; U"}</definedName>
    <definedName name="wrn.Construction._.Sources._.and._.Uses._1" localSheetId="7" hidden="1">{"Sources and Uses - Construction",#N/A,FALSE,"Construction S &amp; U"}</definedName>
    <definedName name="wrn.Construction._.Sources._.and._.Uses._1" localSheetId="4" hidden="1">{"Sources and Uses - Construction",#N/A,FALSE,"Construction S &amp; U"}</definedName>
    <definedName name="wrn.Construction._.Sources._.and._.Uses._1" localSheetId="0" hidden="1">{"Sources and Uses - Construction",#N/A,FALSE,"Construction S &amp; U"}</definedName>
    <definedName name="wrn.Construction._.Sources._.and._.Uses._1" localSheetId="5" hidden="1">{"Sources and Uses - Construction",#N/A,FALSE,"Construction S &amp; U"}</definedName>
    <definedName name="wrn.Construction._.Sources._.and._.Uses._1" localSheetId="2" hidden="1">{"Sources and Uses - Construction",#N/A,FALSE,"Construction S &amp; U"}</definedName>
    <definedName name="wrn.Construction._.Sources._.and._.Uses._1" localSheetId="12" hidden="1">{"Sources and Uses - Construction",#N/A,FALSE,"Construction S &amp; U"}</definedName>
    <definedName name="wrn.Construction._.Sources._.and._.Uses._1" hidden="1">{"Sources and Uses - Construction",#N/A,FALSE,"Construction S &amp; U"}</definedName>
    <definedName name="wrn.Exhibit._.D._.to._.Constr.._.Loan._.Agmt." localSheetId="3" hidden="1">{"Construction Sources &amp; Uses Ex. D",#N/A,FALSE,"Construction S &amp; U"}</definedName>
    <definedName name="wrn.Exhibit._.D._.to._.Constr.._.Loan._.Agmt." localSheetId="1" hidden="1">{"Construction Sources &amp; Uses Ex. D",#N/A,FALSE,"Construction S &amp; U"}</definedName>
    <definedName name="wrn.Exhibit._.D._.to._.Constr.._.Loan._.Agmt." localSheetId="15" hidden="1">{"Construction Sources &amp; Uses Ex. D",#N/A,FALSE,"Construction S &amp; U"}</definedName>
    <definedName name="wrn.Exhibit._.D._.to._.Constr.._.Loan._.Agmt." localSheetId="6" hidden="1">{"Construction Sources &amp; Uses Ex. D",#N/A,FALSE,"Construction S &amp; U"}</definedName>
    <definedName name="wrn.Exhibit._.D._.to._.Constr.._.Loan._.Agmt." localSheetId="8" hidden="1">{"Construction Sources &amp; Uses Ex. D",#N/A,FALSE,"Construction S &amp; U"}</definedName>
    <definedName name="wrn.Exhibit._.D._.to._.Constr.._.Loan._.Agmt." localSheetId="14" hidden="1">{"Construction Sources &amp; Uses Ex. D",#N/A,FALSE,"Construction S &amp; U"}</definedName>
    <definedName name="wrn.Exhibit._.D._.to._.Constr.._.Loan._.Agmt." localSheetId="7" hidden="1">{"Construction Sources &amp; Uses Ex. D",#N/A,FALSE,"Construction S &amp; U"}</definedName>
    <definedName name="wrn.Exhibit._.D._.to._.Constr.._.Loan._.Agmt." localSheetId="4" hidden="1">{"Construction Sources &amp; Uses Ex. D",#N/A,FALSE,"Construction S &amp; U"}</definedName>
    <definedName name="wrn.Exhibit._.D._.to._.Constr.._.Loan._.Agmt." localSheetId="0" hidden="1">{"Construction Sources &amp; Uses Ex. D",#N/A,FALSE,"Construction S &amp; U"}</definedName>
    <definedName name="wrn.Exhibit._.D._.to._.Constr.._.Loan._.Agmt." localSheetId="5" hidden="1">{"Construction Sources &amp; Uses Ex. D",#N/A,FALSE,"Construction S &amp; U"}</definedName>
    <definedName name="wrn.Exhibit._.D._.to._.Constr.._.Loan._.Agmt." localSheetId="2" hidden="1">{"Construction Sources &amp; Uses Ex. D",#N/A,FALSE,"Construction S &amp; U"}</definedName>
    <definedName name="wrn.Exhibit._.D._.to._.Constr.._.Loan._.Agmt." localSheetId="12" hidden="1">{"Construction Sources &amp; Uses Ex. D",#N/A,FALSE,"Construction S &amp; U"}</definedName>
    <definedName name="wrn.Exhibit._.D._.to._.Constr.._.Loan._.Agmt." hidden="1">{"Construction Sources &amp; Uses Ex. D",#N/A,FALSE,"Construction S &amp; U"}</definedName>
    <definedName name="wrn.Exhibit._.D._.to._.Constr.._.Loan._.Agmt._1" localSheetId="3" hidden="1">{"Construction Sources &amp; Uses Ex. D",#N/A,FALSE,"Construction S &amp; U"}</definedName>
    <definedName name="wrn.Exhibit._.D._.to._.Constr.._.Loan._.Agmt._1" localSheetId="1" hidden="1">{"Construction Sources &amp; Uses Ex. D",#N/A,FALSE,"Construction S &amp; U"}</definedName>
    <definedName name="wrn.Exhibit._.D._.to._.Constr.._.Loan._.Agmt._1" localSheetId="15" hidden="1">{"Construction Sources &amp; Uses Ex. D",#N/A,FALSE,"Construction S &amp; U"}</definedName>
    <definedName name="wrn.Exhibit._.D._.to._.Constr.._.Loan._.Agmt._1" localSheetId="6" hidden="1">{"Construction Sources &amp; Uses Ex. D",#N/A,FALSE,"Construction S &amp; U"}</definedName>
    <definedName name="wrn.Exhibit._.D._.to._.Constr.._.Loan._.Agmt._1" localSheetId="8" hidden="1">{"Construction Sources &amp; Uses Ex. D",#N/A,FALSE,"Construction S &amp; U"}</definedName>
    <definedName name="wrn.Exhibit._.D._.to._.Constr.._.Loan._.Agmt._1" localSheetId="14" hidden="1">{"Construction Sources &amp; Uses Ex. D",#N/A,FALSE,"Construction S &amp; U"}</definedName>
    <definedName name="wrn.Exhibit._.D._.to._.Constr.._.Loan._.Agmt._1" localSheetId="7" hidden="1">{"Construction Sources &amp; Uses Ex. D",#N/A,FALSE,"Construction S &amp; U"}</definedName>
    <definedName name="wrn.Exhibit._.D._.to._.Constr.._.Loan._.Agmt._1" localSheetId="4" hidden="1">{"Construction Sources &amp; Uses Ex. D",#N/A,FALSE,"Construction S &amp; U"}</definedName>
    <definedName name="wrn.Exhibit._.D._.to._.Constr.._.Loan._.Agmt._1" localSheetId="0" hidden="1">{"Construction Sources &amp; Uses Ex. D",#N/A,FALSE,"Construction S &amp; U"}</definedName>
    <definedName name="wrn.Exhibit._.D._.to._.Constr.._.Loan._.Agmt._1" localSheetId="5" hidden="1">{"Construction Sources &amp; Uses Ex. D",#N/A,FALSE,"Construction S &amp; U"}</definedName>
    <definedName name="wrn.Exhibit._.D._.to._.Constr.._.Loan._.Agmt._1" localSheetId="2" hidden="1">{"Construction Sources &amp; Uses Ex. D",#N/A,FALSE,"Construction S &amp; U"}</definedName>
    <definedName name="wrn.Exhibit._.D._.to._.Constr.._.Loan._.Agmt._1" localSheetId="12" hidden="1">{"Construction Sources &amp; Uses Ex. D",#N/A,FALSE,"Construction S &amp; U"}</definedName>
    <definedName name="wrn.Exhibit._.D._.to._.Constr.._.Loan._.Agmt._1" hidden="1">{"Construction Sources &amp; Uses Ex. D",#N/A,FALSE,"Construction S &amp; U"}</definedName>
    <definedName name="wrn.Input._.Information." localSheetId="3" hidden="1">{"Input Pages 1 and 2",#N/A,FALSE,"Input";"Input Pages 3 and 4",#N/A,FALSE,"Input"}</definedName>
    <definedName name="wrn.Input._.Information." localSheetId="1" hidden="1">{"Input Pages 1 and 2",#N/A,FALSE,"Input";"Input Pages 3 and 4",#N/A,FALSE,"Input"}</definedName>
    <definedName name="wrn.Input._.Information." localSheetId="15" hidden="1">{"Input Pages 1 and 2",#N/A,FALSE,"Input";"Input Pages 3 and 4",#N/A,FALSE,"Input"}</definedName>
    <definedName name="wrn.Input._.Information." localSheetId="6" hidden="1">{"Input Pages 1 and 2",#N/A,FALSE,"Input";"Input Pages 3 and 4",#N/A,FALSE,"Input"}</definedName>
    <definedName name="wrn.Input._.Information." localSheetId="8" hidden="1">{"Input Pages 1 and 2",#N/A,FALSE,"Input";"Input Pages 3 and 4",#N/A,FALSE,"Input"}</definedName>
    <definedName name="wrn.Input._.Information." localSheetId="14" hidden="1">{"Input Pages 1 and 2",#N/A,FALSE,"Input";"Input Pages 3 and 4",#N/A,FALSE,"Input"}</definedName>
    <definedName name="wrn.Input._.Information." localSheetId="7" hidden="1">{"Input Pages 1 and 2",#N/A,FALSE,"Input";"Input Pages 3 and 4",#N/A,FALSE,"Input"}</definedName>
    <definedName name="wrn.Input._.Information." localSheetId="4" hidden="1">{"Input Pages 1 and 2",#N/A,FALSE,"Input";"Input Pages 3 and 4",#N/A,FALSE,"Input"}</definedName>
    <definedName name="wrn.Input._.Information." localSheetId="0" hidden="1">{"Input Pages 1 and 2",#N/A,FALSE,"Input";"Input Pages 3 and 4",#N/A,FALSE,"Input"}</definedName>
    <definedName name="wrn.Input._.Information." localSheetId="5" hidden="1">{"Input Pages 1 and 2",#N/A,FALSE,"Input";"Input Pages 3 and 4",#N/A,FALSE,"Input"}</definedName>
    <definedName name="wrn.Input._.Information." localSheetId="2" hidden="1">{"Input Pages 1 and 2",#N/A,FALSE,"Input";"Input Pages 3 and 4",#N/A,FALSE,"Input"}</definedName>
    <definedName name="wrn.Input._.Information." localSheetId="12" hidden="1">{"Input Pages 1 and 2",#N/A,FALSE,"Input";"Input Pages 3 and 4",#N/A,FALSE,"Input"}</definedName>
    <definedName name="wrn.Input._.Information." hidden="1">{"Input Pages 1 and 2",#N/A,FALSE,"Input";"Input Pages 3 and 4",#N/A,FALSE,"Input"}</definedName>
    <definedName name="wrn.Input._.Information._1" localSheetId="3" hidden="1">{"Input Pages 1 and 2",#N/A,FALSE,"Input";"Input Pages 3 and 4",#N/A,FALSE,"Input"}</definedName>
    <definedName name="wrn.Input._.Information._1" localSheetId="1" hidden="1">{"Input Pages 1 and 2",#N/A,FALSE,"Input";"Input Pages 3 and 4",#N/A,FALSE,"Input"}</definedName>
    <definedName name="wrn.Input._.Information._1" localSheetId="15" hidden="1">{"Input Pages 1 and 2",#N/A,FALSE,"Input";"Input Pages 3 and 4",#N/A,FALSE,"Input"}</definedName>
    <definedName name="wrn.Input._.Information._1" localSheetId="6" hidden="1">{"Input Pages 1 and 2",#N/A,FALSE,"Input";"Input Pages 3 and 4",#N/A,FALSE,"Input"}</definedName>
    <definedName name="wrn.Input._.Information._1" localSheetId="8" hidden="1">{"Input Pages 1 and 2",#N/A,FALSE,"Input";"Input Pages 3 and 4",#N/A,FALSE,"Input"}</definedName>
    <definedName name="wrn.Input._.Information._1" localSheetId="14" hidden="1">{"Input Pages 1 and 2",#N/A,FALSE,"Input";"Input Pages 3 and 4",#N/A,FALSE,"Input"}</definedName>
    <definedName name="wrn.Input._.Information._1" localSheetId="7" hidden="1">{"Input Pages 1 and 2",#N/A,FALSE,"Input";"Input Pages 3 and 4",#N/A,FALSE,"Input"}</definedName>
    <definedName name="wrn.Input._.Information._1" localSheetId="4" hidden="1">{"Input Pages 1 and 2",#N/A,FALSE,"Input";"Input Pages 3 and 4",#N/A,FALSE,"Input"}</definedName>
    <definedName name="wrn.Input._.Information._1" localSheetId="0" hidden="1">{"Input Pages 1 and 2",#N/A,FALSE,"Input";"Input Pages 3 and 4",#N/A,FALSE,"Input"}</definedName>
    <definedName name="wrn.Input._.Information._1" localSheetId="5" hidden="1">{"Input Pages 1 and 2",#N/A,FALSE,"Input";"Input Pages 3 and 4",#N/A,FALSE,"Input"}</definedName>
    <definedName name="wrn.Input._.Information._1" localSheetId="2" hidden="1">{"Input Pages 1 and 2",#N/A,FALSE,"Input";"Input Pages 3 and 4",#N/A,FALSE,"Input"}</definedName>
    <definedName name="wrn.Input._.Information._1" localSheetId="12" hidden="1">{"Input Pages 1 and 2",#N/A,FALSE,"Input";"Input Pages 3 and 4",#N/A,FALSE,"Input"}</definedName>
    <definedName name="wrn.Input._.Information._1" hidden="1">{"Input Pages 1 and 2",#N/A,FALSE,"Input";"Input Pages 3 and 4",#N/A,FALSE,"Input"}</definedName>
    <definedName name="wrn.Operating._.Budget." localSheetId="3" hidden="1">{"Operating Budget Detail",#N/A,FALSE,"Operations"}</definedName>
    <definedName name="wrn.Operating._.Budget." localSheetId="1" hidden="1">{"Operating Budget Detail",#N/A,FALSE,"Operations"}</definedName>
    <definedName name="wrn.Operating._.Budget." localSheetId="15" hidden="1">{"Operating Budget Detail",#N/A,FALSE,"Operations"}</definedName>
    <definedName name="wrn.Operating._.Budget." localSheetId="6" hidden="1">{"Operating Budget Detail",#N/A,FALSE,"Operations"}</definedName>
    <definedName name="wrn.Operating._.Budget." localSheetId="8" hidden="1">{"Operating Budget Detail",#N/A,FALSE,"Operations"}</definedName>
    <definedName name="wrn.Operating._.Budget." localSheetId="14" hidden="1">{"Operating Budget Detail",#N/A,FALSE,"Operations"}</definedName>
    <definedName name="wrn.Operating._.Budget." localSheetId="7" hidden="1">{"Operating Budget Detail",#N/A,FALSE,"Operations"}</definedName>
    <definedName name="wrn.Operating._.Budget." localSheetId="4" hidden="1">{"Operating Budget Detail",#N/A,FALSE,"Operations"}</definedName>
    <definedName name="wrn.Operating._.Budget." localSheetId="0" hidden="1">{"Operating Budget Detail",#N/A,FALSE,"Operations"}</definedName>
    <definedName name="wrn.Operating._.Budget." localSheetId="5" hidden="1">{"Operating Budget Detail",#N/A,FALSE,"Operations"}</definedName>
    <definedName name="wrn.Operating._.Budget." localSheetId="2" hidden="1">{"Operating Budget Detail",#N/A,FALSE,"Operations"}</definedName>
    <definedName name="wrn.Operating._.Budget." localSheetId="12" hidden="1">{"Operating Budget Detail",#N/A,FALSE,"Operations"}</definedName>
    <definedName name="wrn.Operating._.Budget." hidden="1">{"Operating Budget Detail",#N/A,FALSE,"Operations"}</definedName>
    <definedName name="wrn.Operating._.Budget._1" localSheetId="3" hidden="1">{"Operating Budget Detail",#N/A,FALSE,"Operations"}</definedName>
    <definedName name="wrn.Operating._.Budget._1" localSheetId="1" hidden="1">{"Operating Budget Detail",#N/A,FALSE,"Operations"}</definedName>
    <definedName name="wrn.Operating._.Budget._1" localSheetId="15" hidden="1">{"Operating Budget Detail",#N/A,FALSE,"Operations"}</definedName>
    <definedName name="wrn.Operating._.Budget._1" localSheetId="6" hidden="1">{"Operating Budget Detail",#N/A,FALSE,"Operations"}</definedName>
    <definedName name="wrn.Operating._.Budget._1" localSheetId="8" hidden="1">{"Operating Budget Detail",#N/A,FALSE,"Operations"}</definedName>
    <definedName name="wrn.Operating._.Budget._1" localSheetId="14" hidden="1">{"Operating Budget Detail",#N/A,FALSE,"Operations"}</definedName>
    <definedName name="wrn.Operating._.Budget._1" localSheetId="7" hidden="1">{"Operating Budget Detail",#N/A,FALSE,"Operations"}</definedName>
    <definedName name="wrn.Operating._.Budget._1" localSheetId="4" hidden="1">{"Operating Budget Detail",#N/A,FALSE,"Operations"}</definedName>
    <definedName name="wrn.Operating._.Budget._1" localSheetId="0" hidden="1">{"Operating Budget Detail",#N/A,FALSE,"Operations"}</definedName>
    <definedName name="wrn.Operating._.Budget._1" localSheetId="5" hidden="1">{"Operating Budget Detail",#N/A,FALSE,"Operations"}</definedName>
    <definedName name="wrn.Operating._.Budget._1" localSheetId="2" hidden="1">{"Operating Budget Detail",#N/A,FALSE,"Operations"}</definedName>
    <definedName name="wrn.Operating._.Budget._1" localSheetId="12" hidden="1">{"Operating Budget Detail",#N/A,FALSE,"Operations"}</definedName>
    <definedName name="wrn.Operating._.Budget._1" hidden="1">{"Operating Budget Detail",#N/A,FALSE,"Operations"}</definedName>
    <definedName name="wrn.Perm._.Sources._.and._.Uses." localSheetId="3" hidden="1">{"Sources and Uses with Eligible Basis",#N/A,FALSE,"Sources &amp; Uses";"Disbursement Schedule",#N/A,FALSE,"Sources &amp; Uses"}</definedName>
    <definedName name="wrn.Perm._.Sources._.and._.Uses." localSheetId="1" hidden="1">{"Sources and Uses with Eligible Basis",#N/A,FALSE,"Sources &amp; Uses";"Disbursement Schedule",#N/A,FALSE,"Sources &amp; Uses"}</definedName>
    <definedName name="wrn.Perm._.Sources._.and._.Uses." localSheetId="15" hidden="1">{"Sources and Uses with Eligible Basis",#N/A,FALSE,"Sources &amp; Uses";"Disbursement Schedule",#N/A,FALSE,"Sources &amp; Uses"}</definedName>
    <definedName name="wrn.Perm._.Sources._.and._.Uses." localSheetId="6" hidden="1">{"Sources and Uses with Eligible Basis",#N/A,FALSE,"Sources &amp; Uses";"Disbursement Schedule",#N/A,FALSE,"Sources &amp; Uses"}</definedName>
    <definedName name="wrn.Perm._.Sources._.and._.Uses." localSheetId="8" hidden="1">{"Sources and Uses with Eligible Basis",#N/A,FALSE,"Sources &amp; Uses";"Disbursement Schedule",#N/A,FALSE,"Sources &amp; Uses"}</definedName>
    <definedName name="wrn.Perm._.Sources._.and._.Uses." localSheetId="14" hidden="1">{"Sources and Uses with Eligible Basis",#N/A,FALSE,"Sources &amp; Uses";"Disbursement Schedule",#N/A,FALSE,"Sources &amp; Uses"}</definedName>
    <definedName name="wrn.Perm._.Sources._.and._.Uses." localSheetId="7" hidden="1">{"Sources and Uses with Eligible Basis",#N/A,FALSE,"Sources &amp; Uses";"Disbursement Schedule",#N/A,FALSE,"Sources &amp; Uses"}</definedName>
    <definedName name="wrn.Perm._.Sources._.and._.Uses." localSheetId="4" hidden="1">{"Sources and Uses with Eligible Basis",#N/A,FALSE,"Sources &amp; Uses";"Disbursement Schedule",#N/A,FALSE,"Sources &amp; Uses"}</definedName>
    <definedName name="wrn.Perm._.Sources._.and._.Uses." localSheetId="0" hidden="1">{"Sources and Uses with Eligible Basis",#N/A,FALSE,"Sources &amp; Uses";"Disbursement Schedule",#N/A,FALSE,"Sources &amp; Uses"}</definedName>
    <definedName name="wrn.Perm._.Sources._.and._.Uses." localSheetId="5" hidden="1">{"Sources and Uses with Eligible Basis",#N/A,FALSE,"Sources &amp; Uses";"Disbursement Schedule",#N/A,FALSE,"Sources &amp; Uses"}</definedName>
    <definedName name="wrn.Perm._.Sources._.and._.Uses." localSheetId="2" hidden="1">{"Sources and Uses with Eligible Basis",#N/A,FALSE,"Sources &amp; Uses";"Disbursement Schedule",#N/A,FALSE,"Sources &amp; Uses"}</definedName>
    <definedName name="wrn.Perm._.Sources._.and._.Uses." localSheetId="12"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localSheetId="3" hidden="1">{"Sources and Uses with Eligible Basis",#N/A,FALSE,"Sources &amp; Uses";"Disbursement Schedule",#N/A,FALSE,"Sources &amp; Uses"}</definedName>
    <definedName name="wrn.Perm._.Sources._.and._.Uses._1" localSheetId="1" hidden="1">{"Sources and Uses with Eligible Basis",#N/A,FALSE,"Sources &amp; Uses";"Disbursement Schedule",#N/A,FALSE,"Sources &amp; Uses"}</definedName>
    <definedName name="wrn.Perm._.Sources._.and._.Uses._1" localSheetId="15" hidden="1">{"Sources and Uses with Eligible Basis",#N/A,FALSE,"Sources &amp; Uses";"Disbursement Schedule",#N/A,FALSE,"Sources &amp; Uses"}</definedName>
    <definedName name="wrn.Perm._.Sources._.and._.Uses._1" localSheetId="6" hidden="1">{"Sources and Uses with Eligible Basis",#N/A,FALSE,"Sources &amp; Uses";"Disbursement Schedule",#N/A,FALSE,"Sources &amp; Uses"}</definedName>
    <definedName name="wrn.Perm._.Sources._.and._.Uses._1" localSheetId="8" hidden="1">{"Sources and Uses with Eligible Basis",#N/A,FALSE,"Sources &amp; Uses";"Disbursement Schedule",#N/A,FALSE,"Sources &amp; Uses"}</definedName>
    <definedName name="wrn.Perm._.Sources._.and._.Uses._1" localSheetId="14" hidden="1">{"Sources and Uses with Eligible Basis",#N/A,FALSE,"Sources &amp; Uses";"Disbursement Schedule",#N/A,FALSE,"Sources &amp; Uses"}</definedName>
    <definedName name="wrn.Perm._.Sources._.and._.Uses._1" localSheetId="7" hidden="1">{"Sources and Uses with Eligible Basis",#N/A,FALSE,"Sources &amp; Uses";"Disbursement Schedule",#N/A,FALSE,"Sources &amp; Uses"}</definedName>
    <definedName name="wrn.Perm._.Sources._.and._.Uses._1" localSheetId="4" hidden="1">{"Sources and Uses with Eligible Basis",#N/A,FALSE,"Sources &amp; Uses";"Disbursement Schedule",#N/A,FALSE,"Sources &amp; Uses"}</definedName>
    <definedName name="wrn.Perm._.Sources._.and._.Uses._1" localSheetId="0" hidden="1">{"Sources and Uses with Eligible Basis",#N/A,FALSE,"Sources &amp; Uses";"Disbursement Schedule",#N/A,FALSE,"Sources &amp; Uses"}</definedName>
    <definedName name="wrn.Perm._.Sources._.and._.Uses._1" localSheetId="5" hidden="1">{"Sources and Uses with Eligible Basis",#N/A,FALSE,"Sources &amp; Uses";"Disbursement Schedule",#N/A,FALSE,"Sources &amp; Uses"}</definedName>
    <definedName name="wrn.Perm._.Sources._.and._.Uses._1" localSheetId="2" hidden="1">{"Sources and Uses with Eligible Basis",#N/A,FALSE,"Sources &amp; Uses";"Disbursement Schedule",#N/A,FALSE,"Sources &amp; Uses"}</definedName>
    <definedName name="wrn.Perm._.Sources._.and._.Uses._1" localSheetId="12"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3" hidden="1">{"Rent Calcs - all rents and two subsidies",#N/A,FALSE,"Rent Calcs";"Income Limits and Maximum Rents",#N/A,FALSE,"Rent Calcs"}</definedName>
    <definedName name="wrn.Rent._.Calcs." localSheetId="1" hidden="1">{"Rent Calcs - all rents and two subsidies",#N/A,FALSE,"Rent Calcs";"Income Limits and Maximum Rents",#N/A,FALSE,"Rent Calcs"}</definedName>
    <definedName name="wrn.Rent._.Calcs." localSheetId="15" hidden="1">{"Rent Calcs - all rents and two subsidies",#N/A,FALSE,"Rent Calcs";"Income Limits and Maximum Rents",#N/A,FALSE,"Rent Calcs"}</definedName>
    <definedName name="wrn.Rent._.Calcs." localSheetId="6" hidden="1">{"Rent Calcs - all rents and two subsidies",#N/A,FALSE,"Rent Calcs";"Income Limits and Maximum Rents",#N/A,FALSE,"Rent Calcs"}</definedName>
    <definedName name="wrn.Rent._.Calcs." localSheetId="8" hidden="1">{"Rent Calcs - all rents and two subsidies",#N/A,FALSE,"Rent Calcs";"Income Limits and Maximum Rents",#N/A,FALSE,"Rent Calcs"}</definedName>
    <definedName name="wrn.Rent._.Calcs." localSheetId="14" hidden="1">{"Rent Calcs - all rents and two subsidies",#N/A,FALSE,"Rent Calcs";"Income Limits and Maximum Rents",#N/A,FALSE,"Rent Calcs"}</definedName>
    <definedName name="wrn.Rent._.Calcs." localSheetId="7" hidden="1">{"Rent Calcs - all rents and two subsidies",#N/A,FALSE,"Rent Calcs";"Income Limits and Maximum Rents",#N/A,FALSE,"Rent Calcs"}</definedName>
    <definedName name="wrn.Rent._.Calcs." localSheetId="4" hidden="1">{"Rent Calcs - all rents and two subsidies",#N/A,FALSE,"Rent Calcs";"Income Limits and Maximum Rents",#N/A,FALSE,"Rent Calcs"}</definedName>
    <definedName name="wrn.Rent._.Calcs." localSheetId="0" hidden="1">{"Rent Calcs - all rents and two subsidies",#N/A,FALSE,"Rent Calcs";"Income Limits and Maximum Rents",#N/A,FALSE,"Rent Calcs"}</definedName>
    <definedName name="wrn.Rent._.Calcs." localSheetId="5" hidden="1">{"Rent Calcs - all rents and two subsidies",#N/A,FALSE,"Rent Calcs";"Income Limits and Maximum Rents",#N/A,FALSE,"Rent Calcs"}</definedName>
    <definedName name="wrn.Rent._.Calcs." localSheetId="2" hidden="1">{"Rent Calcs - all rents and two subsidies",#N/A,FALSE,"Rent Calcs";"Income Limits and Maximum Rents",#N/A,FALSE,"Rent Calcs"}</definedName>
    <definedName name="wrn.Rent._.Calcs." localSheetId="12"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localSheetId="3" hidden="1">{"Rent Calcs - all rents and two subsidies",#N/A,FALSE,"Rent Calcs";"Income Limits and Maximum Rents",#N/A,FALSE,"Rent Calcs"}</definedName>
    <definedName name="wrn.Rent._.Calcs._1" localSheetId="1" hidden="1">{"Rent Calcs - all rents and two subsidies",#N/A,FALSE,"Rent Calcs";"Income Limits and Maximum Rents",#N/A,FALSE,"Rent Calcs"}</definedName>
    <definedName name="wrn.Rent._.Calcs._1" localSheetId="15" hidden="1">{"Rent Calcs - all rents and two subsidies",#N/A,FALSE,"Rent Calcs";"Income Limits and Maximum Rents",#N/A,FALSE,"Rent Calcs"}</definedName>
    <definedName name="wrn.Rent._.Calcs._1" localSheetId="6" hidden="1">{"Rent Calcs - all rents and two subsidies",#N/A,FALSE,"Rent Calcs";"Income Limits and Maximum Rents",#N/A,FALSE,"Rent Calcs"}</definedName>
    <definedName name="wrn.Rent._.Calcs._1" localSheetId="8" hidden="1">{"Rent Calcs - all rents and two subsidies",#N/A,FALSE,"Rent Calcs";"Income Limits and Maximum Rents",#N/A,FALSE,"Rent Calcs"}</definedName>
    <definedName name="wrn.Rent._.Calcs._1" localSheetId="14" hidden="1">{"Rent Calcs - all rents and two subsidies",#N/A,FALSE,"Rent Calcs";"Income Limits and Maximum Rents",#N/A,FALSE,"Rent Calcs"}</definedName>
    <definedName name="wrn.Rent._.Calcs._1" localSheetId="7" hidden="1">{"Rent Calcs - all rents and two subsidies",#N/A,FALSE,"Rent Calcs";"Income Limits and Maximum Rents",#N/A,FALSE,"Rent Calcs"}</definedName>
    <definedName name="wrn.Rent._.Calcs._1" localSheetId="4" hidden="1">{"Rent Calcs - all rents and two subsidies",#N/A,FALSE,"Rent Calcs";"Income Limits and Maximum Rents",#N/A,FALSE,"Rent Calcs"}</definedName>
    <definedName name="wrn.Rent._.Calcs._1" localSheetId="0" hidden="1">{"Rent Calcs - all rents and two subsidies",#N/A,FALSE,"Rent Calcs";"Income Limits and Maximum Rents",#N/A,FALSE,"Rent Calcs"}</definedName>
    <definedName name="wrn.Rent._.Calcs._1" localSheetId="5" hidden="1">{"Rent Calcs - all rents and two subsidies",#N/A,FALSE,"Rent Calcs";"Income Limits and Maximum Rents",#N/A,FALSE,"Rent Calcs"}</definedName>
    <definedName name="wrn.Rent._.Calcs._1" localSheetId="2" hidden="1">{"Rent Calcs - all rents and two subsidies",#N/A,FALSE,"Rent Calcs";"Income Limits and Maximum Rents",#N/A,FALSE,"Rent Calcs"}</definedName>
    <definedName name="wrn.Rent._.Calcs._1" localSheetId="12"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3"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1"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15"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6"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8"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14"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7"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4"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5"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2"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localSheetId="12"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3"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1"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15"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6"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8"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14"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7"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4"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5"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2"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12"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localSheetId="3" hidden="1">{"Sources and Uses",#N/A,FALSE,"Sources &amp; Uses";"Construction Sources &amp; Uses Ex. D",#N/A,FALSE,"Sources &amp; Uses"}</definedName>
    <definedName name="wrn.Sources._.and._.Uses." localSheetId="1" hidden="1">{"Sources and Uses",#N/A,FALSE,"Sources &amp; Uses";"Construction Sources &amp; Uses Ex. D",#N/A,FALSE,"Sources &amp; Uses"}</definedName>
    <definedName name="wrn.Sources._.and._.Uses." localSheetId="15" hidden="1">{"Sources and Uses",#N/A,FALSE,"Sources &amp; Uses";"Construction Sources &amp; Uses Ex. D",#N/A,FALSE,"Sources &amp; Uses"}</definedName>
    <definedName name="wrn.Sources._.and._.Uses." localSheetId="6" hidden="1">{"Sources and Uses",#N/A,FALSE,"Sources &amp; Uses";"Construction Sources &amp; Uses Ex. D",#N/A,FALSE,"Sources &amp; Uses"}</definedName>
    <definedName name="wrn.Sources._.and._.Uses." localSheetId="8" hidden="1">{"Sources and Uses",#N/A,FALSE,"Sources &amp; Uses";"Construction Sources &amp; Uses Ex. D",#N/A,FALSE,"Sources &amp; Uses"}</definedName>
    <definedName name="wrn.Sources._.and._.Uses." localSheetId="14" hidden="1">{"Sources and Uses",#N/A,FALSE,"Sources &amp; Uses";"Construction Sources &amp; Uses Ex. D",#N/A,FALSE,"Sources &amp; Uses"}</definedName>
    <definedName name="wrn.Sources._.and._.Uses." localSheetId="7" hidden="1">{"Sources and Uses",#N/A,FALSE,"Sources &amp; Uses";"Construction Sources &amp; Uses Ex. D",#N/A,FALSE,"Sources &amp; Uses"}</definedName>
    <definedName name="wrn.Sources._.and._.Uses." localSheetId="4" hidden="1">{"Sources and Uses",#N/A,FALSE,"Sources &amp; Uses";"Construction Sources &amp; Uses Ex. D",#N/A,FALSE,"Sources &amp; Uses"}</definedName>
    <definedName name="wrn.Sources._.and._.Uses." localSheetId="0" hidden="1">{"Sources and Uses",#N/A,FALSE,"Sources &amp; Uses";"Construction Sources &amp; Uses Ex. D",#N/A,FALSE,"Sources &amp; Uses"}</definedName>
    <definedName name="wrn.Sources._.and._.Uses." localSheetId="5" hidden="1">{"Sources and Uses",#N/A,FALSE,"Sources &amp; Uses";"Construction Sources &amp; Uses Ex. D",#N/A,FALSE,"Sources &amp; Uses"}</definedName>
    <definedName name="wrn.Sources._.and._.Uses." localSheetId="2" hidden="1">{"Sources and Uses",#N/A,FALSE,"Sources &amp; Uses";"Construction Sources &amp; Uses Ex. D",#N/A,FALSE,"Sources &amp; Uses"}</definedName>
    <definedName name="wrn.Sources._.and._.Uses." localSheetId="12"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localSheetId="3" hidden="1">{"Sources and Uses",#N/A,FALSE,"Sources &amp; Uses";"Construction Sources &amp; Uses Ex. D",#N/A,FALSE,"Sources &amp; Uses"}</definedName>
    <definedName name="wrn.Sources._.and._.Uses._1" localSheetId="1" hidden="1">{"Sources and Uses",#N/A,FALSE,"Sources &amp; Uses";"Construction Sources &amp; Uses Ex. D",#N/A,FALSE,"Sources &amp; Uses"}</definedName>
    <definedName name="wrn.Sources._.and._.Uses._1" localSheetId="15" hidden="1">{"Sources and Uses",#N/A,FALSE,"Sources &amp; Uses";"Construction Sources &amp; Uses Ex. D",#N/A,FALSE,"Sources &amp; Uses"}</definedName>
    <definedName name="wrn.Sources._.and._.Uses._1" localSheetId="6" hidden="1">{"Sources and Uses",#N/A,FALSE,"Sources &amp; Uses";"Construction Sources &amp; Uses Ex. D",#N/A,FALSE,"Sources &amp; Uses"}</definedName>
    <definedName name="wrn.Sources._.and._.Uses._1" localSheetId="8" hidden="1">{"Sources and Uses",#N/A,FALSE,"Sources &amp; Uses";"Construction Sources &amp; Uses Ex. D",#N/A,FALSE,"Sources &amp; Uses"}</definedName>
    <definedName name="wrn.Sources._.and._.Uses._1" localSheetId="14" hidden="1">{"Sources and Uses",#N/A,FALSE,"Sources &amp; Uses";"Construction Sources &amp; Uses Ex. D",#N/A,FALSE,"Sources &amp; Uses"}</definedName>
    <definedName name="wrn.Sources._.and._.Uses._1" localSheetId="7" hidden="1">{"Sources and Uses",#N/A,FALSE,"Sources &amp; Uses";"Construction Sources &amp; Uses Ex. D",#N/A,FALSE,"Sources &amp; Uses"}</definedName>
    <definedName name="wrn.Sources._.and._.Uses._1" localSheetId="4" hidden="1">{"Sources and Uses",#N/A,FALSE,"Sources &amp; Uses";"Construction Sources &amp; Uses Ex. D",#N/A,FALSE,"Sources &amp; Uses"}</definedName>
    <definedName name="wrn.Sources._.and._.Uses._1" localSheetId="0" hidden="1">{"Sources and Uses",#N/A,FALSE,"Sources &amp; Uses";"Construction Sources &amp; Uses Ex. D",#N/A,FALSE,"Sources &amp; Uses"}</definedName>
    <definedName name="wrn.Sources._.and._.Uses._1" localSheetId="5" hidden="1">{"Sources and Uses",#N/A,FALSE,"Sources &amp; Uses";"Construction Sources &amp; Uses Ex. D",#N/A,FALSE,"Sources &amp; Uses"}</definedName>
    <definedName name="wrn.Sources._.and._.Uses._1" localSheetId="2" hidden="1">{"Sources and Uses",#N/A,FALSE,"Sources &amp; Uses";"Construction Sources &amp; Uses Ex. D",#N/A,FALSE,"Sources &amp; Uses"}</definedName>
    <definedName name="wrn.Sources._.and._.Uses._1" localSheetId="12"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3" hidden="1">{"Subsidy",#N/A,FALSE,"Subisdy"}</definedName>
    <definedName name="wrn.Subsidy._.Costs._.to._.CalHFA." localSheetId="1" hidden="1">{"Subsidy",#N/A,FALSE,"Subisdy"}</definedName>
    <definedName name="wrn.Subsidy._.Costs._.to._.CalHFA." localSheetId="15" hidden="1">{"Subsidy",#N/A,FALSE,"Subisdy"}</definedName>
    <definedName name="wrn.Subsidy._.Costs._.to._.CalHFA." localSheetId="6" hidden="1">{"Subsidy",#N/A,FALSE,"Subisdy"}</definedName>
    <definedName name="wrn.Subsidy._.Costs._.to._.CalHFA." localSheetId="8" hidden="1">{"Subsidy",#N/A,FALSE,"Subisdy"}</definedName>
    <definedName name="wrn.Subsidy._.Costs._.to._.CalHFA." localSheetId="14" hidden="1">{"Subsidy",#N/A,FALSE,"Subisdy"}</definedName>
    <definedName name="wrn.Subsidy._.Costs._.to._.CalHFA." localSheetId="7" hidden="1">{"Subsidy",#N/A,FALSE,"Subisdy"}</definedName>
    <definedName name="wrn.Subsidy._.Costs._.to._.CalHFA." localSheetId="4" hidden="1">{"Subsidy",#N/A,FALSE,"Subisdy"}</definedName>
    <definedName name="wrn.Subsidy._.Costs._.to._.CalHFA." localSheetId="0" hidden="1">{"Subsidy",#N/A,FALSE,"Subisdy"}</definedName>
    <definedName name="wrn.Subsidy._.Costs._.to._.CalHFA." localSheetId="5" hidden="1">{"Subsidy",#N/A,FALSE,"Subisdy"}</definedName>
    <definedName name="wrn.Subsidy._.Costs._.to._.CalHFA." localSheetId="2" hidden="1">{"Subsidy",#N/A,FALSE,"Subisdy"}</definedName>
    <definedName name="wrn.Subsidy._.Costs._.to._.CalHFA." localSheetId="12" hidden="1">{"Subsidy",#N/A,FALSE,"Subisdy"}</definedName>
    <definedName name="wrn.Subsidy._.Costs._.to._.CalHFA." hidden="1">{"Subsidy",#N/A,FALSE,"Subisdy"}</definedName>
    <definedName name="wrn.Subsidy._.Costs._.to._.CalHFA._1" localSheetId="3" hidden="1">{"Subsidy",#N/A,FALSE,"Subisdy"}</definedName>
    <definedName name="wrn.Subsidy._.Costs._.to._.CalHFA._1" localSheetId="1" hidden="1">{"Subsidy",#N/A,FALSE,"Subisdy"}</definedName>
    <definedName name="wrn.Subsidy._.Costs._.to._.CalHFA._1" localSheetId="15" hidden="1">{"Subsidy",#N/A,FALSE,"Subisdy"}</definedName>
    <definedName name="wrn.Subsidy._.Costs._.to._.CalHFA._1" localSheetId="6" hidden="1">{"Subsidy",#N/A,FALSE,"Subisdy"}</definedName>
    <definedName name="wrn.Subsidy._.Costs._.to._.CalHFA._1" localSheetId="8" hidden="1">{"Subsidy",#N/A,FALSE,"Subisdy"}</definedName>
    <definedName name="wrn.Subsidy._.Costs._.to._.CalHFA._1" localSheetId="14" hidden="1">{"Subsidy",#N/A,FALSE,"Subisdy"}</definedName>
    <definedName name="wrn.Subsidy._.Costs._.to._.CalHFA._1" localSheetId="7" hidden="1">{"Subsidy",#N/A,FALSE,"Subisdy"}</definedName>
    <definedName name="wrn.Subsidy._.Costs._.to._.CalHFA._1" localSheetId="4" hidden="1">{"Subsidy",#N/A,FALSE,"Subisdy"}</definedName>
    <definedName name="wrn.Subsidy._.Costs._.to._.CalHFA._1" localSheetId="0" hidden="1">{"Subsidy",#N/A,FALSE,"Subisdy"}</definedName>
    <definedName name="wrn.Subsidy._.Costs._.to._.CalHFA._1" localSheetId="5" hidden="1">{"Subsidy",#N/A,FALSE,"Subisdy"}</definedName>
    <definedName name="wrn.Subsidy._.Costs._.to._.CalHFA._1" localSheetId="2" hidden="1">{"Subsidy",#N/A,FALSE,"Subisdy"}</definedName>
    <definedName name="wrn.Subsidy._.Costs._.to._.CalHFA._1" localSheetId="12" hidden="1">{"Subsidy",#N/A,FALSE,"Subisdy"}</definedName>
    <definedName name="wrn.Subsidy._.Costs._.to._.CalHFA._1" hidden="1">{"Subsidy",#N/A,FALSE,"Subisdy"}</definedName>
    <definedName name="wrn.TEFRA._.INFO." localSheetId="3" hidden="1">{"TEFRA INFO",#N/A,FALSE,"Input"}</definedName>
    <definedName name="wrn.TEFRA._.INFO." localSheetId="1" hidden="1">{"TEFRA INFO",#N/A,FALSE,"Input"}</definedName>
    <definedName name="wrn.TEFRA._.INFO." localSheetId="15" hidden="1">{"TEFRA INFO",#N/A,FALSE,"Input"}</definedName>
    <definedName name="wrn.TEFRA._.INFO." localSheetId="6" hidden="1">{"TEFRA INFO",#N/A,FALSE,"Input"}</definedName>
    <definedName name="wrn.TEFRA._.INFO." localSheetId="8" hidden="1">{"TEFRA INFO",#N/A,FALSE,"Input"}</definedName>
    <definedName name="wrn.TEFRA._.INFO." localSheetId="14" hidden="1">{"TEFRA INFO",#N/A,FALSE,"Input"}</definedName>
    <definedName name="wrn.TEFRA._.INFO." localSheetId="7" hidden="1">{"TEFRA INFO",#N/A,FALSE,"Input"}</definedName>
    <definedName name="wrn.TEFRA._.INFO." localSheetId="4" hidden="1">{"TEFRA INFO",#N/A,FALSE,"Input"}</definedName>
    <definedName name="wrn.TEFRA._.INFO." localSheetId="0" hidden="1">{"TEFRA INFO",#N/A,FALSE,"Input"}</definedName>
    <definedName name="wrn.TEFRA._.INFO." localSheetId="5" hidden="1">{"TEFRA INFO",#N/A,FALSE,"Input"}</definedName>
    <definedName name="wrn.TEFRA._.INFO." localSheetId="2" hidden="1">{"TEFRA INFO",#N/A,FALSE,"Input"}</definedName>
    <definedName name="wrn.TEFRA._.INFO." localSheetId="12" hidden="1">{"TEFRA INFO",#N/A,FALSE,"Input"}</definedName>
    <definedName name="wrn.TEFRA._.INFO." hidden="1">{"TEFRA INFO",#N/A,FALSE,"Input"}</definedName>
    <definedName name="wrn.TEFRA._.INFO._1" localSheetId="3" hidden="1">{"TEFRA INFO",#N/A,FALSE,"Input"}</definedName>
    <definedName name="wrn.TEFRA._.INFO._1" localSheetId="1" hidden="1">{"TEFRA INFO",#N/A,FALSE,"Input"}</definedName>
    <definedName name="wrn.TEFRA._.INFO._1" localSheetId="15" hidden="1">{"TEFRA INFO",#N/A,FALSE,"Input"}</definedName>
    <definedName name="wrn.TEFRA._.INFO._1" localSheetId="6" hidden="1">{"TEFRA INFO",#N/A,FALSE,"Input"}</definedName>
    <definedName name="wrn.TEFRA._.INFO._1" localSheetId="8" hidden="1">{"TEFRA INFO",#N/A,FALSE,"Input"}</definedName>
    <definedName name="wrn.TEFRA._.INFO._1" localSheetId="14" hidden="1">{"TEFRA INFO",#N/A,FALSE,"Input"}</definedName>
    <definedName name="wrn.TEFRA._.INFO._1" localSheetId="7" hidden="1">{"TEFRA INFO",#N/A,FALSE,"Input"}</definedName>
    <definedName name="wrn.TEFRA._.INFO._1" localSheetId="4" hidden="1">{"TEFRA INFO",#N/A,FALSE,"Input"}</definedName>
    <definedName name="wrn.TEFRA._.INFO._1" localSheetId="0" hidden="1">{"TEFRA INFO",#N/A,FALSE,"Input"}</definedName>
    <definedName name="wrn.TEFRA._.INFO._1" localSheetId="5" hidden="1">{"TEFRA INFO",#N/A,FALSE,"Input"}</definedName>
    <definedName name="wrn.TEFRA._.INFO._1" localSheetId="2" hidden="1">{"TEFRA INFO",#N/A,FALSE,"Input"}</definedName>
    <definedName name="wrn.TEFRA._.INFO._1" localSheetId="12" hidden="1">{"TEFRA INFO",#N/A,FALSE,"Input"}</definedName>
    <definedName name="wrn.TEFRA._.INFO._1" hidden="1">{"TEFRA INFO",#N/A,FALSE,"Input"}</definedName>
    <definedName name="wrn.Underwriting._.View." localSheetId="3"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15"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6"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8"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14"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7"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4"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5"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2"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localSheetId="12"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3"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15"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6"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8"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14"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7"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4"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5"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2"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12"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s_No" localSheetId="1">#REF!</definedName>
    <definedName name="Yes_No" localSheetId="6" hidden="1">'[4]Drop Down'!$K$3:$K$4</definedName>
    <definedName name="Yes_No" localSheetId="4">#REF!</definedName>
    <definedName name="Yes_No" localSheetId="0" hidden="1">'[5]Drop Down'!$K$3:$K$4</definedName>
    <definedName name="Yes_No" localSheetId="5" hidden="1">'[4]Drop Down'!$K$3:$K$4</definedName>
    <definedName name="Yes_No" localSheetId="2" hidden="1">'[5]Drop Down'!$K$3:$K$4</definedName>
    <definedName name="Yes_No" hidden="1">'[4]Drop Down'!$K$3:$K$4</definedName>
    <definedName name="Z_DB8FE4DD_5F82_481D_A926_15323649940E_.wvu.Cols" localSheetId="5" hidden="1">Narratives!$C:$C,Narratives!$K:$K</definedName>
    <definedName name="Z_DB8FE4DD_5F82_481D_A926_15323649940E_.wvu.FilterData" localSheetId="5" hidden="1">Narratives!#REF!</definedName>
    <definedName name="Z_DB8FE4DD_5F82_481D_A926_15323649940E_.wvu.PrintArea" localSheetId="5" hidden="1">Narratives!$A$1:$I$7</definedName>
    <definedName name="Z_DB8FE4DD_5F82_481D_A926_15323649940E_.wvu.PrintTitles" localSheetId="5" hidden="1">Narratives!#REF!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36" l="1"/>
  <c r="B28" i="35"/>
  <c r="C28" i="35"/>
  <c r="D28" i="35"/>
  <c r="E28" i="35"/>
  <c r="F28" i="35"/>
  <c r="G27" i="35"/>
  <c r="G26" i="35"/>
  <c r="G25" i="35"/>
  <c r="G24" i="35"/>
  <c r="G23" i="35"/>
  <c r="B75" i="30"/>
  <c r="M33" i="16" l="1"/>
  <c r="F57" i="35" l="1"/>
  <c r="E57" i="35"/>
  <c r="D57" i="35"/>
  <c r="C57" i="35"/>
  <c r="B57" i="35"/>
  <c r="AJ1" i="17"/>
  <c r="S18" i="34"/>
  <c r="G33" i="35" l="1"/>
  <c r="G34" i="35"/>
  <c r="A35" i="35"/>
  <c r="A36" i="35" s="1"/>
  <c r="A37" i="35" s="1"/>
  <c r="A38" i="35" s="1"/>
  <c r="A39" i="35" s="1"/>
  <c r="A40" i="35" s="1"/>
  <c r="A41" i="35" s="1"/>
  <c r="A42" i="35" s="1"/>
  <c r="A43" i="35" s="1"/>
  <c r="A44" i="35" s="1"/>
  <c r="A45" i="35" s="1"/>
  <c r="A46" i="35" s="1"/>
  <c r="A47" i="35" s="1"/>
  <c r="A48" i="35" s="1"/>
  <c r="A49" i="35" s="1"/>
  <c r="A50" i="35" s="1"/>
  <c r="A51" i="35" s="1"/>
  <c r="A52" i="35" s="1"/>
  <c r="A53" i="35" s="1"/>
  <c r="A54" i="35" s="1"/>
  <c r="G35" i="35"/>
  <c r="G36" i="35"/>
  <c r="G37" i="35"/>
  <c r="G38" i="35"/>
  <c r="G39" i="35"/>
  <c r="G40" i="35"/>
  <c r="G41" i="35"/>
  <c r="G42" i="35"/>
  <c r="G43" i="35"/>
  <c r="G44" i="35"/>
  <c r="G45" i="35"/>
  <c r="G46" i="35"/>
  <c r="G47" i="35"/>
  <c r="G48" i="35"/>
  <c r="G49" i="35"/>
  <c r="G50" i="35"/>
  <c r="G51" i="35"/>
  <c r="G52" i="35"/>
  <c r="G53" i="35"/>
  <c r="G54" i="35"/>
  <c r="G55" i="35"/>
  <c r="G56" i="35"/>
  <c r="F1" i="35"/>
  <c r="B1" i="30"/>
  <c r="G57" i="35" l="1"/>
  <c r="F1" i="36"/>
  <c r="AI1" i="12"/>
  <c r="G6" i="36" l="1"/>
  <c r="G9" i="36" s="1"/>
  <c r="F6" i="36"/>
  <c r="F9" i="36" s="1"/>
  <c r="E6" i="36"/>
  <c r="E9" i="36" s="1"/>
  <c r="D6" i="36"/>
  <c r="D9" i="36" s="1"/>
  <c r="C6" i="36"/>
  <c r="C9" i="36" s="1"/>
  <c r="G18" i="35"/>
  <c r="G22" i="35"/>
  <c r="G21" i="35"/>
  <c r="G20" i="35"/>
  <c r="G19" i="35"/>
  <c r="G17" i="35"/>
  <c r="G16" i="35"/>
  <c r="G15" i="35"/>
  <c r="G14" i="35"/>
  <c r="G13" i="35"/>
  <c r="G12" i="35"/>
  <c r="G11" i="35"/>
  <c r="G10" i="35"/>
  <c r="G9" i="35"/>
  <c r="G8" i="35"/>
  <c r="G7" i="35"/>
  <c r="A7" i="35"/>
  <c r="A8" i="35" s="1"/>
  <c r="A9" i="35" s="1"/>
  <c r="A10" i="35" s="1"/>
  <c r="A11" i="35" s="1"/>
  <c r="A12" i="35" s="1"/>
  <c r="A13" i="35" s="1"/>
  <c r="A14" i="35" s="1"/>
  <c r="A15" i="35" s="1"/>
  <c r="A16" i="35" s="1"/>
  <c r="A17" i="35" s="1"/>
  <c r="A18" i="35" s="1"/>
  <c r="A19" i="35" s="1"/>
  <c r="A20" i="35" s="1"/>
  <c r="A21" i="35" s="1"/>
  <c r="A22" i="35" s="1"/>
  <c r="A23" i="35" s="1"/>
  <c r="A24" i="35" s="1"/>
  <c r="A25" i="35" s="1"/>
  <c r="A26" i="35" s="1"/>
  <c r="G6" i="35"/>
  <c r="G5" i="35"/>
  <c r="G28" i="35" l="1"/>
  <c r="AI40" i="16"/>
  <c r="C10" i="36"/>
  <c r="B9" i="30"/>
  <c r="B12" i="30"/>
  <c r="B29" i="30"/>
  <c r="B43" i="30"/>
  <c r="B47" i="30"/>
  <c r="B61" i="30"/>
  <c r="B70" i="30"/>
  <c r="B84" i="30"/>
  <c r="B88" i="30"/>
  <c r="B106" i="30"/>
  <c r="B115" i="30"/>
  <c r="B13" i="30" l="1"/>
  <c r="B71" i="30"/>
  <c r="B107" i="30" s="1"/>
  <c r="B116" i="30" s="1"/>
  <c r="S21" i="34" s="1"/>
  <c r="I35" i="34" s="1"/>
  <c r="M31" i="16" l="1"/>
  <c r="H19" i="16"/>
  <c r="A30" i="34"/>
  <c r="I30" i="34" s="1"/>
  <c r="A29" i="34"/>
  <c r="I29" i="34" s="1"/>
  <c r="A28" i="34"/>
  <c r="I28" i="34" s="1"/>
  <c r="A27" i="34"/>
  <c r="I27" i="34" s="1"/>
  <c r="T1" i="34"/>
  <c r="T23" i="16" l="1"/>
  <c r="Y23" i="16" s="1"/>
  <c r="T21" i="16"/>
  <c r="Y21" i="16" s="1"/>
  <c r="T20" i="16"/>
  <c r="Y20" i="16" s="1"/>
  <c r="AG20" i="16" s="1"/>
  <c r="I31" i="34" l="1"/>
  <c r="M36" i="16"/>
  <c r="T22" i="16"/>
  <c r="Y22" i="16" s="1"/>
  <c r="M34" i="16" l="1"/>
  <c r="AJ1" i="16"/>
  <c r="AG23" i="16" l="1"/>
  <c r="AJ1" i="18" l="1"/>
  <c r="AJ1" i="15"/>
  <c r="AI1" i="10"/>
  <c r="AI1" i="8"/>
  <c r="AJ1" i="7"/>
  <c r="H43" i="1"/>
  <c r="H44" i="1" s="1"/>
  <c r="H45" i="1" s="1"/>
  <c r="H46" i="1" s="1"/>
  <c r="H47" i="1" s="1"/>
  <c r="H48" i="1" s="1"/>
  <c r="H49" i="1" s="1"/>
  <c r="H50" i="1" s="1"/>
  <c r="H51" i="1" s="1"/>
  <c r="H52" i="1" s="1"/>
  <c r="H53" i="1" s="1"/>
  <c r="H54" i="1" s="1"/>
  <c r="H55" i="1" s="1"/>
  <c r="H36" i="1"/>
  <c r="H35" i="1"/>
  <c r="C13" i="36" s="1"/>
  <c r="AK5" i="16"/>
  <c r="AJ1" i="5"/>
  <c r="AJ1" i="3"/>
  <c r="I32" i="34" l="1"/>
  <c r="T24" i="16"/>
  <c r="Y24" i="16" s="1"/>
  <c r="I57" i="1"/>
  <c r="I33" i="34" l="1"/>
  <c r="I36" i="34" s="1"/>
  <c r="AG24" i="16"/>
  <c r="AG22" i="16" l="1"/>
  <c r="AG21" i="16"/>
  <c r="AG25" i="16" l="1"/>
  <c r="AG27" i="16" l="1"/>
  <c r="AJ20" i="16" s="1"/>
  <c r="AG28" i="16" l="1"/>
  <c r="M32" i="16" l="1"/>
  <c r="T36" i="16" s="1"/>
  <c r="S19" i="34"/>
  <c r="M35" i="16" l="1"/>
  <c r="AB36" i="16" s="1"/>
  <c r="S20" i="34"/>
  <c r="S22" i="34" s="1"/>
  <c r="AK31" i="16" l="1"/>
  <c r="AI37" i="16" s="1"/>
  <c r="AK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George, Ryan@HCD</author>
    <author>Segui, Joshua@HCD</author>
    <author>Agutierrez</author>
    <author>eabdala</author>
  </authors>
  <commentList>
    <comment ref="AK3" authorId="0" shapeId="0" xr:uid="{856A6C83-6098-4D90-BD74-D3C63D7AFD4A}">
      <text>
        <r>
          <rPr>
            <sz val="9"/>
            <color indexed="81"/>
            <rFont val="Tahoma"/>
            <family val="2"/>
          </rPr>
          <t xml:space="preserve">If cell is shaded red critical threshold item was not met.
</t>
        </r>
      </text>
    </comment>
    <comment ref="AK28" authorId="1" shapeId="0" xr:uid="{C866D677-5D39-4FEA-8E59-3051E9BA0799}">
      <text>
        <r>
          <rPr>
            <sz val="9"/>
            <color indexed="81"/>
            <rFont val="Tahoma"/>
            <family val="2"/>
          </rPr>
          <t>If cell is shaded red critical threshold item was not met.</t>
        </r>
      </text>
    </comment>
    <comment ref="AK29" authorId="1" shapeId="0" xr:uid="{7DBB1F4F-2EC5-45FC-986B-7439EAAC06FB}">
      <text>
        <r>
          <rPr>
            <sz val="9"/>
            <color indexed="81"/>
            <rFont val="Tahoma"/>
            <family val="2"/>
          </rPr>
          <t>If cell is shaded red critical threshold item was not met.</t>
        </r>
      </text>
    </comment>
    <comment ref="P30" authorId="2" shapeId="0" xr:uid="{B7F930CB-60D8-4892-B8DF-31FAD186EA08}">
      <text>
        <r>
          <rPr>
            <sz val="9"/>
            <color indexed="81"/>
            <rFont val="Tahoma"/>
            <family val="2"/>
          </rPr>
          <t xml:space="preserve">Indicate the date the site was acquired, leased or the date you entered into a purchase option or other agreement for control of the site. </t>
        </r>
      </text>
    </comment>
    <comment ref="S30" authorId="2" shapeId="0" xr:uid="{7AC05B6C-9317-4AA3-90D7-DA5E7D6F7C83}">
      <text>
        <r>
          <rPr>
            <sz val="9"/>
            <color indexed="81"/>
            <rFont val="Tahoma"/>
            <family val="2"/>
          </rPr>
          <t>Indicate the date site control lapses, under your current agreement.</t>
        </r>
      </text>
    </comment>
    <comment ref="V30" authorId="2" shapeId="0" xr:uid="{84497538-CE6D-4342-8FA2-81D2C9E68E47}">
      <text>
        <r>
          <rPr>
            <sz val="9"/>
            <color indexed="81"/>
            <rFont val="Tahoma"/>
            <family val="2"/>
          </rPr>
          <t xml:space="preserve">e.g.  two 30-day extensions; one 60-day extension; etc. </t>
        </r>
      </text>
    </comment>
    <comment ref="A40" authorId="3" shapeId="0" xr:uid="{980FCA53-404B-4D99-8211-4465B6B30FA2}">
      <text>
        <r>
          <rPr>
            <sz val="8"/>
            <color indexed="81"/>
            <rFont val="Tahoma"/>
            <family val="2"/>
          </rPr>
          <t>e.g. Vacant City Lot</t>
        </r>
      </text>
    </comment>
    <comment ref="AA40" authorId="1" shapeId="0" xr:uid="{BF056AFC-042C-4AE5-8E09-9ED84806E005}">
      <text>
        <r>
          <rPr>
            <sz val="9"/>
            <color indexed="81"/>
            <rFont val="Tahoma"/>
            <family val="2"/>
          </rPr>
          <t>Is demolition of structures planned?</t>
        </r>
      </text>
    </comment>
    <comment ref="A46" authorId="1" shapeId="0" xr:uid="{DB69DD7F-2847-4142-9D99-B992077A2831}">
      <text>
        <r>
          <rPr>
            <sz val="9"/>
            <color indexed="81"/>
            <rFont val="Tahoma"/>
            <family val="2"/>
          </rPr>
          <t>The person authorized to bind and execute the Selected Developer to an agreement.</t>
        </r>
      </text>
    </comment>
    <comment ref="AK50" authorId="0" shapeId="0" xr:uid="{7D04924D-3D2C-4D04-AAE5-760032496EB2}">
      <text>
        <r>
          <rPr>
            <sz val="9"/>
            <color indexed="81"/>
            <rFont val="Tahoma"/>
            <family val="2"/>
          </rPr>
          <t xml:space="preserve">If cell is shaded red critical threshold item was not met.
</t>
        </r>
      </text>
    </comment>
    <comment ref="AK51" authorId="0" shapeId="0" xr:uid="{6D518D8A-040E-43C6-BA18-030201C14648}">
      <text>
        <r>
          <rPr>
            <sz val="9"/>
            <color indexed="81"/>
            <rFont val="Tahoma"/>
            <family val="2"/>
          </rPr>
          <t xml:space="preserve">If cell is shaded red critical threshold item was not met.
</t>
        </r>
      </text>
    </comment>
    <comment ref="AK52" authorId="1" shapeId="0" xr:uid="{264BC4EB-36DB-4AC8-93E7-F549483C8A32}">
      <text>
        <r>
          <rPr>
            <sz val="9"/>
            <color indexed="81"/>
            <rFont val="Tahoma"/>
            <family val="2"/>
          </rPr>
          <t>If cell is shaded red critical threshold item was not met.</t>
        </r>
      </text>
    </comment>
    <comment ref="AK53" authorId="1" shapeId="0" xr:uid="{7A77C78B-5975-485B-A9B4-D84E762F7FDB}">
      <text>
        <r>
          <rPr>
            <sz val="9"/>
            <color indexed="81"/>
            <rFont val="Tahoma"/>
            <family val="2"/>
          </rPr>
          <t>If cell is shaded red critical threshold item was not met.</t>
        </r>
      </text>
    </comment>
    <comment ref="AK54" authorId="0" shapeId="0" xr:uid="{0DB4E7A5-278D-45BD-AF75-6E51D50CF0E7}">
      <text>
        <r>
          <rPr>
            <sz val="9"/>
            <color indexed="81"/>
            <rFont val="Tahoma"/>
            <family val="2"/>
          </rPr>
          <t xml:space="preserve">If cell is shaded red critical threshold item was not met.
</t>
        </r>
      </text>
    </comment>
    <comment ref="AK55" authorId="0" shapeId="0" xr:uid="{0CEFC565-C46A-46CC-9FFA-F655628BF6C3}">
      <text>
        <r>
          <rPr>
            <sz val="9"/>
            <color indexed="81"/>
            <rFont val="Tahoma"/>
            <family val="2"/>
          </rPr>
          <t xml:space="preserve">If cell is shaded red critical threshold item was not met.
</t>
        </r>
      </text>
    </comment>
    <comment ref="AK58" authorId="0" shapeId="0" xr:uid="{DF527F4D-681D-46EA-8F79-342B520D2148}">
      <text>
        <r>
          <rPr>
            <sz val="9"/>
            <color indexed="81"/>
            <rFont val="Tahoma"/>
            <family val="2"/>
          </rPr>
          <t xml:space="preserve">If cell is shaded red critical threshold item was not met.
</t>
        </r>
      </text>
    </comment>
    <comment ref="AK59" authorId="0" shapeId="0" xr:uid="{531857F9-FEA2-4A94-A732-7D94D8A0765A}">
      <text>
        <r>
          <rPr>
            <sz val="9"/>
            <color indexed="81"/>
            <rFont val="Tahoma"/>
            <family val="2"/>
          </rPr>
          <t xml:space="preserve">If cell is shaded red critical threshold item was not met.
</t>
        </r>
      </text>
    </comment>
    <comment ref="AK60" authorId="0" shapeId="0" xr:uid="{F30CBC83-CEC4-4FCE-8B07-8EA8612ED73D}">
      <text>
        <r>
          <rPr>
            <sz val="9"/>
            <color indexed="81"/>
            <rFont val="Tahoma"/>
            <family val="2"/>
          </rPr>
          <t xml:space="preserve">If cell is shaded red critical threshold item was not met.
</t>
        </r>
      </text>
    </comment>
    <comment ref="AK61" authorId="0" shapeId="0" xr:uid="{362C04AA-CC71-4628-812D-2E0AA5C388BA}">
      <text>
        <r>
          <rPr>
            <sz val="9"/>
            <color indexed="81"/>
            <rFont val="Tahoma"/>
            <family val="2"/>
          </rPr>
          <t xml:space="preserve">If cell is shaded red critical threshold item was not met.
</t>
        </r>
      </text>
    </comment>
    <comment ref="AK62" authorId="0" shapeId="0" xr:uid="{5939506C-9270-4261-8ECF-B295C71896EA}">
      <text>
        <r>
          <rPr>
            <sz val="9"/>
            <color indexed="81"/>
            <rFont val="Tahoma"/>
            <family val="2"/>
          </rPr>
          <t xml:space="preserve">If cell is shaded red critical threshold item was not met.
</t>
        </r>
      </text>
    </comment>
    <comment ref="AK63" authorId="0" shapeId="0" xr:uid="{4F98C799-EA7A-423E-A53D-D7B31D713F99}">
      <text>
        <r>
          <rPr>
            <sz val="9"/>
            <color indexed="81"/>
            <rFont val="Tahoma"/>
            <family val="2"/>
          </rPr>
          <t xml:space="preserve">If cell is shaded red critical threshold item was not met.
</t>
        </r>
      </text>
    </comment>
    <comment ref="AK65" authorId="0" shapeId="0" xr:uid="{314C5955-C9A6-4EED-9236-76AD66FFAC69}">
      <text>
        <r>
          <rPr>
            <sz val="9"/>
            <color indexed="81"/>
            <rFont val="Tahoma"/>
            <family val="2"/>
          </rPr>
          <t xml:space="preserve">If cell is shaded red critical threshold item was not met.
</t>
        </r>
      </text>
    </comment>
    <comment ref="AK66" authorId="0" shapeId="0" xr:uid="{F2FACBA6-0C41-427D-B671-ED9017009F2C}">
      <text>
        <r>
          <rPr>
            <sz val="9"/>
            <color indexed="81"/>
            <rFont val="Tahoma"/>
            <family val="2"/>
          </rPr>
          <t xml:space="preserve">If cell is shaded red critical threshold item was not met.
</t>
        </r>
      </text>
    </comment>
    <comment ref="AK67" authorId="0" shapeId="0" xr:uid="{12F60039-2004-40F2-95AF-0CD48B0EF23D}">
      <text>
        <r>
          <rPr>
            <sz val="9"/>
            <color indexed="81"/>
            <rFont val="Tahoma"/>
            <family val="2"/>
          </rPr>
          <t xml:space="preserve">If cell is shaded red critical threshold item was not met.
</t>
        </r>
      </text>
    </comment>
    <comment ref="AK68" authorId="0" shapeId="0" xr:uid="{CE82E406-DFE4-4427-ABAB-080C220CA832}">
      <text>
        <r>
          <rPr>
            <sz val="9"/>
            <color indexed="81"/>
            <rFont val="Tahoma"/>
            <family val="2"/>
          </rPr>
          <t xml:space="preserve">If cell is shaded red critical threshold item was not met.
</t>
        </r>
      </text>
    </comment>
    <comment ref="AK69" authorId="0" shapeId="0" xr:uid="{AC9F42F2-06F2-43E9-8D28-C0D127C9E45F}">
      <text>
        <r>
          <rPr>
            <sz val="9"/>
            <color indexed="81"/>
            <rFont val="Tahoma"/>
            <family val="2"/>
          </rPr>
          <t xml:space="preserve">If cell is shaded red critical threshold item was not met.
</t>
        </r>
      </text>
    </comment>
    <comment ref="AK70" authorId="0" shapeId="0" xr:uid="{2E90AA57-7444-4E1D-A33F-9EED0EE45801}">
      <text>
        <r>
          <rPr>
            <sz val="9"/>
            <color indexed="81"/>
            <rFont val="Tahoma"/>
            <family val="2"/>
          </rPr>
          <t xml:space="preserve">If cell is shaded red critical threshold item was not met.
</t>
        </r>
      </text>
    </comment>
    <comment ref="AK72" authorId="0" shapeId="0" xr:uid="{6FE50574-DA4B-4CCE-84A6-00313FABEA6B}">
      <text>
        <r>
          <rPr>
            <sz val="9"/>
            <color indexed="81"/>
            <rFont val="Tahoma"/>
            <family val="2"/>
          </rPr>
          <t xml:space="preserve">If cell is shaded red critical threshold item was not met.
</t>
        </r>
      </text>
    </comment>
    <comment ref="AK73" authorId="0" shapeId="0" xr:uid="{8BA31F6B-421E-44AA-BF3A-B985EE21FB55}">
      <text>
        <r>
          <rPr>
            <sz val="9"/>
            <color indexed="81"/>
            <rFont val="Tahoma"/>
            <family val="2"/>
          </rPr>
          <t xml:space="preserve">If cell is shaded red critical threshold item was not met.
</t>
        </r>
      </text>
    </comment>
    <comment ref="AK74" authorId="0" shapeId="0" xr:uid="{EC71D281-EA39-40A1-9507-7FB39868479E}">
      <text>
        <r>
          <rPr>
            <sz val="9"/>
            <color indexed="81"/>
            <rFont val="Tahoma"/>
            <family val="2"/>
          </rPr>
          <t xml:space="preserve">If cell is shaded red critical threshold item was not met.
</t>
        </r>
      </text>
    </comment>
    <comment ref="AK75" authorId="0" shapeId="0" xr:uid="{BF481E5A-D2BE-4FE0-B861-4A675E7110BF}">
      <text>
        <r>
          <rPr>
            <sz val="9"/>
            <color indexed="81"/>
            <rFont val="Tahoma"/>
            <family val="2"/>
          </rPr>
          <t xml:space="preserve">If cell is shaded red critical threshold item was not met.
</t>
        </r>
      </text>
    </comment>
    <comment ref="A79" authorId="1" shapeId="0" xr:uid="{A88E3155-2DC6-423B-88F6-90941EE33E01}">
      <text>
        <r>
          <rPr>
            <sz val="9"/>
            <color indexed="81"/>
            <rFont val="Tahoma"/>
            <family val="2"/>
          </rPr>
          <t>The person authorized to bind and execute the Supporting Local Government to an agreement.</t>
        </r>
      </text>
    </comment>
    <comment ref="AK84" authorId="0" shapeId="0" xr:uid="{8D1A6530-AEE8-4199-98D8-4FED56CAE1F0}">
      <text>
        <r>
          <rPr>
            <sz val="9"/>
            <color indexed="81"/>
            <rFont val="Tahoma"/>
            <family val="2"/>
          </rPr>
          <t xml:space="preserve">If cell is shaded red critical threshold item was not met.
</t>
        </r>
      </text>
    </comment>
    <comment ref="AK85" authorId="0" shapeId="0" xr:uid="{37657044-BB1E-46EA-AA1E-253C67F3C0C2}">
      <text>
        <r>
          <rPr>
            <sz val="9"/>
            <color indexed="81"/>
            <rFont val="Tahoma"/>
            <family val="2"/>
          </rPr>
          <t xml:space="preserve">If cell is shaded red critical threshold item was not met.
</t>
        </r>
      </text>
    </comment>
    <comment ref="AK86" authorId="0" shapeId="0" xr:uid="{E5FE645D-90BF-48CC-A0E7-5C22C7B2FF99}">
      <text>
        <r>
          <rPr>
            <sz val="9"/>
            <color indexed="81"/>
            <rFont val="Tahoma"/>
            <family val="2"/>
          </rPr>
          <t xml:space="preserve">If cell is shaded red critical threshold item was not met.
</t>
        </r>
      </text>
    </comment>
    <comment ref="AK88" authorId="0" shapeId="0" xr:uid="{04AE900E-29B3-44DC-8DED-49B8F0651614}">
      <text>
        <r>
          <rPr>
            <sz val="9"/>
            <color indexed="81"/>
            <rFont val="Tahoma"/>
            <family val="2"/>
          </rPr>
          <t xml:space="preserve">If cell is shaded red critical threshold item was not met.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 Speyer</author>
    <author>George, Ryan@HCD</author>
  </authors>
  <commentList>
    <comment ref="A3" authorId="0" shapeId="0" xr:uid="{DCC52DF5-3B55-442F-84D7-1E7A45DB4367}">
      <text>
        <r>
          <rPr>
            <sz val="9"/>
            <color indexed="81"/>
            <rFont val="Tahoma"/>
            <family val="2"/>
          </rPr>
          <t>Members of the House of Representatives.</t>
        </r>
      </text>
    </comment>
    <comment ref="A12" authorId="1" shapeId="0" xr:uid="{09DF3101-913B-42E6-A53C-6D3B1BAF978F}">
      <text>
        <r>
          <rPr>
            <sz val="9"/>
            <color indexed="81"/>
            <rFont val="Tahoma"/>
            <family val="2"/>
          </rPr>
          <t>The person authorized to bind and execute the Selected Developer to an agreement.</t>
        </r>
      </text>
    </comment>
    <comment ref="A18" authorId="1" shapeId="0" xr:uid="{70978DF0-DAFA-4C41-A744-461106FCEBCD}">
      <text>
        <r>
          <rPr>
            <sz val="9"/>
            <color indexed="81"/>
            <rFont val="Tahoma"/>
            <family val="2"/>
          </rPr>
          <t>The person authorized to bind and execute the Managing General Partner to an agreement.</t>
        </r>
      </text>
    </comment>
    <comment ref="A24" authorId="1" shapeId="0" xr:uid="{C12E1BB2-FBB6-48C2-A354-7265671119ED}">
      <text>
        <r>
          <rPr>
            <sz val="9"/>
            <color indexed="81"/>
            <rFont val="Tahoma"/>
            <family val="2"/>
          </rPr>
          <t>The person authorized to bind and execute the Administrative General Partner to an agreement.</t>
        </r>
      </text>
    </comment>
    <comment ref="A30" authorId="1" shapeId="0" xr:uid="{FA17000A-CAFD-4D51-B325-A4ECF569A679}">
      <text>
        <r>
          <rPr>
            <sz val="9"/>
            <color indexed="81"/>
            <rFont val="Tahoma"/>
            <family val="2"/>
          </rPr>
          <t>The person authorized to bind and execute the Investor Limited Partner to an agreement.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kweber</author>
    <author>George, Ryan@HCD</author>
  </authors>
  <commentList>
    <comment ref="A6" authorId="0" shapeId="0" xr:uid="{09D362F9-3738-4BE8-8551-96FB1B942F7C}">
      <text>
        <r>
          <rPr>
            <b/>
            <sz val="8"/>
            <color indexed="81"/>
            <rFont val="Tahoma"/>
            <family val="2"/>
          </rPr>
          <t xml:space="preserve">List All Disclosures Here
</t>
        </r>
        <r>
          <rPr>
            <sz val="8"/>
            <color indexed="81"/>
            <rFont val="Tahoma"/>
            <family val="2"/>
          </rPr>
          <t xml:space="preserve">Should you require additional space for further disclosures, please include a disclosures document in your shared cloud folder with the file name: [Applicant Name] Disclosures. </t>
        </r>
      </text>
    </comment>
    <comment ref="AK22" authorId="1" shapeId="0" xr:uid="{967B45DA-78F3-43EC-9CFB-2407FE34FAE9}">
      <text>
        <r>
          <rPr>
            <sz val="9"/>
            <color indexed="81"/>
            <rFont val="Tahoma"/>
            <family val="2"/>
          </rPr>
          <t xml:space="preserve">If cell is shaded red critical threshold item was not met, see explanations section below.
</t>
        </r>
      </text>
    </comment>
    <comment ref="AK23" authorId="1" shapeId="0" xr:uid="{63A59028-CFF7-471C-9737-AB81422F0602}">
      <text>
        <r>
          <rPr>
            <sz val="9"/>
            <color indexed="81"/>
            <rFont val="Tahoma"/>
            <family val="2"/>
          </rPr>
          <t xml:space="preserve">If cell is shaded red critical threshold item was not met, see explanations section below.
</t>
        </r>
      </text>
    </comment>
    <comment ref="AK24" authorId="1" shapeId="0" xr:uid="{10A03795-F1FD-47CC-888C-D74E4E135CD2}">
      <text>
        <r>
          <rPr>
            <sz val="9"/>
            <color indexed="81"/>
            <rFont val="Tahoma"/>
            <family val="2"/>
          </rPr>
          <t xml:space="preserve">If cell is shaded red critical threshold item was not met, see explanations section below.
</t>
        </r>
      </text>
    </comment>
    <comment ref="AK25" authorId="1" shapeId="0" xr:uid="{BCDF9E92-0C01-4C03-89E1-19F05C648022}">
      <text>
        <r>
          <rPr>
            <sz val="9"/>
            <color indexed="81"/>
            <rFont val="Tahoma"/>
            <family val="2"/>
          </rPr>
          <t xml:space="preserve">If cell is shaded red critical threshold item was not met, see explanations section below.
</t>
        </r>
      </text>
    </comment>
    <comment ref="AK26" authorId="1" shapeId="0" xr:uid="{54F7249B-08BD-4FC5-B5BC-5B576C658029}">
      <text>
        <r>
          <rPr>
            <sz val="9"/>
            <color indexed="81"/>
            <rFont val="Tahoma"/>
            <family val="2"/>
          </rPr>
          <t xml:space="preserve">If cell is shaded red critical threshold item was not met, see explanations section below.
</t>
        </r>
      </text>
    </comment>
    <comment ref="AK28" authorId="1" shapeId="0" xr:uid="{A00B6189-2894-4B4A-8668-CF04CDF439DA}">
      <text>
        <r>
          <rPr>
            <sz val="9"/>
            <color indexed="81"/>
            <rFont val="Tahoma"/>
            <family val="2"/>
          </rPr>
          <t xml:space="preserve">If cell is shaded red critical threshold item was not met, see explanations section below.
</t>
        </r>
      </text>
    </comment>
    <comment ref="AK29" authorId="1" shapeId="0" xr:uid="{BD907DF7-FC6C-49C8-88B8-61D9B2E98D8D}">
      <text>
        <r>
          <rPr>
            <sz val="9"/>
            <color indexed="81"/>
            <rFont val="Tahoma"/>
            <family val="2"/>
          </rPr>
          <t xml:space="preserve">If cell is shaded red critical threshold item was not met, see explanations section below.
</t>
        </r>
      </text>
    </comment>
    <comment ref="AK30" authorId="1" shapeId="0" xr:uid="{81680BBC-1C1E-451B-B18C-D936AD872E3C}">
      <text>
        <r>
          <rPr>
            <sz val="9"/>
            <color indexed="81"/>
            <rFont val="Tahoma"/>
            <family val="2"/>
          </rPr>
          <t xml:space="preserve">If cell is shaded red critical threshold item was not met, see explanations section below.
</t>
        </r>
      </text>
    </comment>
    <comment ref="AK31" authorId="1" shapeId="0" xr:uid="{58C8DF46-0079-415C-8675-C403A3D18DD4}">
      <text>
        <r>
          <rPr>
            <sz val="9"/>
            <color indexed="81"/>
            <rFont val="Tahoma"/>
            <family val="2"/>
          </rPr>
          <t xml:space="preserve">If cell is shaded red critical threshold item was not met, see explanations section below.
</t>
        </r>
      </text>
    </comment>
    <comment ref="AK32" authorId="1" shapeId="0" xr:uid="{81620E1F-EB14-430D-A5B7-5AE3B10CAD85}">
      <text>
        <r>
          <rPr>
            <sz val="9"/>
            <color indexed="81"/>
            <rFont val="Tahoma"/>
            <family val="2"/>
          </rPr>
          <t xml:space="preserve">If cell is shaded red critical threshold item was not met, see explanations section below.
</t>
        </r>
      </text>
    </comment>
    <comment ref="AK33" authorId="1" shapeId="0" xr:uid="{80994F63-FBCE-4B8C-9BC7-D0CDF64A5501}">
      <text>
        <r>
          <rPr>
            <sz val="9"/>
            <color indexed="81"/>
            <rFont val="Tahoma"/>
            <family val="2"/>
          </rPr>
          <t xml:space="preserve">If cell is shaded red critical threshold item was not met, see explanations section below.
</t>
        </r>
      </text>
    </comment>
    <comment ref="AK34" authorId="1" shapeId="0" xr:uid="{BEAD129B-6388-4999-BDF1-1A78C1DCEBC8}">
      <text>
        <r>
          <rPr>
            <sz val="9"/>
            <color indexed="81"/>
            <rFont val="Tahoma"/>
            <family val="2"/>
          </rPr>
          <t xml:space="preserve">If cell is shaded red critical threshold item was not met, see explanations section below.
</t>
        </r>
      </text>
    </comment>
    <comment ref="AK36" authorId="1" shapeId="0" xr:uid="{B66769F0-E5BA-4C6C-98D2-0C96DA8608FE}">
      <text>
        <r>
          <rPr>
            <sz val="9"/>
            <color indexed="81"/>
            <rFont val="Tahoma"/>
            <family val="2"/>
          </rPr>
          <t xml:space="preserve">If cell is shaded red critical threshold item was not met, see explanations section below.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George, Ryan@HCD</author>
  </authors>
  <commentList>
    <comment ref="AK2" authorId="0" shapeId="0" xr:uid="{4C2B3704-E3AE-4985-B74F-C847648A6389}">
      <text>
        <r>
          <rPr>
            <sz val="9"/>
            <color indexed="81"/>
            <rFont val="Tahoma"/>
            <family val="2"/>
          </rPr>
          <t xml:space="preserve">If cell is shaded red critical threshold item was not met.
</t>
        </r>
      </text>
    </comment>
    <comment ref="AK3" authorId="0" shapeId="0" xr:uid="{D6E071FB-CB64-4D40-9DDE-85D959EFB8F6}">
      <text>
        <r>
          <rPr>
            <sz val="9"/>
            <color indexed="81"/>
            <rFont val="Tahoma"/>
            <family val="2"/>
          </rPr>
          <t xml:space="preserve">If cell is shaded red critical threshold item was not met.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Segui, Joshua@HCD</author>
  </authors>
  <commentList>
    <comment ref="S4" authorId="0" shapeId="0" xr:uid="{8332183A-F622-4890-961C-341531ABF4C5}">
      <text>
        <r>
          <rPr>
            <sz val="9"/>
            <color indexed="81"/>
            <rFont val="Tahoma"/>
            <family val="2"/>
          </rPr>
          <t>Please enter the permanent-period amount, regardless of whether the loan/grant is funded to the project at close, during construction, or at conversion. Underlying assumption: local government contributions are not repaid at conversion.</t>
        </r>
      </text>
    </comment>
    <comment ref="T24" authorId="0" shapeId="0" xr:uid="{442CAB36-E47E-498E-A445-85667BA92C51}">
      <text>
        <r>
          <rPr>
            <sz val="9"/>
            <color indexed="81"/>
            <rFont val="Tahoma"/>
            <family val="2"/>
          </rPr>
          <t xml:space="preserve">If cell is shaded red critical threshold item was not met.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Segui, Joshua@HCD</author>
  </authors>
  <commentList>
    <comment ref="A26" authorId="0" shapeId="0" xr:uid="{5D96CBDD-D449-4606-AC4E-6A5D07369A2B}">
      <text>
        <r>
          <rPr>
            <sz val="9"/>
            <color indexed="81"/>
            <rFont val="Tahoma"/>
            <family val="2"/>
          </rPr>
          <t>For this application, market rate units are treated as 120% AMI units.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George, Ryan@HCD</author>
    <author>Segui, Joshua@HCD</author>
  </authors>
  <commentList>
    <comment ref="AK16" authorId="0" shapeId="0" xr:uid="{00000000-0006-0000-0B00-000001000000}">
      <text>
        <r>
          <rPr>
            <sz val="9"/>
            <color indexed="81"/>
            <rFont val="Tahoma"/>
            <family val="2"/>
          </rPr>
          <t xml:space="preserve">If cell is shaded red critical threshold item was not met.
</t>
        </r>
      </text>
    </comment>
    <comment ref="A39" authorId="1" shapeId="0" xr:uid="{E0AC160C-487B-4A35-893A-8C0A9685C36A}">
      <text>
        <r>
          <rPr>
            <sz val="9"/>
            <color indexed="81"/>
            <rFont val="Tahoma"/>
            <family val="2"/>
          </rPr>
          <t>For the purposes of this Tie Breaker, Market Rate Units are treated as 120% AMI units and Manager Units are excluded from the calculation.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tc={257C2CDA-9AEB-4D4E-9C55-64AB0D0B8C24}</author>
    <author>tc={BA12063D-0B68-4385-B838-D1CDC4BF3589}</author>
  </authors>
  <commentList>
    <comment ref="E34" authorId="0" shapeId="0" xr:uid="{257C2CDA-9AEB-4D4E-9C55-64AB0D0B8C24}">
      <text>
        <t>[Threaded comment]
Your version of Excel allows you to read this threaded comment; however, any edits to it will get removed if the file is opened in a newer version of Excel. Learn more: https://go.microsoft.com/fwlink/?linkid=870924
Comment:
    Insert/update with yield on 10-Y T
https://www.cnbc.com/quotes/US10Y</t>
      </text>
    </comment>
    <comment ref="F34" authorId="1" shapeId="0" xr:uid="{BA12063D-0B68-4385-B838-D1CDC4BF3589}">
      <text>
        <t>[Threaded comment]
Your version of Excel allows you to read this threaded comment; however, any edits to it will get removed if the file is opened in a newer version of Excel. Learn more: https://go.microsoft.com/fwlink/?linkid=870924
Comment:
    https://e-ccrc.org/product-center/ 
then click on "CCRC-Permanent-Financing-Terms"</t>
      </text>
    </comment>
  </commentList>
</comments>
</file>

<file path=xl/sharedStrings.xml><?xml version="1.0" encoding="utf-8"?>
<sst xmlns="http://schemas.openxmlformats.org/spreadsheetml/2006/main" count="1088" uniqueCount="686">
  <si>
    <t>Tab</t>
  </si>
  <si>
    <t>Section</t>
  </si>
  <si>
    <t>Cell#</t>
  </si>
  <si>
    <t>NA</t>
  </si>
  <si>
    <t>Project Overview</t>
  </si>
  <si>
    <t>Leg Info &amp; Dev Team Contacts</t>
  </si>
  <si>
    <t>Development Team Contacts</t>
  </si>
  <si>
    <t>Application Support</t>
  </si>
  <si>
    <t xml:space="preserve">  Pre-Application Qualification Requirements</t>
  </si>
  <si>
    <t>Applicant Documents</t>
  </si>
  <si>
    <t>Development Budget</t>
  </si>
  <si>
    <t>Scoring</t>
  </si>
  <si>
    <t>Document Upload Checklist</t>
  </si>
  <si>
    <t>Legislative Information</t>
  </si>
  <si>
    <t>Development Sources</t>
  </si>
  <si>
    <t>RA Calculator</t>
  </si>
  <si>
    <t>Program Timeline</t>
  </si>
  <si>
    <t>Unit Mix</t>
  </si>
  <si>
    <t>Excess Sites
Local Government Matching Grants Program</t>
  </si>
  <si>
    <t>Notice of Funding Availability (NOFA) 
May 5, 2022</t>
  </si>
  <si>
    <t>Application Workbook</t>
  </si>
  <si>
    <t>Rev.</t>
  </si>
  <si>
    <t>5/5/2022 v1</t>
  </si>
  <si>
    <t>State of California</t>
  </si>
  <si>
    <t>Governor Gavin Newsom</t>
  </si>
  <si>
    <t>Lourdes M. Castro Ramirez, Secretary</t>
  </si>
  <si>
    <t>Business, Consumer Services and Housing Agency</t>
  </si>
  <si>
    <t>Gustavo Velasquez, Director</t>
  </si>
  <si>
    <t>Department of Housing and Community Development</t>
  </si>
  <si>
    <t>2020 West El Camino Avenue</t>
  </si>
  <si>
    <t>Sacramento, CA 95833</t>
  </si>
  <si>
    <t>Email:</t>
  </si>
  <si>
    <t>ExcessSitesMatch@hcd.ca.gov</t>
  </si>
  <si>
    <t>Website:</t>
  </si>
  <si>
    <t>https://hcd.ca.gov/grants-funding/active-funding/lgmg.shtml</t>
  </si>
  <si>
    <t>Application Instructions</t>
  </si>
  <si>
    <t>IMPORTANT NOTICE: when opening this file, a yellow banner at the top may appear with a button that says "Enable Editing". It is essential that you click this box so that the macros are enabled. Enabling macros is necessary for full worksheet functionality. Macros may not work with Microsoft's Excel version for Apple.</t>
  </si>
  <si>
    <t>General Instructions and Guidance</t>
  </si>
  <si>
    <t xml:space="preserve">- Application workbook must be submitted electronically via email to ExcessSitesMatch@hcd.ca.gov with the subject line "[Applicant Name] Application Submission".  </t>
  </si>
  <si>
    <t xml:space="preserve">- Applications must be on the Department’s forms and cannot be altered or modified. Excel forms must be in Excel format, not a .pdf document. </t>
  </si>
  <si>
    <t>- Additional instructions and guidance are given throughout the application in "red" text and in cell comments.</t>
  </si>
  <si>
    <t xml:space="preserve">- NOFA section references are made with "§" and the corresponding NOFA section number. </t>
  </si>
  <si>
    <t>- Applicants must submit all application materials no later than 11:59 p.m. Pacific Daylight Time on May 25, 2022.</t>
  </si>
  <si>
    <t>- Anticipated award announcements on or before June 28, 2022.</t>
  </si>
  <si>
    <t>Color-coding legend</t>
  </si>
  <si>
    <t>- Yellow cells are for Applicant input. Failure to provide the information may disqualify your application from consideration or may negatively impact your point score.</t>
  </si>
  <si>
    <t>- Required attachments are indicated in orange throughout the application. Failure to provide the required attachments and documentation may disqualify your application from consideration or may negatively impact your point score. Electronically attached files must use the naming convention in the application.</t>
  </si>
  <si>
    <t xml:space="preserve">- Self score points awarded are in blue cells in the "Scoring" tab. These are automated calculations based on the inputs provided by the Applicant. </t>
  </si>
  <si>
    <t xml:space="preserve">- Red-shaded cells indicate the Applicant has failed to meet a requirement of the Program. Point cells in the "Scoring" tab shaded in red indicate that the Applicant has failed to meet the minimum points required. </t>
  </si>
  <si>
    <t>Contact Information</t>
  </si>
  <si>
    <t>Please don’t hesitate to contact us with any questions or if you need assistance in completing this application.</t>
  </si>
  <si>
    <r>
      <rPr>
        <sz val="11"/>
        <rFont val="Arial"/>
        <family val="2"/>
      </rPr>
      <t xml:space="preserve">- For general LGMG NOFA and Program questions email: </t>
    </r>
    <r>
      <rPr>
        <sz val="11"/>
        <color theme="1"/>
        <rFont val="Arial"/>
        <family val="2"/>
      </rPr>
      <t>ExcessSitesMatch@hcd.ca.gov.</t>
    </r>
  </si>
  <si>
    <t>- Email ExcessSitesMatch@hcd.ca.gov with the subject line "Consultation" to schedule a consultation prior to application submission.</t>
  </si>
  <si>
    <t>- If you discover application errors, please complete the "Application Support" tab and email the entire workbook to ExcessSitesMatch@hcd.ca.gov with the subject line "Application Support".</t>
  </si>
  <si>
    <r>
      <rPr>
        <b/>
        <u/>
        <sz val="11"/>
        <rFont val="Arial"/>
        <family val="2"/>
      </rPr>
      <t>Disclosure of Application:</t>
    </r>
    <r>
      <rPr>
        <sz val="11"/>
        <rFont val="Arial"/>
        <family val="2"/>
      </rPr>
      <t xml:space="preserve"> Information provided in this application and attachments will become a public record available for review by the public, pursuant to the Public Records Act (Chapter 1473, Statutes of 1968). As such, any materials provided to the Department will be disclosable to any person making a request under this Act once award decisions have been made. The Department cautions Applicants to use discretion in providing information not specifically requested, including but not limited to, bank account numbers, personal phone numbers and home addresses. By providing this information to the Department, the Applicant is waiving any claim of confidentiality and consents to the Department's disclosure of submitted material upon request.</t>
    </r>
  </si>
  <si>
    <t>End of Document</t>
  </si>
  <si>
    <t>Is the Applicant a developer selected under the Executive Order No. N-06-19 Program to enter into a ground lease with the Department of General Services to develop Affordable housing on excess state-owned property?</t>
  </si>
  <si>
    <t>Is the project a housing development project proposed to HCD and DGS in response to a competitive Request for Proposal or, in the case of qualifications-based selection processes, Request for Qualifications for the implementation of EO-N-06-19?</t>
  </si>
  <si>
    <t xml:space="preserve">Has the Selected Project secured a contribution towards Total Project Costs from the Local Government? </t>
  </si>
  <si>
    <t>We certify that the construction of the Selected Project or the applicable phase has not commenced as of the application deadline set forth in the NOFA.</t>
  </si>
  <si>
    <t>We certify that the Program funds will be used for eligible activities pursuant to Section 203 of the Program Guidelines.</t>
  </si>
  <si>
    <t>We certify that the application is sufficiently complete to assess the feasibility of application and its compliance with Program requirements.</t>
  </si>
  <si>
    <t>We certify that the Program funds are necessary to support and/or accelerate production of the Selected Project, and that Selected Project is infeasible without Program funds, and other available funds, including funds previously awarded.</t>
  </si>
  <si>
    <t>Project Name</t>
  </si>
  <si>
    <t>Project Address</t>
  </si>
  <si>
    <t>Project City</t>
  </si>
  <si>
    <t>State</t>
  </si>
  <si>
    <t>Zip</t>
  </si>
  <si>
    <t>Project County</t>
  </si>
  <si>
    <t>Assessor Parcel Numbers (APNs)</t>
  </si>
  <si>
    <t>Census Tract(s)</t>
  </si>
  <si>
    <t>Project Description: Describe the Selected Project to be developed on the Excess Site, including TCAC housing type if applicable, target populations &amp; programming, commercial/retail uses if any, and on-site amenities.</t>
  </si>
  <si>
    <t>Have you applied, do you plan to apply, or has the Selected Project been awarded other HCD program funds?</t>
  </si>
  <si>
    <t>Other HCD Program Name</t>
  </si>
  <si>
    <t>NOFA 
Date</t>
  </si>
  <si>
    <t>Project 
Name</t>
  </si>
  <si>
    <t>Applicant 
Name</t>
  </si>
  <si>
    <t>Contract 
Number (if applicable)</t>
  </si>
  <si>
    <t>Application Status</t>
  </si>
  <si>
    <t xml:space="preserve"> Award Date/
Expected Award Date</t>
  </si>
  <si>
    <t xml:space="preserve">Threshold Requirements </t>
  </si>
  <si>
    <t>Has the Applicant been selected by the Department and the Department of General Services to enter into a ground lease to develop Affordable housing on the excess-state owned property?</t>
  </si>
  <si>
    <t>At the time of the application, does the Selected Developer or its wholly controlled affiliate have site control of the proposed project property pursuant to UMR §8303 and §8316?</t>
  </si>
  <si>
    <t>Type of Site Control:</t>
  </si>
  <si>
    <t>Date</t>
  </si>
  <si>
    <t>Expires</t>
  </si>
  <si>
    <t>Extensions Available</t>
  </si>
  <si>
    <t>Total Land Area</t>
  </si>
  <si>
    <t>acres</t>
  </si>
  <si>
    <t>Provide details below for unusual site control special circumstances:</t>
  </si>
  <si>
    <t xml:space="preserve">Planned and completed property transfer(s). </t>
  </si>
  <si>
    <t>Ground Lease planned?</t>
  </si>
  <si>
    <t>Lessor</t>
  </si>
  <si>
    <t>Term</t>
  </si>
  <si>
    <t>Annual Payment</t>
  </si>
  <si>
    <t>Below, describe property transfers occurring in connection with development of the project.</t>
  </si>
  <si>
    <t>Site Information</t>
  </si>
  <si>
    <t>Current Use</t>
  </si>
  <si>
    <t>Is Site Improved?</t>
  </si>
  <si>
    <t>Has Demolition Been Completed?</t>
  </si>
  <si>
    <t xml:space="preserve"> Applicant Information</t>
  </si>
  <si>
    <t xml:space="preserve">Applicant </t>
  </si>
  <si>
    <t>Entity name:</t>
  </si>
  <si>
    <t>Organization type:</t>
  </si>
  <si>
    <t>Address:</t>
  </si>
  <si>
    <t>City:</t>
  </si>
  <si>
    <t>State:</t>
  </si>
  <si>
    <t>Zip:</t>
  </si>
  <si>
    <t>Auth Rep:</t>
  </si>
  <si>
    <t>Title:</t>
  </si>
  <si>
    <t>Phone:</t>
  </si>
  <si>
    <t>Primary Contact:</t>
  </si>
  <si>
    <t>File Name</t>
  </si>
  <si>
    <t>[Applicant Name] Cert &amp; Legal</t>
  </si>
  <si>
    <t>See Certifications &amp; Legal worksheet.</t>
  </si>
  <si>
    <t>Provided to HCD?</t>
  </si>
  <si>
    <t>[Applicant Name] Resolution</t>
  </si>
  <si>
    <t>See Applicant Documents Worksheet.</t>
  </si>
  <si>
    <t>[Applicant Name] Organizational Chart</t>
  </si>
  <si>
    <t>[Applicant Name] Signature Block</t>
  </si>
  <si>
    <t>[Applicant Name] Payee Data Record</t>
  </si>
  <si>
    <t>[Applicant Name] Article XXXIV</t>
  </si>
  <si>
    <t>Please complete only one of the folowing document subsections in accordance with the indicated organization type selected above.</t>
  </si>
  <si>
    <t>Corporation Organizational Documents</t>
  </si>
  <si>
    <t>[Applicant Name] Articles of Incorporation</t>
  </si>
  <si>
    <t>See Applicant Documents Worksheet</t>
  </si>
  <si>
    <t>[Applicant Name] Bylaws</t>
  </si>
  <si>
    <t>[Applicant Name] Certificate of Amendment of Articles of Incorporation</t>
  </si>
  <si>
    <t>[Applicant Name] Restated Articles of Incorporation</t>
  </si>
  <si>
    <t>[Applicant Name] Statement of Information</t>
  </si>
  <si>
    <t>[Applicant Name] Shareholder Agreements</t>
  </si>
  <si>
    <t>Limited Liability Company Organizational Documents</t>
  </si>
  <si>
    <t>[Applicant Name] Articles of Organization</t>
  </si>
  <si>
    <t>[Applicant Name] Certificate of Amendment</t>
  </si>
  <si>
    <t>[Applicant Name] Restated Articles of Organization</t>
  </si>
  <si>
    <t>[Applicant Name] Certificate of Correction</t>
  </si>
  <si>
    <t>[Applicant Name] Operating Agreement</t>
  </si>
  <si>
    <t>Limited Partnership Organizational Documents</t>
  </si>
  <si>
    <t>[Applicant Name] Certificate of Limited Partnership</t>
  </si>
  <si>
    <t>[Applicant Name] Amendment to Certificate of Limited Partnership</t>
  </si>
  <si>
    <t>[Applicant Name] Limited Partnership Agreement</t>
  </si>
  <si>
    <t>Supporting Local Government</t>
  </si>
  <si>
    <t>Entity Name:</t>
  </si>
  <si>
    <t>Organization Type:</t>
  </si>
  <si>
    <t>City</t>
  </si>
  <si>
    <t>Documents only required if the supporting Local Government is a joint applicant.</t>
  </si>
  <si>
    <t>LG Cert &amp; Legal</t>
  </si>
  <si>
    <t>LG Resolution</t>
  </si>
  <si>
    <t>See Applicant Documents worksheet.</t>
  </si>
  <si>
    <t>LG Payee Data Record</t>
  </si>
  <si>
    <t xml:space="preserve"> Eligible Uses</t>
  </si>
  <si>
    <t>(a). Applicant agrees that Program funds will be used for the Predevelopment and Development Costs of the Selected Project?</t>
  </si>
  <si>
    <t xml:space="preserve"> Eligible Activities</t>
  </si>
  <si>
    <t xml:space="preserve">Eligible uses of funds must facilitate accelerated housing production and align with the goals of E.O. N-06-19. Select "Yes" for the predevelopment and development activities that are anticipated to be paid for with the Program funds. </t>
  </si>
  <si>
    <t>(a). Development and implementation of a community engagement plan or lease-up strategy.</t>
  </si>
  <si>
    <t>(b). Construction and rehabilitation work.</t>
  </si>
  <si>
    <t>(c). Offsite improvements, such as sewers, utilities and streets, directly related to, and required by the Selected Project.</t>
  </si>
  <si>
    <t>(d). Onsite improvements related to the Selected Project.</t>
  </si>
  <si>
    <t>(e). Architectural, appraisal, engineering, legal and other consulting costs and fees, which are directly related to the planning and execution of the Selected Project and which are incurred through third-party contracts.</t>
  </si>
  <si>
    <t>(f). Development Costs of a residential unit reserved for an onsite manager, childcare facilities, and after-school care and social service facilities integrally linked to, and addressing the needs of the tenants of the Assissted Units.</t>
  </si>
  <si>
    <t>(g). Development Costs of health care facilities integrally linked to, and addressing the needs of tenants of the Assisted Units, such as an adult health care center in a Selected Project with units restricted to the frail elderly.</t>
  </si>
  <si>
    <t>(h). A reasonable developer fee subject to developer fee restrictions included in awards from other HCD programs and further conditions as stated in Section 204(b) of the Guidelines.</t>
  </si>
  <si>
    <t>(i). Rent-up costs.</t>
  </si>
  <si>
    <t>(j). Carrying costs during construction, including insurance, construction financing fees and interest, taxes, and any other expenses necessary to hold the property while the Selected Project is under construction.</t>
  </si>
  <si>
    <t>(k). Building permits and state and local fees.</t>
  </si>
  <si>
    <t>(l). Capitalized operating and capitalized replacement reserves up to the amount of the initial deposit required by the Department pursuant to UMR Sections 8308(b) and 8309(b).</t>
  </si>
  <si>
    <t>(m). Title insurance, recording and other related costs.</t>
  </si>
  <si>
    <t>(n). Costs for items intended to ensure the completion of construction, such as contractor bond premiums.</t>
  </si>
  <si>
    <t>(o). Environmental hazard reports, surveys, investigations and mitigation.</t>
  </si>
  <si>
    <t>(p). Costs associated with preparing the site for construction of the Selected Project, including removal of existing improvements and site clearance.</t>
  </si>
  <si>
    <t>(q). Any other Predevelopment of Development Cost that will support or accelerate delivery of the Selected Project (may require written approval from the Department).</t>
  </si>
  <si>
    <t xml:space="preserve"> Ineligible Activities</t>
  </si>
  <si>
    <t>We certify that Program funds are not used for costs that are not related directly to the eligible uses of funds.</t>
  </si>
  <si>
    <t xml:space="preserve">We certify that Program funds are not used for costs that are associated exclusively with non-Restricted units, except for a manager's unit. </t>
  </si>
  <si>
    <t>We certify that Program funds are not used for activities that are unrelated to accelerating production of the Selected Project.</t>
  </si>
  <si>
    <t>We certify that other HCD funds are not being used to cover the costs of the predevelopment and development activities that Program funds are used for.</t>
  </si>
  <si>
    <t>Certifications &amp; Legal Disclosure</t>
  </si>
  <si>
    <t>A completed and signed Certification is required for each Applicant. Each Applicant must sign an individual Certification form. A completed and signed Legal Disclosure is also required for each Applicant. The electronic copy of the Certifications &amp; Legal Disclosure should be uploaded to the shared cloud folder as detailed in the NOFA.</t>
  </si>
  <si>
    <t>Resolutions</t>
  </si>
  <si>
    <t>Applicant must submit a draft or executed resolution demonstrating the value, form, and date of the Local Government Contribution(s) for the Selected Project.
Applicant is encouraged to use the Resolution Template provided on the LGMG website: https://www.hcd.ca.gov/excess-sites-local-government-matching-grants
Applicant may use their own resolution format as long as it contains ALL of the authorizations as in the Resolution Template.
The person attesting to the resolution signing cannot be the same person authorized to execute the documents in the name of the Applicant.
If more than one authorized signatory is identified, state whether both signatories are required or only one signatory is required to submit and execute Program docs.
If the application is being signed by a designee of the authorized signatory, the Applicant must also submit a designee letter or other proof of signing authority.</t>
  </si>
  <si>
    <t>Organizational Documents</t>
  </si>
  <si>
    <t>Organizational documents are required for all Applicants who are Selected Developers.</t>
  </si>
  <si>
    <t>Submit organizational documents supporting the resolution submitted with the application.</t>
  </si>
  <si>
    <t>Corporation organizational documents</t>
  </si>
  <si>
    <t>Articles of Incorporation (Corp. Code §154, 200 and 202) as certified by the CA Secretary of State.
Bylaws and any amendments thereto (Corp. Code §207(b), 211 and 212)
Certificate of Amendment of Articles of Incorporation (Corp. Code §900-910 (general stock), §5810-5820 (public benefit and religious corporations), §7810-7820 (mutual benefit corporations), or §12500-12510 (general cooperative corporations)) as applicable.
Restated Articles of Incorporation (Corp. Code §901, 906, 910 (general stock), §5811, 5815, 5819 (public benefit and religious corporations), §7811, 7815 and 7819 (mutual benefit corporations) and §12501, 12506 and 12510 (general cooperative corporations)) as applicable.
Statement of Information (CA Secretary of State form SI-100 or SI-200)
Shareholder Agreements (Corp. Code §186) if applicable.
Certificate of Good Standing certified by Secretary of State.</t>
  </si>
  <si>
    <t>Any other CA Secretary of State filings applicable to revivals, conversions or mergers.</t>
  </si>
  <si>
    <t>Limited Liability Company organizational documents</t>
  </si>
  <si>
    <t>Articles of Organization (CA Secretary of State form LLC-1)
Certificate of Amendment (CA Secretary of State form LLC-2) if applicable.
Restated Articles of Organization (CA Secretary of State form LLC-10) if applicable.
Certificate of Correction (CA Secretary of State form LLC-11) if applicable.
Statement of Information (CA Secretary of State form LLC-12 or LLC-12NC)
Operating Agreement (Corp. Code §17707.02(s) and 17701.10.)
Certificate of Good Standing certified by Secretary of State.</t>
  </si>
  <si>
    <t>Limited Partnership organizational documents</t>
  </si>
  <si>
    <t>Certificate of Limited Partnership (CA Secretary of State form LP-1)
Amendment to Certificate of Limited Partnership (CA Secretary of State form LP-2) if applicable.
Certificate of Correction (CA Secretary of State form LP-2) if applicable.
Limited Partnership Agreement (CA Corp. Code §15901.02(x) and 15901.10)
Certificate of Good Standing certified by Secretary of State.</t>
  </si>
  <si>
    <t>Organizational Chart</t>
  </si>
  <si>
    <t>The organizational chart must depict the organizational structure of the Applicant listed in the "Project Overview" tab in relation to the Selected Developer.</t>
  </si>
  <si>
    <t>Enforceable Funding Commitment</t>
  </si>
  <si>
    <t>Applicant must submit evidentiary documentation of Local Government Contributions for permanent financing, construction financing, or Rental Assistance.</t>
  </si>
  <si>
    <t>Signature Block</t>
  </si>
  <si>
    <t>Applicant must submit a Signature Block in a Microsoft Word Document that will be used in the HCD legal documents such as the Standard Agreement.</t>
  </si>
  <si>
    <t>Payee Data Record STD-204</t>
  </si>
  <si>
    <t>Applicant must submit the STD-204 Payee Data Record. Form is available on LGMG website.</t>
  </si>
  <si>
    <t>Article XXXIV</t>
  </si>
  <si>
    <t>Applicant must submit documentation that shows the project's compliance with or exemption from Aritcle XXXIV.
If subject to Article XXXIV, Applicant must provide an allocation letter from the Local Government showing authority for the project.
If not subject to Article XXXIV, Applicant must provide an Article XXXIV opinion letter from the Applicant's legal counsel.</t>
  </si>
  <si>
    <t>Legislative Information and Development Team Contacts</t>
  </si>
  <si>
    <t xml:space="preserve">Congressperson Name(s) </t>
  </si>
  <si>
    <t>District #</t>
  </si>
  <si>
    <t>State Senator Name(s)</t>
  </si>
  <si>
    <t xml:space="preserve">State Assembly Member Name(s) </t>
  </si>
  <si>
    <t>Owner/Borrower Entity</t>
  </si>
  <si>
    <t>Legal Name</t>
  </si>
  <si>
    <t>Address</t>
  </si>
  <si>
    <t>Auth Rep Name</t>
  </si>
  <si>
    <t>Title</t>
  </si>
  <si>
    <t>Email</t>
  </si>
  <si>
    <t>Phone</t>
  </si>
  <si>
    <t>Contact Name</t>
  </si>
  <si>
    <t>Managing General Partner</t>
  </si>
  <si>
    <t/>
  </si>
  <si>
    <t>Administrative General Partner (if applicable)</t>
  </si>
  <si>
    <t>Investor Limited Partner (if identified)</t>
  </si>
  <si>
    <t>Auth Rep Name (if identified)</t>
  </si>
  <si>
    <t>Property Management Agent</t>
  </si>
  <si>
    <t>Company Name</t>
  </si>
  <si>
    <t>Financial Consultant</t>
  </si>
  <si>
    <t>Lead (primary) Service Provider</t>
  </si>
  <si>
    <t>Borrower Legal Counsel</t>
  </si>
  <si>
    <t>General Contractor</t>
  </si>
  <si>
    <t>Architect</t>
  </si>
  <si>
    <t>Narratives</t>
  </si>
  <si>
    <t xml:space="preserve">1. Describe how the Local Government Contribution and Program funds will support and accelerate housing production on the Excess Site. </t>
  </si>
  <si>
    <t xml:space="preserve">2. Describe the community engagement plan and lease up strategy for the Affordable housing development on the Excess Site. Detail the role of an applicable Local Government and how you will obtain a commitment from them to support this strategy and plan. </t>
  </si>
  <si>
    <t xml:space="preserve">3. Explain how the Selected Project contributes to the region's housing goals, including the creation of new permanent Affordable housing. </t>
  </si>
  <si>
    <t>4. Describe uncommitted funding sources and the feasibility of securing such funding.</t>
  </si>
  <si>
    <t>Certification &amp; Legal Disclosure</t>
  </si>
  <si>
    <t>On behalf of the entity identified in the signature block below, I certify that:</t>
  </si>
  <si>
    <t>1. The information, statements and attachments included in this application are, to the best of my knowledge and belief, true and correct.</t>
  </si>
  <si>
    <t>2. I possess the legal authority to submit this application on behalf of the entity identified in the signature block.</t>
  </si>
  <si>
    <t xml:space="preserve">3. The following is a complete disclosure of all identities of interest - of all persons or entities, including affiliates, that will provide goods or services to the Selected Project or applicable phase either (a) in one or more capacity or (b) that qualify as a "Related Party" to any person or entity that will provide goods or services to the Seleted Project. "Related Party" is defined in Section 10302 of the California Code of Regulations (CTCAC Regulations): </t>
  </si>
  <si>
    <t>4. As of the date of application, the Selected Project, or the real property on which the Selected Project is proposed (Property) is not party to or the subject of any claim or action at the State or Federal appellate level.</t>
  </si>
  <si>
    <t>5. I have disclosed and described below any claim or action undertaken which affects or potentially affects the feasibility of the Selected Project or applicable phase.</t>
  </si>
  <si>
    <t>In addition, I acknowledge that all information in this application and attachments is public, and may be disclosed by the State.</t>
  </si>
  <si>
    <t>     </t>
  </si>
  <si>
    <t>Printed Name</t>
  </si>
  <si>
    <t>Title of Signatory</t>
  </si>
  <si>
    <t>Signature</t>
  </si>
  <si>
    <t>Legal Disclosure</t>
  </si>
  <si>
    <t xml:space="preserve">For purposes of the following questions, and with the exceptions noted below, the term “Applicant” shall include the Applicant and joint applicant (if applicable), and any subsidiary of the Applicant or joint applicant if the subsidiary is involved in (for example, as a guarantor) or will be benefited by the application or the Selected Project. </t>
  </si>
  <si>
    <t>In addition to each of these entities themselves, the term “Applicant” shall also include the direct and indirect holders of more than ten percent (10%) of the ownership interests in the entity, as well as the officers, directors, principals and senior executives of the entity if the entity is a corporation, the general and limited partners of the entity if the entity is a partnership, and the members or managers of the entity if the entity is a limited liability company. For Selected Projects using tax-exempt bonds, it shall also include the individual who will be executing the bond purchase agreement.</t>
  </si>
  <si>
    <t xml:space="preserve">The following questions must be responded to for each entity and person qualifying as an "Applicant," or "joint applicant" as defined above.  </t>
  </si>
  <si>
    <t>Explain all positive responses on a separate sheet and include with this questionnaire in the application.</t>
  </si>
  <si>
    <t>Exceptions:</t>
  </si>
  <si>
    <t xml:space="preserve">Public entity applicants without an ownership interest in the proposed project, including but not limited to cities, counties, and joint powers authorities with 100 or more members, are not required to respond to this questionnaire. </t>
  </si>
  <si>
    <t>Members of the boards of directors of non-profit corporations, including officers of the boards, are also not required to respond. However, chief executive officers (Executive Directors, Chief Executive Officers, Presidents or their equivalent) must respond, as must chief financial officers (Treasurers, Chief Financial Officers, or their equivalent).</t>
  </si>
  <si>
    <t>Civil Matters</t>
  </si>
  <si>
    <t xml:space="preserve">1. Has the Applicant filed a bankruptcy or receivership case or had a bankruptcy or receivership action commenced against it, defaulted on a loan or been foreclosed against in past ten years? </t>
  </si>
  <si>
    <t>2. Is the Applicant currently a party to, or been notified that it may become a party to, any civil litigation that may materially and adversely affect (a) the financial condition of the applicant’s business, or (b) the project that is the subject of the application?</t>
  </si>
  <si>
    <t>3. Have there been any administrative or civil settlements, decisions, or judgments against the Applicant within the past ten years that materially and adversely affected (a) the financial condition of the Applicant’s business, or (b) the Selected Project that is the subject of the application?</t>
  </si>
  <si>
    <t xml:space="preserve">4. Is the Applicant currently subject to, or been notified that it may become subject to, any civil or administrative proceeding, examination, or investigation by a local, state or federal licensing or accreditation agency, a local, state or federal taxing authority, or a local, state or federal regulatory or enforcement agency? </t>
  </si>
  <si>
    <t xml:space="preserve">5. In the past ten years, has the Applicant been subject to any civil or administrative proceeding, examination, or investigation by a local, state or federal licensing or accreditation agency, a local, state or federal taxing authority, or a local, state or federal regulatory or enforcement agency that resulted in a settlement, decision, or judgment? </t>
  </si>
  <si>
    <t>Criminal Matters</t>
  </si>
  <si>
    <t xml:space="preserve">6. Is the Applicant currently a party to, or the subject of, or been notified that it may become a party to or the subject of, any criminal litigation, proceeding, charge, complaint, examination or investigation, of any kind, involving, or that could result in, felony charges against the Applicant? </t>
  </si>
  <si>
    <t xml:space="preserve">7. Is the Applicant currently a party to, or the subject of, or been notified that it may become a party to or the subject of, any criminal litigation, proceeding, charge, complaint, examination or investigation, of any kind, involving, or that could result in, misdemeanor charges against the Applicant for matters relating to the conduct of the Applicant’s business? </t>
  </si>
  <si>
    <t xml:space="preserve">8. Is the Applicant currently a party to, or the subject of, or been notified that it may become a party to or the subject of, any criminal litigation, proceeding, charge, complaint, examination or investigation, of any kind, involving, or that could result in, criminal charges (whether felony or misdemeanor) against the Applicant for any financial or fraud related crime? </t>
  </si>
  <si>
    <t>9. Is the Applicant currently a party to, or the subject of, or been notified that it may become a party to or the subject of, any criminal litigation, proceeding, charge, complaint, examination or investigation, of any kind, that could materially affect the financial condition of the Applicant’s business?</t>
  </si>
  <si>
    <t xml:space="preserve">10. Within the past ten years, has the Applicant been convicted of any felony? </t>
  </si>
  <si>
    <t xml:space="preserve">11. Within the past ten years, has the Applicant been convicted of any misdemeanor related to the conduct of the Applicant’s business?  </t>
  </si>
  <si>
    <t xml:space="preserve">12. Within the past ten years, has the Applicant been convicted of any misdemeanor for any financial or fraud related crime? </t>
  </si>
  <si>
    <t>Please provide a letter of explanation if you responded "Yes" to any of the questions above.</t>
  </si>
  <si>
    <t>File Name:</t>
  </si>
  <si>
    <t>Cert &amp; Legal Explanation</t>
  </si>
  <si>
    <t xml:space="preserve">Letter of explanation for any "Yes" answers or red shaded items above. </t>
  </si>
  <si>
    <t>Uploaded to HCD?</t>
  </si>
  <si>
    <t>Environmental Review</t>
  </si>
  <si>
    <t>[Applicant Name] Auth to Use Grant Funds</t>
  </si>
  <si>
    <t>For NEPA only, provide a copy of the HUD 7015.16 "Authority To Use Grant Funds" or clarify the current status of the issuance of the HUD form.</t>
  </si>
  <si>
    <t>[Applicant Name] Environmental</t>
  </si>
  <si>
    <t>Provide a copy of all environmental clearances or Notice of Exemption.</t>
  </si>
  <si>
    <t>TO THE APPLICANT: Submit this form to the agency or department of Local Government responsible for administration of the items listed. This form may be submitted to more than one agency or department, if necessary. Applicants need only submit one completed form per locality. If the NEPA Responsible Entity is not a Local Government, submit a copy of this form to the appropriate NEPA Responsible Entity. If an item is not required, include the reason why in the box provided.</t>
  </si>
  <si>
    <t>TO DGS, THE LOCAL JURISDICTION OR NEPA RESPONSIBLE ENTITY:  The Applicant named in the "Project Overview" tab will submit an application to the State of California, Department of Housing and Community Development, requesting funding for the Selected Project named above under the Local Government Matching Grant Program (LGMG). Selected Projects will be evaluated based upon readiness. Please answer the following questions:</t>
  </si>
  <si>
    <t>All Environmental Clearances (CEQA/NEPA) necessary to begin construction are:</t>
  </si>
  <si>
    <t>Not Required for this Project</t>
  </si>
  <si>
    <t xml:space="preserve">Has a Negative Declaration been issued? </t>
  </si>
  <si>
    <t>Final Date of Public Comment Period</t>
  </si>
  <si>
    <t>Date(s) EIR Certified / Notice of Determination filed</t>
  </si>
  <si>
    <t>Date Appeal Period Ends</t>
  </si>
  <si>
    <t>Have any appeals been filed?</t>
  </si>
  <si>
    <t>CEQA</t>
  </si>
  <si>
    <t>NEPA*</t>
  </si>
  <si>
    <t>In the box below, explain why any items are not required and include documentation, if applicable:</t>
  </si>
  <si>
    <t>Signature Block for Environmental Review</t>
  </si>
  <si>
    <t>I certify that the information on this form is true and correct to the best of my knowledge.</t>
  </si>
  <si>
    <t xml:space="preserve">Date: </t>
  </si>
  <si>
    <t>Signature of party completing form:</t>
  </si>
  <si>
    <t>Printed name of party completing form:</t>
  </si>
  <si>
    <t>Title of party completing form:</t>
  </si>
  <si>
    <t>Agency and/or Dept. name:</t>
  </si>
  <si>
    <t>Agency/Dept. Address</t>
  </si>
  <si>
    <r>
      <t xml:space="preserve">Land Use Entitlements  </t>
    </r>
    <r>
      <rPr>
        <i/>
        <sz val="11"/>
        <color rgb="FFC00000"/>
        <rFont val="Arial"/>
        <family val="2"/>
      </rPr>
      <t>(indicate below the status of the following local approvals)</t>
    </r>
    <r>
      <rPr>
        <b/>
        <sz val="11"/>
        <rFont val="Arial"/>
        <family val="2"/>
      </rPr>
      <t xml:space="preserve"> 
</t>
    </r>
    <r>
      <rPr>
        <b/>
        <sz val="11"/>
        <color rgb="FFC00000"/>
        <rFont val="Arial"/>
        <family val="2"/>
      </rPr>
      <t>This section only applies to Selected Projects located in jurisdictions where the state is not sovereign, and DGS is not the party completing this form.</t>
    </r>
  </si>
  <si>
    <t>All necessary and discretionary public land use approvals except building permits and other ministerial approvals are:</t>
  </si>
  <si>
    <t>Selected Project is consistent with local planning documents &amp; zoning ordinances</t>
  </si>
  <si>
    <t>An Application has been submitted, accepted and deemed complete for processing.</t>
  </si>
  <si>
    <t>Date Approved</t>
  </si>
  <si>
    <t>General Plan Amendment:</t>
  </si>
  <si>
    <t>Site Plan Review:</t>
  </si>
  <si>
    <t>Zoning Approval:</t>
  </si>
  <si>
    <t>Conditional Use Permits:</t>
  </si>
  <si>
    <t>Density Bonus:</t>
  </si>
  <si>
    <t xml:space="preserve">Other Variances: </t>
  </si>
  <si>
    <t>Signature Block for Land Use Entitlements</t>
  </si>
  <si>
    <t>HCD requires an original, fully completed form with signatures.</t>
  </si>
  <si>
    <t>Development Sources and Eligible Award Amount</t>
  </si>
  <si>
    <t>Committed?</t>
  </si>
  <si>
    <t>Lien No.
(or NA)</t>
  </si>
  <si>
    <t>Source and Program Name
(in lien priority order)</t>
  </si>
  <si>
    <t>Type of Local Government Contribution, if applicable</t>
  </si>
  <si>
    <t>Permanent-Period 
Amount</t>
  </si>
  <si>
    <t>Bank Perm Loan, if Any</t>
  </si>
  <si>
    <t>Not Applicable</t>
  </si>
  <si>
    <t>GP Equity</t>
  </si>
  <si>
    <t>Deferred Developer Fee</t>
  </si>
  <si>
    <t>Tax Credit Equity</t>
  </si>
  <si>
    <t>Total Sources before Eligible LGMG Award Amount</t>
  </si>
  <si>
    <t>Eligible LGMG Award Amount</t>
  </si>
  <si>
    <t>Total Sources including Eligible LGMG Award Amount</t>
  </si>
  <si>
    <t>Total Uses (from Dev Budget Tab)</t>
  </si>
  <si>
    <t>Remaining Surplus/(Gap)</t>
  </si>
  <si>
    <t>Enforceable Funding Commitments Documentation</t>
  </si>
  <si>
    <t>File Names</t>
  </si>
  <si>
    <t>EFC [Source1], EFC [Source2], etc.</t>
  </si>
  <si>
    <t>See Applicant Documents</t>
  </si>
  <si>
    <t>Total Sources which are Local Government Contribution, if applicable</t>
  </si>
  <si>
    <t>Sub-Total</t>
  </si>
  <si>
    <t>Local Government Contribution in the form of Rental Assistance</t>
  </si>
  <si>
    <t>Total Local Government Contribution</t>
  </si>
  <si>
    <t>Maximum LGMG Award Per Selected Developer</t>
  </si>
  <si>
    <t>Total Uses less Total Sources before Eligible LGMG Award</t>
  </si>
  <si>
    <t>Requested LGMG Award Amount (if different from above)</t>
  </si>
  <si>
    <t xml:space="preserve"> </t>
  </si>
  <si>
    <t>Applicant Comments</t>
  </si>
  <si>
    <t xml:space="preserve">Local Government Contribution in the form of Rental Assistance Calculator </t>
  </si>
  <si>
    <t xml:space="preserve">TO THE APPLICANT: Only complete this worksheet if the application includes an Enforceable Funding Commitment (EFCs) for Local Government Contribution in the form of Rental Assistance, as defined in the Program Guidelines. EFCs for Rental Assistance should be submitted to the Department with EFCs for other funding sources identified in the "Dev Sources &amp; Elig. Award Amt" tab. </t>
  </si>
  <si>
    <t xml:space="preserve">Unit Description </t>
  </si>
  <si>
    <t>Studio</t>
  </si>
  <si>
    <t>1-BR</t>
  </si>
  <si>
    <t>2-BR</t>
  </si>
  <si>
    <t>3-BR</t>
  </si>
  <si>
    <t>4-BR</t>
  </si>
  <si>
    <t>Number of Units with Rental Assistance by Unit Size</t>
  </si>
  <si>
    <t>2022 HUD FMR</t>
  </si>
  <si>
    <t>CTCAC Rent Limit at 30% AMI</t>
  </si>
  <si>
    <t>Overhang by Unit Type</t>
  </si>
  <si>
    <t>Total Monthly Overhang</t>
  </si>
  <si>
    <t>Assumed Amortization</t>
  </si>
  <si>
    <t>Select type LIHTC structure</t>
  </si>
  <si>
    <t>9%/Taxable</t>
  </si>
  <si>
    <t>Assumed Annual Interest Rate</t>
  </si>
  <si>
    <t>Assumed DSCR</t>
  </si>
  <si>
    <t>Approximate Additional Supportable Hard Perm Debt from Rental Assistance</t>
  </si>
  <si>
    <t>Total Project Costs</t>
  </si>
  <si>
    <t>LAND COST/ACQUISITION</t>
  </si>
  <si>
    <t>Land Cost or Value</t>
  </si>
  <si>
    <t>Demolition</t>
  </si>
  <si>
    <t>Legal</t>
  </si>
  <si>
    <t>Land Lease Rent Prepayment</t>
  </si>
  <si>
    <t>Total Land Cost or Value</t>
  </si>
  <si>
    <t>Existing Improvements Cost or Value</t>
  </si>
  <si>
    <t>Off-Site Improvements</t>
  </si>
  <si>
    <t>Total Acquisition Cost</t>
  </si>
  <si>
    <t>Total Land Cost / Acquisition Cost</t>
  </si>
  <si>
    <t>Predevelopment Interest/Holding Cost</t>
  </si>
  <si>
    <t>Assumed, Accrued Interest on Existing Debt (Rehab/Acq)</t>
  </si>
  <si>
    <t>Excess Purchase Price Over Appraisal</t>
  </si>
  <si>
    <t>REHABILITATION</t>
  </si>
  <si>
    <t>Site Work</t>
  </si>
  <si>
    <t>Structures</t>
  </si>
  <si>
    <t>General Requirements</t>
  </si>
  <si>
    <t>Contractor Overhead</t>
  </si>
  <si>
    <t>Contractor Profit</t>
  </si>
  <si>
    <t>Prevailing Wages</t>
  </si>
  <si>
    <t>General Liability Insurance</t>
  </si>
  <si>
    <t>Other: (Specify)</t>
  </si>
  <si>
    <t>Total Rehabilitation Costs</t>
  </si>
  <si>
    <t>Total Relocation Expenses</t>
  </si>
  <si>
    <t>NEW CONSTRUCTION</t>
  </si>
  <si>
    <t>Total New Construction Costs</t>
  </si>
  <si>
    <t>ARCHITECTURAL FEES</t>
  </si>
  <si>
    <t>Design</t>
  </si>
  <si>
    <t>Supervision</t>
  </si>
  <si>
    <t>Total Architectural Costs</t>
  </si>
  <si>
    <t>Total Survey &amp; Engineering</t>
  </si>
  <si>
    <t>CONSTRUCTION INTEREST &amp; FEES</t>
  </si>
  <si>
    <t>Construction Loan Interest</t>
  </si>
  <si>
    <t>Origination Fee</t>
  </si>
  <si>
    <t>Credit Enhancement/Application Fee</t>
  </si>
  <si>
    <t>Bond Premium</t>
  </si>
  <si>
    <t>Cost of Issuance</t>
  </si>
  <si>
    <t>Title &amp; Recording</t>
  </si>
  <si>
    <t>Taxes</t>
  </si>
  <si>
    <t>Insurance</t>
  </si>
  <si>
    <t>Total Construction Interest &amp; Fees</t>
  </si>
  <si>
    <t>PERMANENT FINANCING</t>
  </si>
  <si>
    <t>Loan Origination Fee</t>
  </si>
  <si>
    <t>Total Permanent Financing Costs</t>
  </si>
  <si>
    <t>Subtotals Forward</t>
  </si>
  <si>
    <t>LEGAL FEES</t>
  </si>
  <si>
    <t>Legal Paid by Applicant</t>
  </si>
  <si>
    <t>Total Attorney Costs</t>
  </si>
  <si>
    <t>RESERVES</t>
  </si>
  <si>
    <t>Operating Reserve</t>
  </si>
  <si>
    <t>Replacement Reserve</t>
  </si>
  <si>
    <t>Transition Reserve</t>
  </si>
  <si>
    <t>Rent Reserve</t>
  </si>
  <si>
    <t>Total Reserve Costs</t>
  </si>
  <si>
    <t>CONTINGENCY COSTS</t>
  </si>
  <si>
    <t xml:space="preserve">Construction Hard Cost Contingency </t>
  </si>
  <si>
    <t>Soft Cost Contingency</t>
  </si>
  <si>
    <t>Total Contingency Costs</t>
  </si>
  <si>
    <t>OTHER PROJECT COSTS</t>
  </si>
  <si>
    <t>TCAC App/Allocation/Monitoring Fees</t>
  </si>
  <si>
    <t>Environmental Audit</t>
  </si>
  <si>
    <t>Local Development Impact Fees</t>
  </si>
  <si>
    <t>Permit Processing Fees</t>
  </si>
  <si>
    <t>Capital Fees</t>
  </si>
  <si>
    <t>Marketing</t>
  </si>
  <si>
    <t>Furnishings</t>
  </si>
  <si>
    <t>Market Study</t>
  </si>
  <si>
    <t>Accounting/Reimbursable</t>
  </si>
  <si>
    <t>Appraisal Costs</t>
  </si>
  <si>
    <t>Total Other Costs</t>
  </si>
  <si>
    <t>SUBTOTAL PROJECT COST</t>
  </si>
  <si>
    <t>DEVELOPER COSTS</t>
  </si>
  <si>
    <t>Developer Overhead/Profit</t>
  </si>
  <si>
    <t>Consultant/Processing Agent</t>
  </si>
  <si>
    <t>Project Administration</t>
  </si>
  <si>
    <t>Broker Fees Paid  to a Related Party</t>
  </si>
  <si>
    <t>Construction Oversight by Developer</t>
  </si>
  <si>
    <t>Total Developer Costs</t>
  </si>
  <si>
    <t>TOTAL PROJECT COST</t>
  </si>
  <si>
    <t>All Units (enter Rental Assistance units below)</t>
  </si>
  <si>
    <t>AMI Level</t>
  </si>
  <si>
    <t>1-bedroom</t>
  </si>
  <si>
    <t>2-bedroom</t>
  </si>
  <si>
    <t>3-bedroom</t>
  </si>
  <si>
    <t>4-bedroom</t>
  </si>
  <si>
    <t>Total</t>
  </si>
  <si>
    <t>Manager</t>
  </si>
  <si>
    <t>Units Associated with Rental Assistance</t>
  </si>
  <si>
    <t>All Levels</t>
  </si>
  <si>
    <t>&gt;120%</t>
  </si>
  <si>
    <t>525 Points Max (points in blue-shaded cells)</t>
  </si>
  <si>
    <t>Total LGMG Program Funds Self Score</t>
  </si>
  <si>
    <t>Project Readiness  - 50 Points Max</t>
  </si>
  <si>
    <t>Readiness points will be awarded as follows:</t>
  </si>
  <si>
    <t>No</t>
  </si>
  <si>
    <r>
      <t>(</t>
    </r>
    <r>
      <rPr>
        <b/>
        <sz val="11"/>
        <color theme="1"/>
        <rFont val="Arial"/>
        <family val="2"/>
      </rPr>
      <t>B</t>
    </r>
    <r>
      <rPr>
        <sz val="11"/>
        <color theme="1"/>
        <rFont val="Arial"/>
        <family val="2"/>
      </rPr>
      <t>) For the Selected Project or applicable phase, we have submitted a complete application to the relevant local authorities for land use approval under a nondiscretionary local approval process, where the application has been neither approved or disapproved (</t>
    </r>
    <r>
      <rPr>
        <b/>
        <sz val="11"/>
        <color theme="1"/>
        <rFont val="Arial"/>
        <family val="2"/>
      </rPr>
      <t>40 points</t>
    </r>
    <r>
      <rPr>
        <sz val="11"/>
        <color theme="1"/>
        <rFont val="Arial"/>
        <family val="2"/>
      </rPr>
      <t>). If no, answer (C) below:</t>
    </r>
  </si>
  <si>
    <r>
      <t>(</t>
    </r>
    <r>
      <rPr>
        <b/>
        <sz val="11"/>
        <color theme="1"/>
        <rFont val="Arial"/>
        <family val="2"/>
      </rPr>
      <t>C</t>
    </r>
    <r>
      <rPr>
        <sz val="11"/>
        <color theme="1"/>
        <rFont val="Arial"/>
        <family val="2"/>
      </rPr>
      <t>) For the Selected Project or applicable phase, we have a letter signed by a planner employed by the jurisdiction where the Selected Project is located and certified by the American Institute of Certified Planners indicating that, in their opinion, the project meets all of the requirements for approval under a nondiscretionary local approval process, where an application has not been approved or disapproved by the local authorities (</t>
    </r>
    <r>
      <rPr>
        <b/>
        <sz val="11"/>
        <color theme="1"/>
        <rFont val="Arial"/>
        <family val="2"/>
      </rPr>
      <t>30 points</t>
    </r>
    <r>
      <rPr>
        <sz val="11"/>
        <color theme="1"/>
        <rFont val="Arial"/>
        <family val="2"/>
      </rPr>
      <t>).</t>
    </r>
  </si>
  <si>
    <r>
      <t xml:space="preserve">Provide a listing and status of all discretionary local land use approvals, excluding design review, required to complete the Selected Project or applicable phase that have been granted, submitted or to be applied for to the appropriate local agencies, or consistent with local planning documents. </t>
    </r>
    <r>
      <rPr>
        <sz val="11"/>
        <color rgb="FFC00000"/>
        <rFont val="Arial"/>
        <family val="2"/>
      </rPr>
      <t>This information must match the info provided on the "Verification of the Status of Environmental Review and Land Use Entitlements" tab.</t>
    </r>
    <r>
      <rPr>
        <sz val="11"/>
        <rFont val="Arial"/>
        <family val="2"/>
      </rPr>
      <t xml:space="preserve">
</t>
    </r>
  </si>
  <si>
    <t>Agency / Issuer</t>
  </si>
  <si>
    <t>Land Use 
Approval Date</t>
  </si>
  <si>
    <t>Approval Status</t>
  </si>
  <si>
    <t>Approval Type</t>
  </si>
  <si>
    <t>Comments</t>
  </si>
  <si>
    <t>Land Use Approval</t>
  </si>
  <si>
    <t>Provide signed copies of "Land Use Verification" tab. Identify name of locality at beginning of document.</t>
  </si>
  <si>
    <t>Local Government Contribution as Percent of Total Project Cost  - 300 Points Max</t>
  </si>
  <si>
    <t>Total Project Cost</t>
  </si>
  <si>
    <t>Local Government Contribution
Amount</t>
  </si>
  <si>
    <t>Percentage of Total Project Cost</t>
  </si>
  <si>
    <t>Adjustment</t>
  </si>
  <si>
    <t>Adjusted</t>
  </si>
  <si>
    <t>Combined, Adjusted % of TPC</t>
  </si>
  <si>
    <t>Multiplied by:</t>
  </si>
  <si>
    <t>Total Points for Local Government Contribution (300 pts max)</t>
  </si>
  <si>
    <t xml:space="preserve">Total Points for Project Readiness and Local Government Contributions </t>
  </si>
  <si>
    <t>"But For" Test</t>
  </si>
  <si>
    <t>To encourage Local Governments to help close remaining gaps in the capital stack, a point boost of up to 50% is available if the sum of committed Local Government Contribution is equal to the Total Project Cost less the sum of a) eligible Program award value, b) Tax Credit Equity, and c) all other committed sources. Selected Projects with a funding gap exceeding the sum of committed Local Government Contributions are not eligible for a point boost. 
Sources not "Committed" on the "Dev Sources &amp; Elig. Award Amt" tab (A6:A16) will not be included in the calculations.</t>
  </si>
  <si>
    <t>Potential Point Boost Based on Eligible Program Award Value</t>
  </si>
  <si>
    <r>
      <rPr>
        <b/>
        <sz val="11"/>
        <color theme="1"/>
        <rFont val="Arial"/>
        <family val="2"/>
      </rPr>
      <t xml:space="preserve">Eligibility Threshold 
Must be 100%
</t>
    </r>
    <r>
      <rPr>
        <sz val="11"/>
        <color theme="1"/>
        <rFont val="Arial"/>
        <family val="2"/>
      </rPr>
      <t>Sum of Committed Local Government Contributions as a Percentage of the Funding Gap</t>
    </r>
  </si>
  <si>
    <t>Eligible Program Award Value</t>
  </si>
  <si>
    <t>All Other Committed Sources,
except Local Government Contributions</t>
  </si>
  <si>
    <t>Funding Gap</t>
  </si>
  <si>
    <t>Sum of Committed Local Government Contribution</t>
  </si>
  <si>
    <t xml:space="preserve">Total Score with "But For" Test </t>
  </si>
  <si>
    <t xml:space="preserve">Tie Breaker </t>
  </si>
  <si>
    <t>In the event of tied point scores, the Department shall rank tied applications based on the lowest weighted average affordability of all units in the Selected Project or applicable phase, which shall be computed as follows:
a.	Multiplying each income limit applicable to the Selected Project or applicable phase by the number of units restricted at that income level.
b.	Adding the products calculated pursuant to the previous subsection.
c.	Dividing the sum calculated pursuant to the previous subsection by the number of all units in the Selected Project or applicable phase.</t>
  </si>
  <si>
    <t>Alameda</t>
  </si>
  <si>
    <t>Accelerator</t>
  </si>
  <si>
    <t>Local Government Contribution from a Local Funding Source</t>
  </si>
  <si>
    <t>Alpine</t>
  </si>
  <si>
    <t>Affordable Housing and Sustainable Communities Program (AHSC)</t>
  </si>
  <si>
    <t>Local Government Contribution from an HCD-originated Funding Source</t>
  </si>
  <si>
    <t>Amador</t>
  </si>
  <si>
    <t>California Emergency Solutions and Housing (CESH)</t>
  </si>
  <si>
    <t>Local Government Contribution in the form of Local Fee Waivers</t>
  </si>
  <si>
    <t>Butte</t>
  </si>
  <si>
    <t>Community Development Block Grants (CDBG)</t>
  </si>
  <si>
    <t>Local Government Contribution in the form of Land Donation</t>
  </si>
  <si>
    <t>Calaveras</t>
  </si>
  <si>
    <t>CA COVID-19 Rent Relief Program - For Local Governments, Tribes, and Utilities (ERAP)</t>
  </si>
  <si>
    <t>Colusa</t>
  </si>
  <si>
    <t>Emergency Solutions Grants Progrm (ESG)</t>
  </si>
  <si>
    <t>Contra Costa</t>
  </si>
  <si>
    <t>Foreclosure Intervenntion Housing Preservation Program (FIHPP)</t>
  </si>
  <si>
    <t>Plan to apply</t>
  </si>
  <si>
    <t>Del Norte</t>
  </si>
  <si>
    <t>Golden State Acquisition Fund (GSAF)</t>
  </si>
  <si>
    <t>Applying concurrently</t>
  </si>
  <si>
    <t>El Dorado</t>
  </si>
  <si>
    <t>Home Investment Partnerships Program (HOME)</t>
  </si>
  <si>
    <t>Application submitted</t>
  </si>
  <si>
    <t>Fresno</t>
  </si>
  <si>
    <t>HOME-ARP</t>
  </si>
  <si>
    <t>Funding awarded</t>
  </si>
  <si>
    <t>Glenn</t>
  </si>
  <si>
    <t>Homekey</t>
  </si>
  <si>
    <t>Humboldt</t>
  </si>
  <si>
    <t>Housing for a Healthy Caliornia (HHC)</t>
  </si>
  <si>
    <t>Exclusive Negotiating Agreement (ENA)</t>
  </si>
  <si>
    <t>Imperial</t>
  </si>
  <si>
    <t>Housing Navigators Program</t>
  </si>
  <si>
    <t>Lease Option Agreement (LOA)</t>
  </si>
  <si>
    <t>Inyo</t>
  </si>
  <si>
    <t>Infill Infrastructure Grant Program (IIG)</t>
  </si>
  <si>
    <t>Ground Lease Agreement (GLA)</t>
  </si>
  <si>
    <t>Kern</t>
  </si>
  <si>
    <t>Joe Serna, Jr., Farmworker Housing Grant (FWHG)</t>
  </si>
  <si>
    <t>Kings</t>
  </si>
  <si>
    <t>Local Early Action Planning (LEAP) Grants</t>
  </si>
  <si>
    <t>Lake</t>
  </si>
  <si>
    <t>Local Housing Trust Fund Program (LHTF)</t>
  </si>
  <si>
    <t>(A) Approved</t>
  </si>
  <si>
    <t>Lassen</t>
  </si>
  <si>
    <t>Moibilehome Park Rehabilitation and Resident Ownership Program (MPRROP)</t>
  </si>
  <si>
    <t>(B) Discretionary</t>
  </si>
  <si>
    <t>Los Angeles</t>
  </si>
  <si>
    <t>Multifamily Housing Program (MHP)</t>
  </si>
  <si>
    <t>(C) Nondiscretionary</t>
  </si>
  <si>
    <t>Madera</t>
  </si>
  <si>
    <t>National Housing Trust Fund</t>
  </si>
  <si>
    <t>Marin</t>
  </si>
  <si>
    <t>No Place Like Home</t>
  </si>
  <si>
    <t>Mariposa</t>
  </si>
  <si>
    <t>Permanent Local Houisng Allocation (PLHA)</t>
  </si>
  <si>
    <t>Site Plan Review</t>
  </si>
  <si>
    <t>Mendocino</t>
  </si>
  <si>
    <t>Pet Assistance and Support (PAS) Program</t>
  </si>
  <si>
    <t>Conditional Use Permits</t>
  </si>
  <si>
    <t>Merced</t>
  </si>
  <si>
    <t>Portfolio Investment Program (PRP)</t>
  </si>
  <si>
    <t>Zoning Approval</t>
  </si>
  <si>
    <t>City of Los Angeles</t>
  </si>
  <si>
    <t>Modoc</t>
  </si>
  <si>
    <t>Predevelopment Loan Program (PDLP)</t>
  </si>
  <si>
    <t>Other (Specify)</t>
  </si>
  <si>
    <t>Balance of Los Angeles County</t>
  </si>
  <si>
    <t>Mono</t>
  </si>
  <si>
    <t>Regional Early Action Planning (REAP) Grants</t>
  </si>
  <si>
    <t>Central Valley Region: Fresno, Kern, Kings, Madera, Merced, San Joaquin, Stanislaus, and Tulare Counties</t>
  </si>
  <si>
    <t>Monterey</t>
  </si>
  <si>
    <t>SB 2 Planning Grants Program</t>
  </si>
  <si>
    <t>Yes</t>
  </si>
  <si>
    <t>San Diego County</t>
  </si>
  <si>
    <t>Napa</t>
  </si>
  <si>
    <t>Section 811 Project Rental Assistance</t>
  </si>
  <si>
    <t>Inland Empire Region: San Bernardino, Riverside, and Imperial Counties</t>
  </si>
  <si>
    <t>Nevada</t>
  </si>
  <si>
    <t>Transitional Housing Program</t>
  </si>
  <si>
    <t>East Bay Region: Alameda and Contra Costa Counties</t>
  </si>
  <si>
    <t>Orange</t>
  </si>
  <si>
    <t>Veterans Housing and Homelessness Prevention Program</t>
  </si>
  <si>
    <t>Orange County</t>
  </si>
  <si>
    <t>Placer</t>
  </si>
  <si>
    <t>South and West Bay Region: San Mateo and Santa Clara Counties</t>
  </si>
  <si>
    <t>Plumas</t>
  </si>
  <si>
    <t>Capital Region: El Dorado, Placer, Sacramento, Sutter, Yuba, and Yolo Counties</t>
  </si>
  <si>
    <t>Riverside</t>
  </si>
  <si>
    <t>Central Coast Region: Monterey, San Benito, San Luis Obispo, Santa Barbara, Santa Cruz, and Ventura Counties</t>
  </si>
  <si>
    <t>Sacramento</t>
  </si>
  <si>
    <t>Index</t>
  </si>
  <si>
    <t>Spread</t>
  </si>
  <si>
    <t>Cushion</t>
  </si>
  <si>
    <t>U/W Rate</t>
  </si>
  <si>
    <t>Northern Region: Butte, Marin, Napa, Shasta, Solano, and Sonoma Counties</t>
  </si>
  <si>
    <t>San Benito</t>
  </si>
  <si>
    <t>4%/Tax-Exempt</t>
  </si>
  <si>
    <t>San Francisco County</t>
  </si>
  <si>
    <t>San Bernardino</t>
  </si>
  <si>
    <t>San Diego</t>
  </si>
  <si>
    <t>San Francisco</t>
  </si>
  <si>
    <t>LGMG Cover Page</t>
  </si>
  <si>
    <t>San Joaquin</t>
  </si>
  <si>
    <t>San Luis Obispo</t>
  </si>
  <si>
    <t>San Mateo</t>
  </si>
  <si>
    <t>Santa Barbara</t>
  </si>
  <si>
    <t>Santa Clara</t>
  </si>
  <si>
    <t>Santa Cruz</t>
  </si>
  <si>
    <t>Market</t>
  </si>
  <si>
    <t>0 Bdrm.</t>
  </si>
  <si>
    <t>Cert &amp; Legal Disclosure</t>
  </si>
  <si>
    <t>Shasta</t>
  </si>
  <si>
    <t>County</t>
  </si>
  <si>
    <t>15% AMI</t>
  </si>
  <si>
    <t>1 Bdrm.</t>
  </si>
  <si>
    <t>Dev Sources &amp; Elig. Award Amt</t>
  </si>
  <si>
    <t>Sierra</t>
  </si>
  <si>
    <t>City and County</t>
  </si>
  <si>
    <t>20% AMI</t>
  </si>
  <si>
    <t>2 Bdrm.</t>
  </si>
  <si>
    <t>Siskiyou</t>
  </si>
  <si>
    <t>Public Housing Authority</t>
  </si>
  <si>
    <t>25% AMI</t>
  </si>
  <si>
    <t>3 Bdrm.</t>
  </si>
  <si>
    <t>Solano</t>
  </si>
  <si>
    <t>30% AMI</t>
  </si>
  <si>
    <t>4 Bdrm.</t>
  </si>
  <si>
    <t>Sonoma</t>
  </si>
  <si>
    <t>Corporation</t>
  </si>
  <si>
    <t>35% AMI</t>
  </si>
  <si>
    <t>5 Bdrm.</t>
  </si>
  <si>
    <t>Stanislaus</t>
  </si>
  <si>
    <t>Limited Liability Company</t>
  </si>
  <si>
    <t>40% AMI</t>
  </si>
  <si>
    <t>Sutter</t>
  </si>
  <si>
    <t>Limited Partnership</t>
  </si>
  <si>
    <t>45% AMI</t>
  </si>
  <si>
    <t>Tehama</t>
  </si>
  <si>
    <t>N/A</t>
  </si>
  <si>
    <t>50% AMI</t>
  </si>
  <si>
    <t>Trinity</t>
  </si>
  <si>
    <t>55% AMI</t>
  </si>
  <si>
    <t>Tulare</t>
  </si>
  <si>
    <t>60% AMI</t>
  </si>
  <si>
    <t>Tuolumne</t>
  </si>
  <si>
    <t>65% AMI</t>
  </si>
  <si>
    <t>Ventura</t>
  </si>
  <si>
    <t>70% AMI</t>
  </si>
  <si>
    <t>Yolo</t>
  </si>
  <si>
    <t>80% AMI</t>
  </si>
  <si>
    <t>Yuba</t>
  </si>
  <si>
    <t>90% AMI</t>
  </si>
  <si>
    <t>100% AMI</t>
  </si>
  <si>
    <t>110% AMI</t>
  </si>
  <si>
    <t>120% AMI</t>
  </si>
  <si>
    <t>Direct Link to Shared Cloud Folder for All Required Documents (e.g., Box.com):</t>
  </si>
  <si>
    <t>File uploaded?</t>
  </si>
  <si>
    <t>[Applicant Name] Cert &amp; Legal Explanation</t>
  </si>
  <si>
    <t>Certification &amp; Legal Explanation</t>
  </si>
  <si>
    <t>Draft or Executed Local Government Resolution</t>
  </si>
  <si>
    <t>[Applicant Name] OrgChart</t>
  </si>
  <si>
    <t>[Applicant Name] OrgDoc1, OrgDoc2, etc.</t>
  </si>
  <si>
    <t>Organizational Documents (See Applicant Documents)</t>
  </si>
  <si>
    <t>Signature Block (Upload in Microsoft Word Document)</t>
  </si>
  <si>
    <t>Copy of all environmental clearances or Notice of Exemption.</t>
  </si>
  <si>
    <t>For NEPA only, a copy of the HUD 7015.16 "Authority To Use Grant Funds" or clarify the current status of the issuance of the HUD form.</t>
  </si>
  <si>
    <t>[Local Government] Land Use Approval</t>
  </si>
  <si>
    <t>Provide signed copies of Land Use Verification tab.</t>
  </si>
  <si>
    <t>Enforceable Funding Commitments for all committed funding sources</t>
  </si>
  <si>
    <t>[Local Government] Cert &amp; Legal</t>
  </si>
  <si>
    <t>Local Government Cert &amp; Legal (only needed for joint application)</t>
  </si>
  <si>
    <t>[Local Government] Resolution</t>
  </si>
  <si>
    <t xml:space="preserve">Local Government Resolution </t>
  </si>
  <si>
    <t>[Local Government] Payee Data Record</t>
  </si>
  <si>
    <t>Local Government Payee Data Record (only needed for joint application)</t>
  </si>
  <si>
    <t>Application Development Team (ADT) Support Form</t>
  </si>
  <si>
    <r>
      <t>Please complete the "yellow" cells in the form below and email a copy to:</t>
    </r>
    <r>
      <rPr>
        <sz val="12"/>
        <color theme="1"/>
        <rFont val="Arial"/>
        <family val="2"/>
      </rPr>
      <t xml:space="preserve"> </t>
    </r>
    <r>
      <rPr>
        <sz val="12"/>
        <color rgb="FF0070C0"/>
        <rFont val="Arial"/>
        <family val="2"/>
      </rPr>
      <t>ExcessSitesMatch@hcd.ca.gov.</t>
    </r>
    <r>
      <rPr>
        <sz val="12"/>
        <rFont val="Arial"/>
        <family val="2"/>
      </rPr>
      <t xml:space="preserve"> A member of the Application Development Team will respond to your request within two business days. </t>
    </r>
  </si>
  <si>
    <t>Full Name:</t>
  </si>
  <si>
    <t>Date Requested:</t>
  </si>
  <si>
    <t>Application Version Date:</t>
  </si>
  <si>
    <t>Organization:</t>
  </si>
  <si>
    <t>Contact Phone:</t>
  </si>
  <si>
    <t>Justification:</t>
  </si>
  <si>
    <t>Issue #</t>
  </si>
  <si>
    <t>Program Name &amp; Round</t>
  </si>
  <si>
    <t>Update/Comment</t>
  </si>
  <si>
    <t xml:space="preserve">Urgency </t>
  </si>
  <si>
    <t>ADT Status</t>
  </si>
  <si>
    <t>Status Date</t>
  </si>
  <si>
    <t>LGMG</t>
  </si>
  <si>
    <t xml:space="preserve">- Supporting documentation must be uploaded to a shared cloud folder with a direct link entered into cell O2 in the "Document Upload Checklist" tab.  </t>
  </si>
  <si>
    <t>[Applicant Name] Disclosures</t>
  </si>
  <si>
    <t>Addititional Disclosure Documentation</t>
  </si>
  <si>
    <r>
      <t>(</t>
    </r>
    <r>
      <rPr>
        <b/>
        <sz val="11"/>
        <color theme="1"/>
        <rFont val="Arial"/>
        <family val="2"/>
      </rPr>
      <t>A</t>
    </r>
    <r>
      <rPr>
        <sz val="11"/>
        <color theme="1"/>
        <rFont val="Arial"/>
        <family val="2"/>
      </rPr>
      <t>) Applications will be awarded points based on the extent to which all necessary land use approvals are obtained prior to issuance of building permit, including any required discretionary approvals, such as site plan review or design review (</t>
    </r>
    <r>
      <rPr>
        <b/>
        <sz val="11"/>
        <color theme="1"/>
        <rFont val="Arial"/>
        <family val="2"/>
      </rPr>
      <t>50 points</t>
    </r>
    <r>
      <rPr>
        <sz val="11"/>
        <color theme="1"/>
        <rFont val="Arial"/>
        <family val="2"/>
      </rPr>
      <t>).  If no, answer (B) below:</t>
    </r>
  </si>
  <si>
    <r>
      <t>(</t>
    </r>
    <r>
      <rPr>
        <b/>
        <sz val="11"/>
        <color theme="1"/>
        <rFont val="Arial"/>
        <family val="2"/>
      </rPr>
      <t>A</t>
    </r>
    <r>
      <rPr>
        <sz val="11"/>
        <color theme="1"/>
        <rFont val="Arial"/>
        <family val="2"/>
      </rPr>
      <t>) Local Government Contribution(s) from a Local Funding Source – Local Government Contributions from local funding sources, such as a city or county grants or residual receipts loans, will be awarded points as a percentage of TPC without adjustment.</t>
    </r>
  </si>
  <si>
    <r>
      <t>(</t>
    </r>
    <r>
      <rPr>
        <b/>
        <sz val="11"/>
        <color theme="1"/>
        <rFont val="Arial"/>
        <family val="2"/>
      </rPr>
      <t>B</t>
    </r>
    <r>
      <rPr>
        <sz val="11"/>
        <color theme="1"/>
        <rFont val="Arial"/>
        <family val="2"/>
      </rPr>
      <t>) Local Government Contribution(s) from an HCD-originated source– Local Government Contributions from HCD-originated sources will be awarded points as a percentage of TPC with a -50% adjustment. 
Examples of HCD-originated sources include, but are not limited to, No Place Like Home, the Permananent Local Housing Allocation, HOME, etc.</t>
    </r>
  </si>
  <si>
    <r>
      <t>(</t>
    </r>
    <r>
      <rPr>
        <b/>
        <sz val="11"/>
        <color theme="1"/>
        <rFont val="Arial"/>
        <family val="2"/>
      </rPr>
      <t>C</t>
    </r>
    <r>
      <rPr>
        <sz val="11"/>
        <color theme="1"/>
        <rFont val="Arial"/>
        <family val="2"/>
      </rPr>
      <t xml:space="preserve">) Local Government Contribution in the form of Local Fee Waivers – Local Government Contributions in the form of Local Fee Waivers, excluding school impact fees, will be awarded points as a percentage of TPC with a +25% adjustment.  </t>
    </r>
  </si>
  <si>
    <r>
      <t>(</t>
    </r>
    <r>
      <rPr>
        <b/>
        <sz val="11"/>
        <color theme="1"/>
        <rFont val="Arial"/>
        <family val="2"/>
      </rPr>
      <t>D</t>
    </r>
    <r>
      <rPr>
        <sz val="11"/>
        <color theme="1"/>
        <rFont val="Arial"/>
        <family val="2"/>
      </rPr>
      <t>) Local Government Contribution in the form of a Land Donation from a Local Government directly related to the development of the Selected Project or applicable phase and with documentation of the current appraised value of the property as supported by an independent third-party appraisal prepared by a Member Appraisal Institute-qualified appraiser within the last year (MAI) or DGS valuation will be awarded points as a percentage of TPC without adjustment.</t>
    </r>
  </si>
  <si>
    <r>
      <t>(</t>
    </r>
    <r>
      <rPr>
        <b/>
        <sz val="11"/>
        <color theme="1"/>
        <rFont val="Arial"/>
        <family val="2"/>
      </rPr>
      <t>E</t>
    </r>
    <r>
      <rPr>
        <sz val="11"/>
        <color theme="1"/>
        <rFont val="Arial"/>
        <family val="2"/>
      </rPr>
      <t xml:space="preserve">) Local Government Contribution in the form of Rental Assistance – Applications will be awarded points based on the value of additional supportable hard permanent debt generated by Rental Assistance awarded at time of application as percent of TPC without adjustment.  </t>
    </r>
  </si>
  <si>
    <r>
      <t xml:space="preserve">Local Government Contribution as Percent of Total Project Cost: </t>
    </r>
    <r>
      <rPr>
        <sz val="11"/>
        <rFont val="Arial"/>
        <family val="2"/>
      </rPr>
      <t>Applications will be awarded points based on the value of a Local Government Contribution(s) as a percentage of the project’s Total Project Cost. Local Government Contribution(s) within the five below categories will be adjusted and summed to determine the full value of the Local Government Contribution(s) as a percent of the Total Project Cost</t>
    </r>
    <r>
      <rPr>
        <b/>
        <sz val="11"/>
        <rFont val="Arial"/>
        <family val="2"/>
      </rPr>
      <t>.</t>
    </r>
  </si>
  <si>
    <t>Proof of Article XXXIV authority, or letter from Applicant's legal counsel explaining exemption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</si>
</sst>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m/d/yy;@"/>
    <numFmt numFmtId="165" formatCode="[$-F800]dddd\,\ mmmm\ dd\,\ yyyy"/>
    <numFmt numFmtId="166" formatCode="0.0"/>
    <numFmt numFmtId="167" formatCode="&quot;$&quot;#,##0"/>
    <numFmt numFmtId="168" formatCode="00000"/>
    <numFmt numFmtId="169" formatCode="[&lt;=9999999]###\-####;\(###\)\ ###\-####"/>
    <numFmt numFmtId="170" formatCode="_(* #,##0_);_(* \(#,##0\);_(* &quot;-&quot;??_);_(@_)"/>
    <numFmt numFmtId="171" formatCode="0.000%"/>
  </numFmts>
  <fonts count="69">
    <font>
      <sz val="11"/>
      <color theme="1"/>
      <name val="Calibri"/>
      <family val="2"/>
      <scheme val="minor"/>
    </font>
    <font>
      <sz val="11"/>
      <color theme="1"/>
      <name val="Calibri"/>
      <family val="2"/>
      <scheme val="minor"/>
    </font>
    <font>
      <sz val="11"/>
      <color theme="0"/>
      <name val="Calibri"/>
      <family val="2"/>
      <scheme val="minor"/>
    </font>
    <font>
      <sz val="9"/>
      <color theme="1"/>
      <name val="Arial"/>
      <family val="2"/>
    </font>
    <font>
      <sz val="10"/>
      <name val="Arial"/>
      <family val="2"/>
    </font>
    <font>
      <b/>
      <sz val="16"/>
      <name val="Arial"/>
      <family val="2"/>
    </font>
    <font>
      <b/>
      <sz val="20"/>
      <color theme="1"/>
      <name val="Arial"/>
      <family val="2"/>
    </font>
    <font>
      <b/>
      <sz val="10"/>
      <name val="Arial"/>
      <family val="2"/>
    </font>
    <font>
      <b/>
      <sz val="14"/>
      <color theme="1"/>
      <name val="Arial"/>
      <family val="2"/>
    </font>
    <font>
      <b/>
      <sz val="12"/>
      <color theme="1"/>
      <name val="Arial"/>
      <family val="2"/>
    </font>
    <font>
      <b/>
      <sz val="12"/>
      <name val="Arial"/>
      <family val="2"/>
    </font>
    <font>
      <u/>
      <sz val="11"/>
      <color theme="10"/>
      <name val="Calibri"/>
      <family val="2"/>
      <scheme val="minor"/>
    </font>
    <font>
      <b/>
      <sz val="14"/>
      <color rgb="FF0000FF"/>
      <name val="Arial"/>
      <family val="2"/>
    </font>
    <font>
      <b/>
      <sz val="11"/>
      <color rgb="FFFF0000"/>
      <name val="Arial"/>
      <family val="2"/>
    </font>
    <font>
      <sz val="10"/>
      <name val="Times New Roman"/>
      <family val="1"/>
    </font>
    <font>
      <sz val="11"/>
      <name val="Arial"/>
      <family val="2"/>
    </font>
    <font>
      <b/>
      <sz val="11"/>
      <name val="Arial"/>
      <family val="2"/>
    </font>
    <font>
      <u/>
      <sz val="10"/>
      <color indexed="12"/>
      <name val="Arial"/>
      <family val="2"/>
    </font>
    <font>
      <strike/>
      <sz val="11"/>
      <name val="Arial"/>
      <family val="2"/>
    </font>
    <font>
      <sz val="11"/>
      <color theme="1"/>
      <name val="Arial"/>
      <family val="2"/>
    </font>
    <font>
      <sz val="11"/>
      <color rgb="FFC00000"/>
      <name val="Arial"/>
      <family val="2"/>
    </font>
    <font>
      <b/>
      <sz val="11"/>
      <color rgb="FF0000FF"/>
      <name val="Arial"/>
      <family val="2"/>
    </font>
    <font>
      <u/>
      <sz val="10"/>
      <color theme="10"/>
      <name val="Arial"/>
      <family val="2"/>
    </font>
    <font>
      <u/>
      <sz val="11"/>
      <color theme="10"/>
      <name val="Arial"/>
      <family val="2"/>
    </font>
    <font>
      <b/>
      <u/>
      <sz val="11"/>
      <name val="Arial"/>
      <family val="2"/>
    </font>
    <font>
      <b/>
      <sz val="12"/>
      <color theme="0"/>
      <name val="Arial"/>
      <family val="2"/>
    </font>
    <font>
      <sz val="10"/>
      <color theme="1"/>
      <name val="Arial"/>
      <family val="2"/>
    </font>
    <font>
      <b/>
      <sz val="11"/>
      <color theme="1"/>
      <name val="Arial"/>
      <family val="2"/>
    </font>
    <font>
      <u/>
      <sz val="11"/>
      <color indexed="12"/>
      <name val="Arial"/>
      <family val="2"/>
    </font>
    <font>
      <b/>
      <i/>
      <sz val="10"/>
      <name val="Arial"/>
      <family val="2"/>
    </font>
    <font>
      <sz val="9"/>
      <color indexed="81"/>
      <name val="Tahoma"/>
      <family val="2"/>
    </font>
    <font>
      <b/>
      <i/>
      <sz val="9"/>
      <name val="Arial"/>
      <family val="2"/>
    </font>
    <font>
      <sz val="8"/>
      <color indexed="81"/>
      <name val="Tahoma"/>
      <family val="2"/>
    </font>
    <font>
      <sz val="9"/>
      <name val="Arial"/>
      <family val="2"/>
    </font>
    <font>
      <i/>
      <sz val="11"/>
      <name val="Arial"/>
      <family val="2"/>
    </font>
    <font>
      <sz val="12"/>
      <name val="Arial"/>
      <family val="2"/>
    </font>
    <font>
      <sz val="11"/>
      <color indexed="10"/>
      <name val="Arial"/>
      <family val="2"/>
    </font>
    <font>
      <b/>
      <i/>
      <sz val="11"/>
      <color rgb="FFC00000"/>
      <name val="Arial"/>
      <family val="2"/>
    </font>
    <font>
      <i/>
      <sz val="10"/>
      <color rgb="FFFF0000"/>
      <name val="Arial"/>
      <family val="2"/>
    </font>
    <font>
      <b/>
      <sz val="8"/>
      <color indexed="81"/>
      <name val="Tahoma"/>
      <family val="2"/>
    </font>
    <font>
      <b/>
      <u/>
      <sz val="10"/>
      <name val="Arial"/>
      <family val="2"/>
    </font>
    <font>
      <sz val="11"/>
      <color indexed="12"/>
      <name val="Arial"/>
      <family val="2"/>
    </font>
    <font>
      <b/>
      <i/>
      <sz val="11"/>
      <name val="Arial"/>
      <family val="2"/>
    </font>
    <font>
      <b/>
      <sz val="13"/>
      <color rgb="FF3333FF"/>
      <name val="Arial"/>
      <family val="2"/>
    </font>
    <font>
      <i/>
      <sz val="11"/>
      <color rgb="FFC00000"/>
      <name val="Arial"/>
      <family val="2"/>
    </font>
    <font>
      <b/>
      <sz val="11"/>
      <color rgb="FFC00000"/>
      <name val="Arial"/>
      <family val="2"/>
    </font>
    <font>
      <sz val="12"/>
      <color rgb="FF0070C0"/>
      <name val="Arial"/>
      <family val="2"/>
    </font>
    <font>
      <b/>
      <sz val="11"/>
      <color theme="0"/>
      <name val="Arial"/>
      <family val="2"/>
    </font>
    <font>
      <b/>
      <sz val="10"/>
      <color theme="1"/>
      <name val="Arial"/>
      <family val="2"/>
    </font>
    <font>
      <b/>
      <sz val="12"/>
      <color rgb="FFC00000"/>
      <name val="Arial"/>
      <family val="2"/>
    </font>
    <font>
      <b/>
      <sz val="18"/>
      <color rgb="FFC00000"/>
      <name val="Arial"/>
      <family val="2"/>
    </font>
    <font>
      <sz val="20"/>
      <color theme="1"/>
      <name val="Arial"/>
      <family val="2"/>
    </font>
    <font>
      <sz val="8"/>
      <name val="Arial"/>
      <family val="2"/>
    </font>
    <font>
      <b/>
      <i/>
      <sz val="12"/>
      <name val="Arial"/>
      <family val="2"/>
    </font>
    <font>
      <b/>
      <sz val="9"/>
      <name val="Arial"/>
      <family val="2"/>
    </font>
    <font>
      <i/>
      <sz val="9"/>
      <name val="Arial"/>
      <family val="2"/>
    </font>
    <font>
      <u/>
      <sz val="12"/>
      <color theme="10"/>
      <name val="Arial"/>
      <family val="2"/>
    </font>
    <font>
      <sz val="9"/>
      <name val="Geneva"/>
    </font>
    <font>
      <b/>
      <sz val="16"/>
      <color theme="1"/>
      <name val="Calibri"/>
      <family val="2"/>
      <scheme val="minor"/>
    </font>
    <font>
      <sz val="12"/>
      <color theme="1"/>
      <name val="Arial"/>
      <family val="2"/>
    </font>
    <font>
      <b/>
      <sz val="14"/>
      <color rgb="FF0070C0"/>
      <name val="Arial"/>
      <family val="2"/>
    </font>
    <font>
      <b/>
      <sz val="11"/>
      <color rgb="FF0070C0"/>
      <name val="Arial"/>
      <family val="2"/>
    </font>
    <font>
      <b/>
      <sz val="14"/>
      <name val="Arial"/>
      <family val="2"/>
    </font>
    <font>
      <sz val="11"/>
      <color rgb="FF000000"/>
      <name val="Arial"/>
      <family val="2"/>
    </font>
    <font>
      <b/>
      <sz val="11"/>
      <name val="Arial"/>
    </font>
    <font>
      <b/>
      <sz val="11"/>
      <color theme="1"/>
      <name val="Arial"/>
    </font>
    <font>
      <sz val="11"/>
      <color theme="1"/>
      <name val="Arial"/>
    </font>
    <font>
      <b/>
      <sz val="12"/>
      <name val="Arial"/>
    </font>
    <font>
      <sz val="11"/>
      <name val="Arial"/>
    </font>
  </fonts>
  <fills count="2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DE9D9"/>
        <bgColor indexed="64"/>
      </patternFill>
    </fill>
    <fill>
      <patternFill patternType="solid">
        <fgColor theme="8" tint="0.79998168889431442"/>
        <bgColor indexed="64"/>
      </patternFill>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6"/>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59999389629810485"/>
        <bgColor indexed="65"/>
      </patternFill>
    </fill>
    <fill>
      <patternFill patternType="solid">
        <fgColor theme="4" tint="0.79998168889431442"/>
        <bgColor indexed="64"/>
      </patternFill>
    </fill>
    <fill>
      <patternFill patternType="solid">
        <fgColor rgb="FFFFFFCC"/>
      </patternFill>
    </fill>
    <fill>
      <patternFill patternType="solid">
        <fgColor indexed="22"/>
        <bgColor indexed="64"/>
      </patternFill>
    </fill>
    <fill>
      <patternFill patternType="solid">
        <fgColor rgb="FFC0C0C0"/>
        <bgColor indexed="64"/>
      </patternFill>
    </fill>
    <fill>
      <patternFill patternType="solid">
        <fgColor indexed="43"/>
        <bgColor indexed="64"/>
      </patternFill>
    </fill>
    <fill>
      <patternFill patternType="solid">
        <fgColor theme="2" tint="-9.9978637043366805E-2"/>
        <bgColor indexed="64"/>
      </patternFill>
    </fill>
    <fill>
      <patternFill patternType="solid">
        <fgColor theme="6" tint="0.39997558519241921"/>
        <bgColor indexed="65"/>
      </patternFill>
    </fill>
    <fill>
      <patternFill patternType="solid">
        <fgColor theme="0" tint="-0.34998626667073579"/>
        <bgColor indexed="64"/>
      </patternFill>
    </fill>
    <fill>
      <patternFill patternType="solid">
        <fgColor theme="9" tint="0.39997558519241921"/>
        <bgColor indexed="64"/>
      </patternFill>
    </fill>
    <fill>
      <patternFill patternType="solid">
        <fgColor theme="2"/>
        <bgColor indexed="64"/>
      </patternFill>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indexed="64"/>
      </bottom>
      <diagonal/>
    </border>
    <border>
      <left style="thin">
        <color indexed="64"/>
      </left>
      <right style="thin">
        <color indexed="64"/>
      </right>
      <top style="thin">
        <color rgb="FF000000"/>
      </top>
      <bottom/>
      <diagonal/>
    </border>
    <border>
      <left style="medium">
        <color indexed="64"/>
      </left>
      <right/>
      <top style="thin">
        <color rgb="FF000000"/>
      </top>
      <bottom style="thin">
        <color indexed="64"/>
      </bottom>
      <diagonal/>
    </border>
    <border>
      <left style="medium">
        <color indexed="64"/>
      </left>
      <right style="thin">
        <color indexed="64"/>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right style="thin">
        <color rgb="FF000000"/>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right/>
      <top style="medium">
        <color indexed="64"/>
      </top>
      <bottom/>
      <diagonal/>
    </border>
    <border>
      <left/>
      <right style="thin">
        <color indexed="64"/>
      </right>
      <top style="medium">
        <color indexed="64"/>
      </top>
      <bottom/>
      <diagonal/>
    </border>
  </borders>
  <cellStyleXfs count="48">
    <xf numFmtId="0" fontId="0" fillId="0" borderId="0"/>
    <xf numFmtId="9" fontId="1" fillId="0" borderId="0" applyFont="0" applyFill="0" applyBorder="0" applyAlignment="0" applyProtection="0"/>
    <xf numFmtId="0" fontId="1" fillId="0" borderId="0"/>
    <xf numFmtId="0" fontId="4" fillId="0" borderId="0"/>
    <xf numFmtId="0" fontId="1" fillId="0" borderId="0"/>
    <xf numFmtId="0" fontId="9" fillId="0" borderId="0" applyNumberFormat="0" applyFill="0" applyBorder="0" applyProtection="0">
      <alignment horizontal="center" vertical="center"/>
    </xf>
    <xf numFmtId="0" fontId="14" fillId="0" borderId="0"/>
    <xf numFmtId="0" fontId="17" fillId="0" borderId="0" applyNumberFormat="0" applyFill="0" applyBorder="0" applyAlignment="0" applyProtection="0">
      <alignment vertical="top"/>
      <protection locked="0"/>
    </xf>
    <xf numFmtId="0" fontId="19" fillId="0" borderId="0">
      <alignment horizontal="left" vertical="center"/>
    </xf>
    <xf numFmtId="0" fontId="19" fillId="3" borderId="13" applyNumberFormat="0">
      <alignment horizontal="left" vertical="top" wrapText="1"/>
      <protection locked="0"/>
    </xf>
    <xf numFmtId="0" fontId="22" fillId="0" borderId="0" applyNumberFormat="0" applyFill="0" applyBorder="0" applyAlignment="0" applyProtection="0"/>
    <xf numFmtId="0" fontId="19" fillId="5" borderId="13">
      <alignment horizontal="left" vertical="center" wrapText="1"/>
    </xf>
    <xf numFmtId="0" fontId="27" fillId="5" borderId="13">
      <alignment horizontal="left" vertical="center" wrapText="1"/>
    </xf>
    <xf numFmtId="0" fontId="19" fillId="5" borderId="13">
      <alignment horizontal="left" vertical="center" wrapText="1"/>
    </xf>
    <xf numFmtId="0" fontId="19" fillId="0" borderId="0">
      <alignment horizontal="left" vertical="center"/>
    </xf>
    <xf numFmtId="44" fontId="4" fillId="0" borderId="0" applyFont="0" applyFill="0" applyBorder="0" applyAlignment="0" applyProtection="0"/>
    <xf numFmtId="0" fontId="1" fillId="0" borderId="0"/>
    <xf numFmtId="0" fontId="1" fillId="0" borderId="0"/>
    <xf numFmtId="0" fontId="4" fillId="0" borderId="0"/>
    <xf numFmtId="0" fontId="19" fillId="5" borderId="13">
      <alignment horizontal="left" vertical="center" wrapText="1"/>
    </xf>
    <xf numFmtId="0" fontId="19" fillId="3" borderId="13" applyNumberFormat="0">
      <alignment horizontal="left" vertical="top" wrapText="1"/>
      <protection locked="0"/>
    </xf>
    <xf numFmtId="0" fontId="2" fillId="9" borderId="0" applyNumberFormat="0" applyBorder="0" applyAlignment="0" applyProtection="0"/>
    <xf numFmtId="0" fontId="31" fillId="0" borderId="0" applyBorder="0" applyAlignment="0"/>
    <xf numFmtId="0" fontId="4" fillId="0" borderId="0"/>
    <xf numFmtId="0" fontId="19" fillId="0" borderId="0">
      <alignment horizontal="left" vertical="center"/>
    </xf>
    <xf numFmtId="0" fontId="34" fillId="10" borderId="13">
      <alignment horizontal="left" vertical="center" wrapText="1"/>
    </xf>
    <xf numFmtId="0" fontId="4" fillId="0" borderId="0"/>
    <xf numFmtId="0" fontId="36" fillId="0" borderId="0" applyNumberFormat="0" applyFill="0" applyBorder="0" applyAlignment="0" applyProtection="0"/>
    <xf numFmtId="0" fontId="11" fillId="0" borderId="0" applyNumberFormat="0" applyFill="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167" fontId="19" fillId="3" borderId="13">
      <alignment horizontal="left" vertical="top" wrapText="1" indent="2"/>
      <protection locked="0"/>
    </xf>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 fillId="0" borderId="0" applyFont="0" applyFill="0" applyBorder="0" applyAlignment="0" applyProtection="0"/>
    <xf numFmtId="0" fontId="1" fillId="14" borderId="0" applyNumberFormat="0" applyBorder="0" applyAlignment="0" applyProtection="0"/>
    <xf numFmtId="0" fontId="1" fillId="16" borderId="44" applyNumberFormat="0" applyFont="0" applyAlignment="0" applyProtection="0"/>
    <xf numFmtId="0" fontId="11" fillId="0" borderId="0" applyNumberFormat="0" applyFill="0" applyBorder="0" applyAlignment="0" applyProtection="0"/>
    <xf numFmtId="0" fontId="57" fillId="0" borderId="0"/>
    <xf numFmtId="167" fontId="19" fillId="3" borderId="13">
      <alignment horizontal="left" vertical="top" wrapText="1" indent="2"/>
      <protection locked="0"/>
    </xf>
    <xf numFmtId="0" fontId="1" fillId="21" borderId="0" applyNumberFormat="0" applyBorder="0" applyAlignment="0" applyProtection="0"/>
    <xf numFmtId="0" fontId="1" fillId="0" borderId="0"/>
  </cellStyleXfs>
  <cellXfs count="1283">
    <xf numFmtId="0" fontId="0" fillId="0" borderId="0" xfId="0"/>
    <xf numFmtId="0" fontId="3" fillId="0" borderId="0" xfId="2" applyFont="1"/>
    <xf numFmtId="0" fontId="3" fillId="0" borderId="0" xfId="4" applyFont="1"/>
    <xf numFmtId="0" fontId="4" fillId="0" borderId="0" xfId="3"/>
    <xf numFmtId="0" fontId="7" fillId="0" borderId="0" xfId="3" applyFont="1" applyAlignment="1">
      <alignment horizontal="left" vertical="center"/>
    </xf>
    <xf numFmtId="0" fontId="4" fillId="0" borderId="0" xfId="6" applyFont="1"/>
    <xf numFmtId="0" fontId="4" fillId="0" borderId="16" xfId="3" applyBorder="1"/>
    <xf numFmtId="0" fontId="15" fillId="0" borderId="0" xfId="23" applyFont="1"/>
    <xf numFmtId="0" fontId="15" fillId="0" borderId="0" xfId="24" applyFont="1">
      <alignment horizontal="left" vertical="center"/>
    </xf>
    <xf numFmtId="0" fontId="4" fillId="0" borderId="0" xfId="23" applyAlignment="1">
      <alignment horizontal="left" vertical="center"/>
    </xf>
    <xf numFmtId="0" fontId="35" fillId="0" borderId="0" xfId="26" applyFont="1"/>
    <xf numFmtId="0" fontId="15" fillId="0" borderId="0" xfId="26" applyFont="1"/>
    <xf numFmtId="0" fontId="35" fillId="0" borderId="0" xfId="23" applyFont="1"/>
    <xf numFmtId="0" fontId="4" fillId="0" borderId="0" xfId="23"/>
    <xf numFmtId="0" fontId="15" fillId="0" borderId="0" xfId="3" applyFont="1"/>
    <xf numFmtId="0" fontId="19" fillId="0" borderId="13" xfId="20" applyNumberFormat="1" applyFill="1" applyAlignment="1" applyProtection="1">
      <alignment horizontal="right" vertical="center" shrinkToFit="1"/>
    </xf>
    <xf numFmtId="0" fontId="19" fillId="0" borderId="1" xfId="20" applyNumberFormat="1" applyFill="1" applyBorder="1" applyAlignment="1" applyProtection="1">
      <alignment horizontal="right" vertical="center" shrinkToFit="1"/>
    </xf>
    <xf numFmtId="0" fontId="15" fillId="0" borderId="16" xfId="3" applyFont="1" applyBorder="1"/>
    <xf numFmtId="0" fontId="15" fillId="0" borderId="13" xfId="9" applyNumberFormat="1" applyFont="1" applyFill="1" applyAlignment="1" applyProtection="1">
      <alignment horizontal="left" vertical="top" shrinkToFit="1"/>
    </xf>
    <xf numFmtId="0" fontId="15" fillId="0" borderId="13" xfId="9" applyNumberFormat="1" applyFont="1" applyFill="1" applyAlignment="1" applyProtection="1">
      <alignment shrinkToFit="1"/>
    </xf>
    <xf numFmtId="0" fontId="3" fillId="0" borderId="0" xfId="0" applyFont="1" applyAlignment="1">
      <alignment horizontal="center" vertical="top"/>
    </xf>
    <xf numFmtId="9" fontId="0" fillId="0" borderId="40" xfId="0" applyNumberFormat="1" applyBorder="1"/>
    <xf numFmtId="170" fontId="0" fillId="15" borderId="40" xfId="40" applyNumberFormat="1" applyFont="1" applyFill="1" applyBorder="1" applyAlignment="1">
      <alignment horizontal="left" vertical="top"/>
    </xf>
    <xf numFmtId="9" fontId="0" fillId="0" borderId="40" xfId="1" applyNumberFormat="1" applyFont="1" applyBorder="1"/>
    <xf numFmtId="0" fontId="0" fillId="0" borderId="0" xfId="1" applyNumberFormat="1" applyFont="1"/>
    <xf numFmtId="9" fontId="0" fillId="0" borderId="0" xfId="0" applyNumberFormat="1"/>
    <xf numFmtId="10" fontId="0" fillId="0" borderId="0" xfId="0" applyNumberFormat="1"/>
    <xf numFmtId="0" fontId="51" fillId="0" borderId="0" xfId="2" applyFont="1" applyAlignment="1">
      <alignment wrapText="1"/>
    </xf>
    <xf numFmtId="0" fontId="10" fillId="2" borderId="0" xfId="2" applyFont="1" applyFill="1" applyAlignment="1">
      <alignment horizontal="center"/>
    </xf>
    <xf numFmtId="167" fontId="33" fillId="19" borderId="13" xfId="30" applyNumberFormat="1" applyFont="1" applyFill="1" applyBorder="1" applyAlignment="1" applyProtection="1">
      <alignment vertical="center" wrapText="1"/>
      <protection locked="0"/>
    </xf>
    <xf numFmtId="0" fontId="33" fillId="19" borderId="17" xfId="30" applyFont="1" applyFill="1" applyBorder="1" applyAlignment="1" applyProtection="1">
      <alignment horizontal="right" vertical="center" wrapText="1"/>
      <protection locked="0"/>
    </xf>
    <xf numFmtId="167" fontId="33" fillId="19" borderId="18" xfId="30" applyNumberFormat="1" applyFont="1" applyFill="1" applyBorder="1" applyAlignment="1" applyProtection="1">
      <alignment vertical="center" wrapText="1"/>
      <protection locked="0"/>
    </xf>
    <xf numFmtId="0" fontId="9" fillId="2" borderId="0" xfId="2" applyFont="1" applyFill="1" applyAlignment="1">
      <alignment horizontal="center"/>
    </xf>
    <xf numFmtId="0" fontId="3" fillId="2" borderId="0" xfId="2" applyFont="1" applyFill="1"/>
    <xf numFmtId="9" fontId="4" fillId="0" borderId="0" xfId="23" applyNumberFormat="1"/>
    <xf numFmtId="0" fontId="4" fillId="0" borderId="0" xfId="44" applyFont="1" applyAlignment="1" applyProtection="1">
      <alignment horizontal="left"/>
      <protection locked="0"/>
    </xf>
    <xf numFmtId="9" fontId="4" fillId="0" borderId="0" xfId="23" applyNumberFormat="1" applyFill="1"/>
    <xf numFmtId="0" fontId="19" fillId="2" borderId="13" xfId="9" applyFill="1">
      <alignment horizontal="left" vertical="top" wrapText="1"/>
      <protection locked="0"/>
    </xf>
    <xf numFmtId="0" fontId="16" fillId="22" borderId="9" xfId="5" applyFont="1" applyFill="1" applyBorder="1" applyAlignment="1" applyProtection="1">
      <alignment horizontal="left" vertical="top" wrapText="1"/>
    </xf>
    <xf numFmtId="14" fontId="15" fillId="3" borderId="13" xfId="23" applyNumberFormat="1" applyFont="1" applyFill="1" applyBorder="1" applyAlignment="1" applyProtection="1">
      <alignment horizontal="center" vertical="center"/>
      <protection locked="0"/>
    </xf>
    <xf numFmtId="170" fontId="15" fillId="3" borderId="11" xfId="40" applyNumberFormat="1" applyFont="1" applyFill="1" applyBorder="1" applyAlignment="1" applyProtection="1">
      <alignment horizontal="center" vertical="center"/>
      <protection locked="0"/>
    </xf>
    <xf numFmtId="171" fontId="0" fillId="0" borderId="0" xfId="0" applyNumberFormat="1"/>
    <xf numFmtId="0" fontId="19" fillId="2" borderId="13" xfId="9" applyNumberFormat="1" applyFill="1" applyAlignment="1" applyProtection="1">
      <alignment vertical="top" wrapText="1"/>
    </xf>
    <xf numFmtId="10" fontId="19" fillId="2" borderId="13" xfId="1" applyNumberFormat="1" applyFont="1" applyFill="1" applyBorder="1" applyAlignment="1" applyProtection="1">
      <alignment vertical="top" wrapText="1"/>
    </xf>
    <xf numFmtId="2" fontId="19" fillId="2" borderId="13" xfId="9" applyNumberFormat="1" applyFill="1" applyAlignment="1" applyProtection="1">
      <alignment vertical="top" wrapText="1"/>
    </xf>
    <xf numFmtId="6" fontId="27" fillId="2" borderId="13" xfId="9" applyNumberFormat="1" applyFont="1" applyFill="1" applyAlignment="1" applyProtection="1">
      <alignment vertical="top" wrapText="1"/>
    </xf>
    <xf numFmtId="10" fontId="19" fillId="20" borderId="40" xfId="9" applyNumberFormat="1" applyFill="1" applyBorder="1" applyAlignment="1" applyProtection="1">
      <alignment vertical="top" wrapText="1"/>
    </xf>
    <xf numFmtId="10" fontId="19" fillId="20" borderId="0" xfId="9" applyNumberFormat="1" applyFill="1" applyBorder="1" applyAlignment="1" applyProtection="1">
      <alignment vertical="top" wrapText="1"/>
    </xf>
    <xf numFmtId="10" fontId="19" fillId="20" borderId="41" xfId="9" applyNumberFormat="1" applyFill="1" applyBorder="1" applyAlignment="1" applyProtection="1">
      <alignment vertical="top" wrapText="1"/>
    </xf>
    <xf numFmtId="10" fontId="19" fillId="20" borderId="43" xfId="9" applyNumberFormat="1" applyFill="1" applyBorder="1" applyAlignment="1" applyProtection="1">
      <alignment vertical="top" wrapText="1"/>
    </xf>
    <xf numFmtId="0" fontId="19" fillId="20" borderId="40" xfId="9" applyNumberFormat="1" applyFill="1" applyBorder="1" applyAlignment="1" applyProtection="1">
      <alignment vertical="top" wrapText="1"/>
    </xf>
    <xf numFmtId="0" fontId="19" fillId="20" borderId="0" xfId="9" applyNumberFormat="1" applyFill="1" applyBorder="1" applyAlignment="1" applyProtection="1">
      <alignment vertical="top" wrapText="1"/>
    </xf>
    <xf numFmtId="0" fontId="19" fillId="20" borderId="41" xfId="9" applyNumberFormat="1" applyFill="1" applyBorder="1" applyAlignment="1" applyProtection="1">
      <alignment vertical="top" wrapText="1"/>
    </xf>
    <xf numFmtId="167" fontId="19" fillId="2" borderId="13" xfId="9" applyNumberFormat="1" applyFill="1" applyAlignment="1" applyProtection="1">
      <alignment vertical="top" wrapText="1"/>
    </xf>
    <xf numFmtId="167" fontId="19" fillId="2" borderId="10" xfId="9" applyNumberFormat="1" applyFill="1" applyBorder="1" applyAlignment="1" applyProtection="1">
      <alignment vertical="top" wrapText="1"/>
    </xf>
    <xf numFmtId="167" fontId="19" fillId="2" borderId="13" xfId="9" applyNumberFormat="1" applyFill="1" applyBorder="1" applyAlignment="1" applyProtection="1">
      <alignment vertical="top" wrapText="1"/>
    </xf>
    <xf numFmtId="167" fontId="19" fillId="20" borderId="5" xfId="9" applyNumberFormat="1" applyFill="1" applyBorder="1" applyAlignment="1" applyProtection="1">
      <alignment vertical="top" wrapText="1"/>
    </xf>
    <xf numFmtId="167" fontId="19" fillId="20" borderId="6" xfId="9" applyNumberFormat="1" applyFill="1" applyBorder="1" applyAlignment="1" applyProtection="1">
      <alignment vertical="top" wrapText="1"/>
    </xf>
    <xf numFmtId="167" fontId="19" fillId="20" borderId="7" xfId="9" applyNumberFormat="1" applyFill="1" applyBorder="1" applyAlignment="1" applyProtection="1">
      <alignment vertical="top" wrapText="1"/>
    </xf>
    <xf numFmtId="0" fontId="4" fillId="0" borderId="0" xfId="6" applyFont="1" applyFill="1"/>
    <xf numFmtId="6" fontId="27" fillId="2" borderId="10" xfId="9" applyNumberFormat="1" applyFont="1" applyFill="1" applyBorder="1" applyAlignment="1" applyProtection="1">
      <alignment vertical="top" wrapText="1"/>
    </xf>
    <xf numFmtId="10" fontId="19" fillId="0" borderId="11" xfId="9" applyNumberFormat="1" applyFill="1" applyBorder="1" applyAlignment="1" applyProtection="1">
      <alignment vertical="top" wrapText="1"/>
    </xf>
    <xf numFmtId="0" fontId="16" fillId="22" borderId="10" xfId="5" applyFont="1" applyFill="1" applyBorder="1" applyAlignment="1" applyProtection="1">
      <alignment vertical="top" wrapText="1"/>
    </xf>
    <xf numFmtId="0" fontId="16" fillId="22" borderId="15" xfId="5" applyFont="1" applyFill="1" applyBorder="1" applyAlignment="1" applyProtection="1">
      <alignment horizontal="left" vertical="top" wrapText="1"/>
    </xf>
    <xf numFmtId="0" fontId="16" fillId="22" borderId="11" xfId="5" applyFont="1" applyFill="1" applyBorder="1" applyAlignment="1" applyProtection="1">
      <alignment horizontal="left" vertical="top" wrapText="1"/>
    </xf>
    <xf numFmtId="0" fontId="8" fillId="0" borderId="0" xfId="2" applyFont="1" applyAlignment="1">
      <alignment horizontal="center"/>
    </xf>
    <xf numFmtId="0" fontId="9" fillId="0" borderId="0" xfId="2" applyFont="1" applyAlignment="1">
      <alignment horizontal="center"/>
    </xf>
    <xf numFmtId="0" fontId="15" fillId="0" borderId="12" xfId="9" applyNumberFormat="1" applyFont="1" applyFill="1" applyBorder="1" applyAlignment="1" applyProtection="1">
      <alignment shrinkToFit="1"/>
    </xf>
    <xf numFmtId="0" fontId="15" fillId="0" borderId="12" xfId="9" applyNumberFormat="1" applyFont="1" applyFill="1" applyBorder="1" applyAlignment="1" applyProtection="1">
      <alignment horizontal="left" vertical="top" shrinkToFit="1"/>
    </xf>
    <xf numFmtId="0" fontId="19" fillId="0" borderId="13" xfId="9" applyFill="1" applyAlignment="1" applyProtection="1">
      <alignment horizontal="left" vertical="center" shrinkToFit="1"/>
    </xf>
    <xf numFmtId="0" fontId="68" fillId="0" borderId="0" xfId="24" applyFont="1">
      <alignment horizontal="left" vertical="center"/>
    </xf>
    <xf numFmtId="0" fontId="4" fillId="0" borderId="0" xfId="6" applyFont="1" applyProtection="1"/>
    <xf numFmtId="0" fontId="4" fillId="0" borderId="0" xfId="3" applyProtection="1"/>
    <xf numFmtId="0" fontId="15" fillId="0" borderId="0" xfId="3" applyFont="1" applyAlignment="1" applyProtection="1">
      <alignment horizontal="left" vertical="center"/>
    </xf>
    <xf numFmtId="0" fontId="19" fillId="0" borderId="0" xfId="8" applyProtection="1">
      <alignment horizontal="left" vertical="center"/>
    </xf>
    <xf numFmtId="0" fontId="15" fillId="0" borderId="14" xfId="6" applyFont="1" applyBorder="1" applyAlignment="1" applyProtection="1">
      <alignment vertical="center"/>
    </xf>
    <xf numFmtId="0" fontId="15" fillId="0" borderId="11" xfId="6" applyFont="1" applyBorder="1" applyAlignment="1" applyProtection="1">
      <alignment vertical="center"/>
    </xf>
    <xf numFmtId="0" fontId="3" fillId="0" borderId="0" xfId="8" applyFont="1" applyProtection="1">
      <alignment horizontal="left" vertical="center"/>
    </xf>
    <xf numFmtId="0" fontId="26" fillId="2" borderId="0" xfId="8" applyFont="1" applyFill="1" applyProtection="1">
      <alignment horizontal="left" vertical="center"/>
    </xf>
    <xf numFmtId="0" fontId="16" fillId="0" borderId="0" xfId="3" applyFont="1" applyAlignment="1" applyProtection="1">
      <alignment horizontal="left" vertical="center"/>
    </xf>
    <xf numFmtId="0" fontId="4" fillId="0" borderId="0" xfId="3" applyAlignment="1" applyProtection="1">
      <alignment horizontal="left" vertical="center"/>
    </xf>
    <xf numFmtId="0" fontId="26" fillId="0" borderId="0" xfId="23" applyFont="1" applyProtection="1"/>
    <xf numFmtId="0" fontId="26" fillId="0" borderId="0" xfId="8" applyFont="1" applyProtection="1">
      <alignment horizontal="left" vertical="center"/>
    </xf>
    <xf numFmtId="0" fontId="26" fillId="0" borderId="0" xfId="18" applyFont="1" applyAlignment="1" applyProtection="1">
      <alignment horizontal="left" vertical="center"/>
    </xf>
    <xf numFmtId="0" fontId="4" fillId="0" borderId="0" xfId="23" applyProtection="1"/>
    <xf numFmtId="0" fontId="15" fillId="0" borderId="0" xfId="23" applyFont="1" applyAlignment="1" applyProtection="1">
      <alignment horizontal="left" vertical="top" wrapText="1"/>
    </xf>
    <xf numFmtId="0" fontId="15" fillId="0" borderId="0" xfId="6" applyFont="1" applyAlignment="1" applyProtection="1">
      <alignment vertical="top"/>
    </xf>
    <xf numFmtId="0" fontId="15" fillId="0" borderId="0" xfId="8" applyFont="1" applyProtection="1">
      <alignment horizontal="left" vertical="center"/>
    </xf>
    <xf numFmtId="0" fontId="15" fillId="0" borderId="0" xfId="23" applyFont="1" applyProtection="1"/>
    <xf numFmtId="0" fontId="15" fillId="0" borderId="0" xfId="23" applyFont="1" applyAlignment="1" applyProtection="1">
      <alignment horizontal="left" vertical="center"/>
    </xf>
    <xf numFmtId="0" fontId="24" fillId="0" borderId="0" xfId="6" applyFont="1" applyProtection="1"/>
    <xf numFmtId="0" fontId="40" fillId="0" borderId="0" xfId="6" applyFont="1" applyProtection="1"/>
    <xf numFmtId="0" fontId="15" fillId="2" borderId="38" xfId="26" applyFont="1" applyFill="1" applyBorder="1" applyAlignment="1" applyProtection="1">
      <alignment vertical="center" wrapText="1"/>
    </xf>
    <xf numFmtId="0" fontId="35" fillId="2" borderId="38" xfId="26" applyFont="1" applyFill="1" applyBorder="1" applyAlignment="1" applyProtection="1">
      <alignment horizontal="center"/>
    </xf>
    <xf numFmtId="0" fontId="35" fillId="2" borderId="38" xfId="26" applyFont="1" applyFill="1" applyBorder="1" applyProtection="1"/>
    <xf numFmtId="0" fontId="33" fillId="0" borderId="37" xfId="26" applyFont="1" applyBorder="1" applyAlignment="1" applyProtection="1">
      <alignment vertical="center" wrapText="1"/>
    </xf>
    <xf numFmtId="0" fontId="35" fillId="0" borderId="37" xfId="26" applyFont="1" applyBorder="1" applyProtection="1"/>
    <xf numFmtId="0" fontId="33" fillId="0" borderId="37" xfId="26" applyFont="1" applyBorder="1" applyAlignment="1" applyProtection="1">
      <alignment vertical="center"/>
    </xf>
    <xf numFmtId="0" fontId="4" fillId="0" borderId="0" xfId="26" applyProtection="1"/>
    <xf numFmtId="0" fontId="4" fillId="0" borderId="0" xfId="26" applyAlignment="1" applyProtection="1">
      <alignment horizontal="left"/>
    </xf>
    <xf numFmtId="0" fontId="35" fillId="0" borderId="0" xfId="26" applyFont="1" applyProtection="1"/>
    <xf numFmtId="0" fontId="38" fillId="0" borderId="0" xfId="26" applyFont="1" applyAlignment="1" applyProtection="1">
      <alignment horizontal="left"/>
    </xf>
    <xf numFmtId="0" fontId="26" fillId="0" borderId="0" xfId="23" applyFont="1" applyAlignment="1" applyProtection="1">
      <alignment horizontal="left"/>
    </xf>
    <xf numFmtId="0" fontId="15" fillId="2" borderId="38" xfId="26" applyFont="1" applyFill="1" applyBorder="1" applyAlignment="1" applyProtection="1">
      <alignment horizontal="center"/>
    </xf>
    <xf numFmtId="0" fontId="15" fillId="2" borderId="38" xfId="26" applyFont="1" applyFill="1" applyBorder="1" applyProtection="1"/>
    <xf numFmtId="0" fontId="15" fillId="0" borderId="37" xfId="26" applyFont="1" applyBorder="1" applyAlignment="1" applyProtection="1">
      <alignment vertical="center" wrapText="1"/>
    </xf>
    <xf numFmtId="0" fontId="15" fillId="0" borderId="37" xfId="26" applyFont="1" applyBorder="1" applyProtection="1"/>
    <xf numFmtId="0" fontId="15" fillId="0" borderId="37" xfId="26" applyFont="1" applyBorder="1" applyAlignment="1" applyProtection="1">
      <alignment vertical="center"/>
    </xf>
    <xf numFmtId="0" fontId="15" fillId="0" borderId="0" xfId="3" applyFont="1" applyProtection="1"/>
    <xf numFmtId="0" fontId="15" fillId="0" borderId="0" xfId="3" applyFont="1" applyAlignment="1" applyProtection="1">
      <alignment horizontal="left"/>
    </xf>
    <xf numFmtId="0" fontId="16" fillId="0" borderId="0" xfId="3" applyFont="1" applyAlignment="1" applyProtection="1">
      <alignment vertical="center" wrapText="1"/>
    </xf>
    <xf numFmtId="0" fontId="16" fillId="0" borderId="36" xfId="3" applyFont="1" applyBorder="1" applyAlignment="1" applyProtection="1">
      <alignment vertical="center" wrapText="1"/>
    </xf>
    <xf numFmtId="0" fontId="33" fillId="0" borderId="0" xfId="3" applyFont="1" applyProtection="1"/>
    <xf numFmtId="0" fontId="0" fillId="0" borderId="0" xfId="0" applyProtection="1"/>
    <xf numFmtId="170" fontId="15" fillId="0" borderId="11" xfId="40" applyNumberFormat="1" applyFont="1" applyFill="1" applyBorder="1" applyAlignment="1" applyProtection="1">
      <alignment horizontal="center" vertical="center"/>
    </xf>
    <xf numFmtId="14" fontId="15" fillId="0" borderId="13" xfId="23" applyNumberFormat="1" applyFont="1" applyFill="1" applyBorder="1" applyAlignment="1" applyProtection="1">
      <alignment horizontal="center" vertical="center"/>
    </xf>
    <xf numFmtId="0" fontId="41" fillId="0" borderId="9" xfId="23" applyFont="1" applyBorder="1" applyAlignment="1" applyProtection="1">
      <alignment vertical="center" wrapText="1"/>
    </xf>
    <xf numFmtId="0" fontId="61" fillId="0" borderId="8" xfId="23" applyFont="1" applyBorder="1" applyAlignment="1" applyProtection="1"/>
    <xf numFmtId="0" fontId="16" fillId="0" borderId="9" xfId="23" applyFont="1" applyBorder="1" applyAlignment="1" applyProtection="1"/>
    <xf numFmtId="6" fontId="15" fillId="0" borderId="0" xfId="23" applyNumberFormat="1" applyFont="1" applyProtection="1"/>
    <xf numFmtId="167" fontId="15" fillId="0" borderId="0" xfId="23" applyNumberFormat="1" applyFont="1" applyProtection="1"/>
    <xf numFmtId="0" fontId="0" fillId="0" borderId="0" xfId="0" applyBorder="1" applyProtection="1"/>
    <xf numFmtId="0" fontId="19" fillId="0" borderId="10" xfId="11" applyFont="1" applyFill="1" applyBorder="1" applyAlignment="1" applyProtection="1">
      <alignment vertical="top" wrapText="1"/>
    </xf>
    <xf numFmtId="6" fontId="27" fillId="0" borderId="10" xfId="11" applyNumberFormat="1" applyFont="1" applyFill="1" applyBorder="1" applyAlignment="1" applyProtection="1">
      <alignment horizontal="right" vertical="top" wrapText="1"/>
    </xf>
    <xf numFmtId="6" fontId="27" fillId="0" borderId="11" xfId="11" applyNumberFormat="1" applyFont="1" applyFill="1" applyBorder="1" applyAlignment="1" applyProtection="1">
      <alignment horizontal="right" vertical="top" wrapText="1"/>
    </xf>
    <xf numFmtId="6" fontId="27" fillId="0" borderId="5" xfId="11" applyNumberFormat="1" applyFont="1" applyFill="1" applyBorder="1" applyAlignment="1" applyProtection="1">
      <alignment horizontal="right" vertical="top" wrapText="1"/>
    </xf>
    <xf numFmtId="6" fontId="27" fillId="0" borderId="13" xfId="11" applyNumberFormat="1" applyFont="1" applyFill="1" applyAlignment="1" applyProtection="1">
      <alignment horizontal="right" vertical="top" wrapText="1"/>
    </xf>
    <xf numFmtId="6" fontId="27" fillId="0" borderId="0" xfId="11" applyNumberFormat="1" applyFont="1" applyFill="1" applyBorder="1" applyAlignment="1" applyProtection="1">
      <alignment vertical="top" wrapText="1"/>
    </xf>
    <xf numFmtId="1" fontId="19" fillId="0" borderId="13" xfId="9" applyNumberFormat="1" applyFill="1" applyAlignment="1" applyProtection="1">
      <alignment vertical="top" wrapText="1"/>
    </xf>
    <xf numFmtId="1" fontId="19" fillId="0" borderId="10" xfId="9" applyNumberFormat="1" applyFill="1" applyBorder="1" applyAlignment="1" applyProtection="1">
      <alignment vertical="top" wrapText="1"/>
    </xf>
    <xf numFmtId="1" fontId="19" fillId="0" borderId="13" xfId="9" applyNumberFormat="1" applyFill="1" applyBorder="1" applyAlignment="1" applyProtection="1">
      <alignment vertical="top" wrapText="1"/>
    </xf>
    <xf numFmtId="0" fontId="19" fillId="0" borderId="0" xfId="8" applyFont="1" applyBorder="1" applyProtection="1">
      <alignment horizontal="left" vertical="center"/>
    </xf>
    <xf numFmtId="0" fontId="23" fillId="0" borderId="13" xfId="43" applyFont="1" applyFill="1" applyBorder="1" applyAlignment="1" applyProtection="1">
      <alignment vertical="top"/>
    </xf>
    <xf numFmtId="0" fontId="23" fillId="0" borderId="10" xfId="43" applyFont="1" applyFill="1" applyBorder="1" applyAlignment="1" applyProtection="1">
      <alignment vertical="top" wrapText="1"/>
    </xf>
    <xf numFmtId="167" fontId="19" fillId="3" borderId="13" xfId="9" applyNumberFormat="1" applyAlignment="1" applyProtection="1">
      <alignment vertical="top" wrapText="1"/>
      <protection locked="0"/>
    </xf>
    <xf numFmtId="167" fontId="19" fillId="3" borderId="10" xfId="9" applyNumberFormat="1" applyBorder="1" applyAlignment="1" applyProtection="1">
      <alignment vertical="top" wrapText="1"/>
      <protection locked="0"/>
    </xf>
    <xf numFmtId="167" fontId="19" fillId="3" borderId="13" xfId="9" applyNumberFormat="1" applyBorder="1" applyAlignment="1" applyProtection="1">
      <alignment vertical="top" wrapText="1"/>
      <protection locked="0"/>
    </xf>
    <xf numFmtId="9" fontId="19" fillId="3" borderId="13" xfId="9" applyNumberFormat="1" applyAlignment="1" applyProtection="1">
      <alignment vertical="top" wrapText="1"/>
      <protection locked="0"/>
    </xf>
    <xf numFmtId="0" fontId="60" fillId="0" borderId="13" xfId="23" applyFont="1" applyBorder="1" applyAlignment="1" applyProtection="1">
      <alignment horizontal="center" vertical="center"/>
    </xf>
    <xf numFmtId="164" fontId="42" fillId="0" borderId="13" xfId="23" applyNumberFormat="1" applyFont="1" applyBorder="1" applyAlignment="1" applyProtection="1">
      <alignment horizontal="center" vertical="center"/>
    </xf>
    <xf numFmtId="0" fontId="12" fillId="0" borderId="0" xfId="23" applyFont="1" applyBorder="1" applyAlignment="1" applyProtection="1">
      <alignment vertical="center"/>
    </xf>
    <xf numFmtId="0" fontId="52" fillId="0" borderId="48" xfId="30" applyFont="1" applyBorder="1" applyAlignment="1" applyProtection="1">
      <alignment horizontal="left" vertical="center"/>
    </xf>
    <xf numFmtId="0" fontId="53" fillId="0" borderId="37" xfId="30" applyFont="1" applyBorder="1" applyAlignment="1" applyProtection="1">
      <alignment vertical="center"/>
    </xf>
    <xf numFmtId="0" fontId="7" fillId="0" borderId="46" xfId="30" applyFont="1" applyBorder="1" applyAlignment="1" applyProtection="1">
      <alignment vertical="center"/>
    </xf>
    <xf numFmtId="0" fontId="54" fillId="0" borderId="47" xfId="30" applyFont="1" applyBorder="1" applyAlignment="1" applyProtection="1">
      <alignment horizontal="center" vertical="center" wrapText="1"/>
    </xf>
    <xf numFmtId="0" fontId="55" fillId="17" borderId="34" xfId="30" applyFont="1" applyFill="1" applyBorder="1" applyAlignment="1" applyProtection="1">
      <alignment horizontal="left" vertical="center" wrapText="1"/>
    </xf>
    <xf numFmtId="0" fontId="33" fillId="18" borderId="18" xfId="30" applyFont="1" applyFill="1" applyBorder="1" applyAlignment="1" applyProtection="1">
      <alignment vertical="center" wrapText="1"/>
    </xf>
    <xf numFmtId="0" fontId="33" fillId="0" borderId="17" xfId="30" applyFont="1" applyBorder="1" applyAlignment="1" applyProtection="1">
      <alignment horizontal="right" vertical="center" wrapText="1"/>
    </xf>
    <xf numFmtId="0" fontId="54" fillId="0" borderId="17" xfId="30" applyFont="1" applyBorder="1" applyAlignment="1" applyProtection="1">
      <alignment horizontal="right" vertical="center" wrapText="1"/>
    </xf>
    <xf numFmtId="167" fontId="33" fillId="0" borderId="13" xfId="30" applyNumberFormat="1" applyFont="1" applyBorder="1" applyAlignment="1" applyProtection="1">
      <alignment vertical="center" wrapText="1"/>
    </xf>
    <xf numFmtId="0" fontId="33" fillId="0" borderId="17" xfId="30" applyFont="1" applyBorder="1" applyAlignment="1" applyProtection="1">
      <alignment horizontal="right" vertical="center"/>
    </xf>
    <xf numFmtId="0" fontId="55" fillId="17" borderId="17" xfId="30" applyFont="1" applyFill="1" applyBorder="1" applyAlignment="1" applyProtection="1">
      <alignment horizontal="left" vertical="center" wrapText="1"/>
    </xf>
    <xf numFmtId="0" fontId="33" fillId="18" borderId="13" xfId="30" applyFont="1" applyFill="1" applyBorder="1" applyAlignment="1" applyProtection="1">
      <alignment vertical="center" wrapText="1"/>
    </xf>
    <xf numFmtId="0" fontId="54" fillId="0" borderId="45" xfId="30" applyFont="1" applyBorder="1" applyAlignment="1" applyProtection="1">
      <alignment horizontal="right" vertical="center" wrapText="1"/>
    </xf>
    <xf numFmtId="167" fontId="33" fillId="0" borderId="22" xfId="30" applyNumberFormat="1" applyFont="1" applyBorder="1" applyAlignment="1" applyProtection="1">
      <alignment vertical="center" wrapText="1"/>
    </xf>
    <xf numFmtId="0" fontId="54" fillId="0" borderId="34" xfId="30" applyFont="1" applyBorder="1" applyAlignment="1" applyProtection="1">
      <alignment horizontal="right" vertical="center" wrapText="1"/>
    </xf>
    <xf numFmtId="0" fontId="31" fillId="0" borderId="17" xfId="30" applyFont="1" applyBorder="1" applyAlignment="1" applyProtection="1">
      <alignment horizontal="right" vertical="center" wrapText="1"/>
    </xf>
    <xf numFmtId="167" fontId="54" fillId="0" borderId="13" xfId="30" applyNumberFormat="1" applyFont="1" applyBorder="1" applyAlignment="1" applyProtection="1">
      <alignment vertical="center" wrapText="1"/>
    </xf>
    <xf numFmtId="167" fontId="33" fillId="18" borderId="13" xfId="30" applyNumberFormat="1" applyFont="1" applyFill="1" applyBorder="1" applyAlignment="1" applyProtection="1">
      <alignment vertical="center" wrapText="1"/>
    </xf>
    <xf numFmtId="167" fontId="33" fillId="2" borderId="13" xfId="30" applyNumberFormat="1" applyFont="1" applyFill="1" applyBorder="1" applyAlignment="1" applyProtection="1">
      <alignment vertical="center" wrapText="1"/>
    </xf>
    <xf numFmtId="0" fontId="12" fillId="0" borderId="0" xfId="23" applyFont="1" applyBorder="1" applyAlignment="1" applyProtection="1">
      <alignment horizontal="center" vertical="center"/>
    </xf>
    <xf numFmtId="164" fontId="42" fillId="0" borderId="0" xfId="23" applyNumberFormat="1" applyFont="1" applyBorder="1" applyAlignment="1" applyProtection="1">
      <alignment horizontal="center" vertical="center"/>
    </xf>
    <xf numFmtId="0" fontId="15" fillId="0" borderId="10" xfId="44" applyFont="1" applyFill="1" applyBorder="1" applyAlignment="1" applyProtection="1">
      <alignment horizontal="center" vertical="center" wrapText="1"/>
    </xf>
    <xf numFmtId="0" fontId="15" fillId="0" borderId="10" xfId="44" applyFont="1" applyFill="1" applyBorder="1" applyAlignment="1" applyProtection="1">
      <alignment vertical="center" wrapText="1"/>
    </xf>
    <xf numFmtId="0" fontId="15" fillId="0" borderId="12" xfId="44" applyFont="1" applyFill="1" applyBorder="1" applyAlignment="1" applyProtection="1">
      <alignment vertical="center" wrapText="1"/>
    </xf>
    <xf numFmtId="0" fontId="15" fillId="0" borderId="11" xfId="44" applyFont="1" applyFill="1" applyBorder="1" applyAlignment="1" applyProtection="1">
      <alignment vertical="center" wrapText="1"/>
    </xf>
    <xf numFmtId="0" fontId="15" fillId="0" borderId="13" xfId="44" applyFont="1" applyFill="1" applyBorder="1" applyAlignment="1" applyProtection="1">
      <alignment vertical="center" wrapText="1"/>
    </xf>
    <xf numFmtId="9" fontId="27" fillId="0" borderId="40" xfId="0" applyNumberFormat="1" applyFont="1" applyBorder="1" applyAlignment="1" applyProtection="1">
      <alignment horizontal="center"/>
    </xf>
    <xf numFmtId="170" fontId="19" fillId="3" borderId="40" xfId="40" applyNumberFormat="1" applyFont="1" applyFill="1" applyBorder="1" applyProtection="1"/>
    <xf numFmtId="170" fontId="19" fillId="3" borderId="0" xfId="40" applyNumberFormat="1" applyFont="1" applyFill="1" applyBorder="1" applyProtection="1"/>
    <xf numFmtId="170" fontId="19" fillId="0" borderId="38" xfId="0" applyNumberFormat="1" applyFont="1" applyBorder="1" applyProtection="1"/>
    <xf numFmtId="9" fontId="27" fillId="0" borderId="8" xfId="0" applyNumberFormat="1" applyFont="1" applyBorder="1" applyAlignment="1" applyProtection="1">
      <alignment horizontal="center"/>
    </xf>
    <xf numFmtId="170" fontId="19" fillId="0" borderId="8" xfId="0" applyNumberFormat="1" applyFont="1" applyBorder="1" applyProtection="1"/>
    <xf numFmtId="170" fontId="19" fillId="0" borderId="9" xfId="0" applyNumberFormat="1" applyFont="1" applyBorder="1" applyProtection="1"/>
    <xf numFmtId="170" fontId="19" fillId="0" borderId="18" xfId="0" applyNumberFormat="1" applyFont="1" applyBorder="1" applyProtection="1"/>
    <xf numFmtId="0" fontId="19" fillId="0" borderId="10" xfId="44" applyFont="1" applyFill="1" applyBorder="1" applyAlignment="1" applyProtection="1">
      <alignment horizontal="center" vertical="center" wrapText="1"/>
    </xf>
    <xf numFmtId="0" fontId="19" fillId="0" borderId="10" xfId="44" applyFont="1" applyFill="1" applyBorder="1" applyAlignment="1" applyProtection="1">
      <alignment vertical="center" wrapText="1"/>
    </xf>
    <xf numFmtId="0" fontId="19" fillId="0" borderId="12" xfId="44" applyFont="1" applyFill="1" applyBorder="1" applyAlignment="1" applyProtection="1">
      <alignment vertical="center" wrapText="1"/>
    </xf>
    <xf numFmtId="0" fontId="19" fillId="0" borderId="11" xfId="44" applyFont="1" applyFill="1" applyBorder="1" applyAlignment="1" applyProtection="1">
      <alignment vertical="center" wrapText="1"/>
    </xf>
    <xf numFmtId="0" fontId="19" fillId="0" borderId="13" xfId="44" applyFont="1" applyFill="1" applyBorder="1" applyAlignment="1" applyProtection="1">
      <alignment vertical="center" wrapText="1"/>
    </xf>
    <xf numFmtId="9" fontId="27" fillId="0" borderId="40" xfId="0" applyNumberFormat="1" applyFont="1" applyBorder="1" applyProtection="1"/>
    <xf numFmtId="170" fontId="19" fillId="24" borderId="40" xfId="40" applyNumberFormat="1" applyFont="1" applyFill="1" applyBorder="1" applyProtection="1"/>
    <xf numFmtId="170" fontId="19" fillId="24" borderId="0" xfId="40" applyNumberFormat="1" applyFont="1" applyFill="1" applyBorder="1" applyProtection="1"/>
    <xf numFmtId="9" fontId="27" fillId="0" borderId="40" xfId="0" applyNumberFormat="1" applyFont="1" applyBorder="1" applyAlignment="1" applyProtection="1">
      <alignment horizontal="right"/>
    </xf>
    <xf numFmtId="9" fontId="27" fillId="0" borderId="8" xfId="0" applyNumberFormat="1" applyFont="1" applyBorder="1" applyAlignment="1" applyProtection="1">
      <alignment horizontal="right"/>
    </xf>
    <xf numFmtId="170" fontId="19" fillId="3" borderId="40" xfId="40" applyNumberFormat="1" applyFont="1" applyFill="1" applyBorder="1" applyProtection="1">
      <protection locked="0"/>
    </xf>
    <xf numFmtId="170" fontId="19" fillId="3" borderId="0" xfId="40" applyNumberFormat="1" applyFont="1" applyFill="1" applyBorder="1" applyProtection="1">
      <protection locked="0"/>
    </xf>
    <xf numFmtId="0" fontId="19" fillId="0" borderId="0" xfId="8" applyFont="1" applyProtection="1">
      <alignment horizontal="left" vertical="center"/>
    </xf>
    <xf numFmtId="0" fontId="4" fillId="0" borderId="0" xfId="23" applyFont="1" applyAlignment="1" applyProtection="1">
      <alignment horizontal="left" vertical="center"/>
    </xf>
    <xf numFmtId="0" fontId="4" fillId="0" borderId="0" xfId="23" applyAlignment="1" applyProtection="1">
      <alignment horizontal="left" vertical="center"/>
    </xf>
    <xf numFmtId="9" fontId="19" fillId="0" borderId="0" xfId="41" applyNumberFormat="1" applyFont="1" applyFill="1" applyBorder="1" applyAlignment="1" applyProtection="1">
      <alignment vertical="center" wrapText="1"/>
    </xf>
    <xf numFmtId="0" fontId="19" fillId="0" borderId="0" xfId="8" applyAlignment="1" applyProtection="1">
      <alignment horizontal="left" vertical="center" wrapText="1"/>
    </xf>
    <xf numFmtId="0" fontId="19" fillId="3" borderId="10" xfId="20" applyNumberFormat="1" applyFont="1" applyBorder="1" applyAlignment="1" applyProtection="1">
      <alignment vertical="center" wrapText="1"/>
      <protection locked="0"/>
    </xf>
    <xf numFmtId="0" fontId="19" fillId="3" borderId="11" xfId="20" applyNumberFormat="1" applyFont="1" applyBorder="1" applyAlignment="1" applyProtection="1">
      <alignment vertical="center" wrapText="1"/>
      <protection locked="0"/>
    </xf>
    <xf numFmtId="0" fontId="19" fillId="3" borderId="12" xfId="20" applyNumberFormat="1" applyFont="1" applyBorder="1" applyAlignment="1" applyProtection="1">
      <alignment vertical="center" wrapText="1"/>
      <protection locked="0"/>
    </xf>
    <xf numFmtId="0" fontId="19" fillId="0" borderId="0" xfId="33" applyFont="1" applyProtection="1"/>
    <xf numFmtId="0" fontId="26" fillId="0" borderId="0" xfId="23" applyFont="1" applyAlignment="1" applyProtection="1">
      <alignment horizontal="left" vertical="center"/>
    </xf>
    <xf numFmtId="0" fontId="66" fillId="0" borderId="0" xfId="33" applyFont="1" applyProtection="1"/>
    <xf numFmtId="0" fontId="66" fillId="0" borderId="0" xfId="8" applyFont="1" applyProtection="1">
      <alignment horizontal="left" vertical="center"/>
    </xf>
    <xf numFmtId="0" fontId="1" fillId="0" borderId="0" xfId="32" applyProtection="1"/>
    <xf numFmtId="0" fontId="3" fillId="0" borderId="0" xfId="2" applyFont="1" applyAlignment="1">
      <alignment horizontal="center"/>
    </xf>
    <xf numFmtId="0" fontId="50" fillId="0" borderId="0" xfId="2" applyFont="1" applyAlignment="1">
      <alignment horizontal="center" vertical="center" wrapText="1"/>
    </xf>
    <xf numFmtId="0" fontId="6" fillId="0" borderId="0" xfId="2" applyFont="1" applyAlignment="1">
      <alignment horizontal="center" vertical="top" wrapText="1"/>
    </xf>
    <xf numFmtId="0" fontId="5" fillId="0" borderId="0" xfId="3" applyFont="1" applyFill="1" applyAlignment="1">
      <alignment horizontal="center" vertical="center" wrapText="1"/>
    </xf>
    <xf numFmtId="0" fontId="5" fillId="0" borderId="0" xfId="3" applyFont="1" applyFill="1" applyAlignment="1">
      <alignment horizontal="center" vertical="center"/>
    </xf>
    <xf numFmtId="164" fontId="7" fillId="0" borderId="0" xfId="3" applyNumberFormat="1" applyFont="1" applyAlignment="1">
      <alignment horizontal="center" vertical="center"/>
    </xf>
    <xf numFmtId="0" fontId="8" fillId="0" borderId="0" xfId="2" applyFont="1" applyAlignment="1">
      <alignment horizontal="center"/>
    </xf>
    <xf numFmtId="0" fontId="10" fillId="2" borderId="0" xfId="2" applyFont="1" applyFill="1" applyAlignment="1">
      <alignment horizontal="right"/>
    </xf>
    <xf numFmtId="0" fontId="56" fillId="2" borderId="0" xfId="43" applyFont="1" applyFill="1" applyAlignment="1">
      <alignment horizontal="left"/>
    </xf>
    <xf numFmtId="0" fontId="9" fillId="2" borderId="0" xfId="2" applyFont="1" applyFill="1" applyAlignment="1">
      <alignment horizontal="right"/>
    </xf>
    <xf numFmtId="0" fontId="9" fillId="2" borderId="0" xfId="2" applyFont="1" applyFill="1" applyAlignment="1">
      <alignment horizontal="left"/>
    </xf>
    <xf numFmtId="0" fontId="9" fillId="0" borderId="0" xfId="2" applyFont="1" applyAlignment="1">
      <alignment horizontal="center"/>
    </xf>
    <xf numFmtId="0" fontId="15" fillId="6" borderId="18" xfId="3" applyFont="1" applyFill="1" applyBorder="1" applyAlignment="1">
      <alignment horizontal="left" vertical="top" wrapText="1"/>
    </xf>
    <xf numFmtId="0" fontId="47" fillId="7" borderId="0" xfId="3" applyFont="1" applyFill="1" applyAlignment="1">
      <alignment horizontal="center" vertical="center"/>
    </xf>
    <xf numFmtId="0" fontId="19" fillId="3" borderId="68" xfId="9" quotePrefix="1" applyFont="1" applyBorder="1" applyAlignment="1" applyProtection="1">
      <alignment horizontal="left" vertical="top" wrapText="1" indent="1"/>
    </xf>
    <xf numFmtId="0" fontId="19" fillId="3" borderId="68" xfId="9" applyFont="1" applyBorder="1" applyAlignment="1" applyProtection="1">
      <alignment horizontal="left" vertical="top" wrapText="1" indent="1"/>
    </xf>
    <xf numFmtId="0" fontId="15" fillId="0" borderId="10" xfId="3" quotePrefix="1" applyFont="1" applyFill="1" applyBorder="1" applyAlignment="1">
      <alignment horizontal="left" vertical="top" wrapText="1" indent="1"/>
    </xf>
    <xf numFmtId="0" fontId="18" fillId="0" borderId="11" xfId="3" applyFont="1" applyFill="1" applyBorder="1" applyAlignment="1">
      <alignment horizontal="left" vertical="top" wrapText="1" indent="1"/>
    </xf>
    <xf numFmtId="0" fontId="18" fillId="0" borderId="12" xfId="3" applyFont="1" applyFill="1" applyBorder="1" applyAlignment="1">
      <alignment horizontal="left" vertical="top" wrapText="1" indent="1"/>
    </xf>
    <xf numFmtId="0" fontId="19" fillId="0" borderId="60" xfId="0" quotePrefix="1" applyFont="1" applyFill="1" applyBorder="1" applyAlignment="1">
      <alignment horizontal="left" vertical="top" wrapText="1" indent="1"/>
    </xf>
    <xf numFmtId="0" fontId="19" fillId="0" borderId="61" xfId="0" applyFont="1" applyFill="1" applyBorder="1" applyAlignment="1">
      <alignment horizontal="left" vertical="top" wrapText="1" indent="1"/>
    </xf>
    <xf numFmtId="0" fontId="19" fillId="0" borderId="62" xfId="0" applyFont="1" applyFill="1" applyBorder="1" applyAlignment="1">
      <alignment horizontal="left" vertical="top" wrapText="1" indent="1"/>
    </xf>
    <xf numFmtId="0" fontId="15" fillId="0" borderId="53" xfId="3" quotePrefix="1" applyFont="1" applyFill="1" applyBorder="1" applyAlignment="1">
      <alignment horizontal="left" vertical="top" wrapText="1" indent="1"/>
    </xf>
    <xf numFmtId="0" fontId="15" fillId="0" borderId="54" xfId="3" quotePrefix="1" applyFont="1" applyFill="1" applyBorder="1" applyAlignment="1">
      <alignment horizontal="left" vertical="top" wrapText="1" indent="1"/>
    </xf>
    <xf numFmtId="0" fontId="15" fillId="0" borderId="55" xfId="3" quotePrefix="1" applyFont="1" applyFill="1" applyBorder="1" applyAlignment="1">
      <alignment horizontal="left" vertical="top" wrapText="1" indent="1"/>
    </xf>
    <xf numFmtId="0" fontId="9" fillId="24" borderId="10" xfId="5" applyFont="1" applyFill="1" applyBorder="1" applyAlignment="1">
      <alignment horizontal="center" vertical="center" wrapText="1"/>
    </xf>
    <xf numFmtId="0" fontId="9" fillId="24" borderId="11" xfId="5" applyFont="1" applyFill="1" applyBorder="1" applyAlignment="1">
      <alignment horizontal="center" vertical="center" wrapText="1"/>
    </xf>
    <xf numFmtId="0" fontId="9" fillId="24" borderId="12" xfId="5" applyFont="1" applyFill="1" applyBorder="1" applyAlignment="1">
      <alignment horizontal="center" vertical="center" wrapText="1"/>
    </xf>
    <xf numFmtId="0" fontId="34" fillId="0" borderId="10" xfId="3" applyFont="1" applyBorder="1" applyAlignment="1">
      <alignment vertical="top"/>
    </xf>
    <xf numFmtId="0" fontId="34" fillId="0" borderId="11" xfId="3" applyFont="1" applyBorder="1" applyAlignment="1">
      <alignment vertical="top"/>
    </xf>
    <xf numFmtId="0" fontId="34" fillId="0" borderId="12" xfId="3" applyFont="1" applyBorder="1" applyAlignment="1">
      <alignment vertical="top"/>
    </xf>
    <xf numFmtId="0" fontId="19" fillId="0" borderId="10" xfId="0" quotePrefix="1" applyFont="1" applyFill="1" applyBorder="1" applyAlignment="1">
      <alignment horizontal="left" vertical="top" indent="1"/>
    </xf>
    <xf numFmtId="0" fontId="19" fillId="0" borderId="11" xfId="0" applyFont="1" applyFill="1" applyBorder="1" applyAlignment="1">
      <alignment horizontal="left" vertical="top" indent="1"/>
    </xf>
    <xf numFmtId="0" fontId="19" fillId="0" borderId="12" xfId="0" applyFont="1" applyFill="1" applyBorder="1" applyAlignment="1">
      <alignment horizontal="left" vertical="top" indent="1"/>
    </xf>
    <xf numFmtId="166" fontId="15" fillId="5" borderId="38" xfId="8" quotePrefix="1" applyNumberFormat="1" applyFont="1" applyFill="1" applyBorder="1" applyAlignment="1">
      <alignment horizontal="left" vertical="top" wrapText="1" indent="1"/>
    </xf>
    <xf numFmtId="166" fontId="15" fillId="5" borderId="38" xfId="8" applyNumberFormat="1" applyFont="1" applyFill="1" applyBorder="1" applyAlignment="1">
      <alignment horizontal="left" vertical="top" wrapText="1" indent="1"/>
    </xf>
    <xf numFmtId="0" fontId="15" fillId="3" borderId="1" xfId="3" quotePrefix="1" applyFont="1" applyFill="1" applyBorder="1" applyAlignment="1">
      <alignment horizontal="left" vertical="top" wrapText="1" indent="1"/>
    </xf>
    <xf numFmtId="0" fontId="15" fillId="3" borderId="1" xfId="3" applyFont="1" applyFill="1" applyBorder="1" applyAlignment="1">
      <alignment horizontal="left" vertical="top" wrapText="1" indent="1"/>
    </xf>
    <xf numFmtId="0" fontId="15" fillId="4" borderId="64" xfId="3" quotePrefix="1" applyFont="1" applyFill="1" applyBorder="1" applyAlignment="1">
      <alignment horizontal="left" vertical="top" wrapText="1" indent="1"/>
    </xf>
    <xf numFmtId="0" fontId="60" fillId="0" borderId="1" xfId="3" applyFont="1" applyBorder="1" applyAlignment="1">
      <alignment horizontal="center" vertical="center" wrapText="1"/>
    </xf>
    <xf numFmtId="164" fontId="42" fillId="0" borderId="1" xfId="3" applyNumberFormat="1" applyFont="1" applyBorder="1" applyAlignment="1">
      <alignment horizontal="center" vertical="center"/>
    </xf>
    <xf numFmtId="0" fontId="13" fillId="2" borderId="23" xfId="5" applyFont="1" applyFill="1" applyBorder="1" applyAlignment="1">
      <alignment horizontal="left" vertical="top" wrapText="1"/>
    </xf>
    <xf numFmtId="0" fontId="27" fillId="2" borderId="3" xfId="5" applyFont="1" applyFill="1" applyBorder="1" applyAlignment="1">
      <alignment horizontal="left" vertical="top" wrapText="1"/>
    </xf>
    <xf numFmtId="0" fontId="27" fillId="2" borderId="24" xfId="5" applyFont="1" applyFill="1" applyBorder="1" applyAlignment="1">
      <alignment horizontal="left" vertical="top" wrapText="1"/>
    </xf>
    <xf numFmtId="0" fontId="15" fillId="0" borderId="56" xfId="3" quotePrefix="1" applyFont="1" applyBorder="1" applyAlignment="1">
      <alignment horizontal="left" vertical="top" wrapText="1" indent="1"/>
    </xf>
    <xf numFmtId="0" fontId="18" fillId="0" borderId="57" xfId="3" applyFont="1" applyBorder="1" applyAlignment="1">
      <alignment horizontal="left" vertical="top" wrapText="1" indent="1"/>
    </xf>
    <xf numFmtId="0" fontId="18" fillId="0" borderId="58" xfId="3" applyFont="1" applyBorder="1" applyAlignment="1">
      <alignment horizontal="left" vertical="top" wrapText="1" indent="1"/>
    </xf>
    <xf numFmtId="165" fontId="19" fillId="0" borderId="18" xfId="3" quotePrefix="1" applyNumberFormat="1" applyFont="1" applyBorder="1" applyAlignment="1">
      <alignment horizontal="left" vertical="top" wrapText="1" indent="1"/>
    </xf>
    <xf numFmtId="165" fontId="19" fillId="0" borderId="18" xfId="3" applyNumberFormat="1" applyFont="1" applyBorder="1" applyAlignment="1">
      <alignment horizontal="left" vertical="top" wrapText="1" indent="1"/>
    </xf>
    <xf numFmtId="0" fontId="63" fillId="0" borderId="63" xfId="3" quotePrefix="1" applyFont="1" applyBorder="1" applyAlignment="1">
      <alignment horizontal="left" vertical="top" wrapText="1" indent="1"/>
    </xf>
    <xf numFmtId="0" fontId="63" fillId="0" borderId="63" xfId="3" applyFont="1" applyBorder="1" applyAlignment="1">
      <alignment horizontal="left" vertical="top" wrapText="1" indent="1"/>
    </xf>
    <xf numFmtId="0" fontId="15" fillId="0" borderId="11" xfId="3" applyFont="1" applyFill="1" applyBorder="1" applyAlignment="1">
      <alignment horizontal="left" vertical="top" wrapText="1" indent="1"/>
    </xf>
    <xf numFmtId="0" fontId="15" fillId="0" borderId="12" xfId="3" applyFont="1" applyFill="1" applyBorder="1" applyAlignment="1">
      <alignment horizontal="left" vertical="top" wrapText="1" indent="1"/>
    </xf>
    <xf numFmtId="0" fontId="15" fillId="0" borderId="8" xfId="3" quotePrefix="1" applyFont="1" applyBorder="1" applyAlignment="1">
      <alignment horizontal="left" vertical="top" wrapText="1" indent="1"/>
    </xf>
    <xf numFmtId="0" fontId="15" fillId="0" borderId="9" xfId="3" applyFont="1" applyBorder="1" applyAlignment="1">
      <alignment horizontal="left" vertical="top" wrapText="1" indent="1"/>
    </xf>
    <xf numFmtId="0" fontId="15" fillId="0" borderId="43" xfId="3" applyFont="1" applyBorder="1" applyAlignment="1">
      <alignment horizontal="left" vertical="top" wrapText="1" indent="1"/>
    </xf>
    <xf numFmtId="0" fontId="9" fillId="24" borderId="5" xfId="5" applyFont="1" applyFill="1" applyBorder="1" applyAlignment="1">
      <alignment horizontal="center" vertical="center" wrapText="1"/>
    </xf>
    <xf numFmtId="0" fontId="9" fillId="24" borderId="6" xfId="5" applyFont="1" applyFill="1" applyBorder="1" applyAlignment="1">
      <alignment horizontal="center" vertical="center" wrapText="1"/>
    </xf>
    <xf numFmtId="0" fontId="9" fillId="24" borderId="7" xfId="5" applyFont="1" applyFill="1" applyBorder="1" applyAlignment="1">
      <alignment horizontal="center" vertical="center" wrapText="1"/>
    </xf>
    <xf numFmtId="0" fontId="15" fillId="0" borderId="60" xfId="3" quotePrefix="1" applyFont="1" applyFill="1" applyBorder="1" applyAlignment="1">
      <alignment horizontal="left" vertical="top" wrapText="1" indent="1"/>
    </xf>
    <xf numFmtId="0" fontId="15" fillId="0" borderId="61" xfId="3" applyFont="1" applyFill="1" applyBorder="1" applyAlignment="1">
      <alignment horizontal="left" vertical="top" wrapText="1" indent="1"/>
    </xf>
    <xf numFmtId="0" fontId="15" fillId="0" borderId="62" xfId="3" applyFont="1" applyFill="1" applyBorder="1" applyAlignment="1">
      <alignment horizontal="left" vertical="top" wrapText="1" indent="1"/>
    </xf>
    <xf numFmtId="0" fontId="9" fillId="8" borderId="14" xfId="5" applyFill="1" applyBorder="1" applyAlignment="1" applyProtection="1">
      <alignment horizontal="center" vertical="center"/>
    </xf>
    <xf numFmtId="0" fontId="9" fillId="8" borderId="11" xfId="5" applyFill="1" applyBorder="1" applyAlignment="1" applyProtection="1">
      <alignment horizontal="center" vertical="center"/>
    </xf>
    <xf numFmtId="0" fontId="9" fillId="8" borderId="15" xfId="5" applyFill="1" applyBorder="1" applyAlignment="1" applyProtection="1">
      <alignment horizontal="center" vertical="center"/>
    </xf>
    <xf numFmtId="0" fontId="19" fillId="2" borderId="10" xfId="13" applyFill="1" applyBorder="1" applyAlignment="1" applyProtection="1">
      <alignment horizontal="center" vertical="center" wrapText="1"/>
    </xf>
    <xf numFmtId="0" fontId="19" fillId="2" borderId="11" xfId="13" applyFill="1" applyBorder="1" applyAlignment="1" applyProtection="1">
      <alignment horizontal="center" vertical="center" wrapText="1"/>
    </xf>
    <xf numFmtId="0" fontId="19" fillId="2" borderId="12" xfId="13" applyFill="1" applyBorder="1" applyAlignment="1" applyProtection="1">
      <alignment horizontal="center" vertical="center" wrapText="1"/>
    </xf>
    <xf numFmtId="0" fontId="19" fillId="3" borderId="10" xfId="5" applyFont="1" applyFill="1" applyBorder="1" applyAlignment="1" applyProtection="1">
      <alignment horizontal="center" vertical="center" wrapText="1"/>
      <protection locked="0"/>
    </xf>
    <xf numFmtId="0" fontId="19" fillId="3" borderId="11" xfId="5" applyFont="1" applyFill="1" applyBorder="1" applyAlignment="1" applyProtection="1">
      <alignment horizontal="center" vertical="center" wrapText="1"/>
      <protection locked="0"/>
    </xf>
    <xf numFmtId="0" fontId="19" fillId="3" borderId="12" xfId="5" applyFont="1" applyFill="1" applyBorder="1" applyAlignment="1" applyProtection="1">
      <alignment horizontal="center" vertical="center" wrapText="1"/>
      <protection locked="0"/>
    </xf>
    <xf numFmtId="0" fontId="19" fillId="2" borderId="11" xfId="13" applyFill="1" applyBorder="1" applyAlignment="1" applyProtection="1">
      <alignment horizontal="right" vertical="center" wrapText="1"/>
    </xf>
    <xf numFmtId="0" fontId="21" fillId="25" borderId="59" xfId="13" applyFont="1" applyFill="1" applyBorder="1" applyAlignment="1" applyProtection="1">
      <alignment horizontal="center" shrinkToFit="1"/>
    </xf>
    <xf numFmtId="0" fontId="21" fillId="25" borderId="65" xfId="13" applyFont="1" applyFill="1" applyBorder="1" applyAlignment="1" applyProtection="1">
      <alignment horizontal="center" shrinkToFit="1"/>
    </xf>
    <xf numFmtId="0" fontId="21" fillId="25" borderId="13" xfId="13" applyFont="1" applyFill="1" applyBorder="1" applyAlignment="1" applyProtection="1">
      <alignment horizontal="center" shrinkToFit="1"/>
    </xf>
    <xf numFmtId="0" fontId="21" fillId="25" borderId="30" xfId="13" applyFont="1" applyFill="1" applyBorder="1" applyAlignment="1" applyProtection="1">
      <alignment horizontal="center" shrinkToFit="1"/>
    </xf>
    <xf numFmtId="0" fontId="16" fillId="4" borderId="14" xfId="12" applyFont="1" applyFill="1" applyBorder="1" applyAlignment="1" applyProtection="1">
      <alignment horizontal="left" vertical="top" wrapText="1"/>
    </xf>
    <xf numFmtId="0" fontId="16" fillId="4" borderId="11" xfId="12" applyFont="1" applyFill="1" applyBorder="1" applyAlignment="1" applyProtection="1">
      <alignment horizontal="left" vertical="top" wrapText="1"/>
    </xf>
    <xf numFmtId="0" fontId="16" fillId="4" borderId="12" xfId="12" applyFont="1" applyFill="1" applyBorder="1" applyAlignment="1" applyProtection="1">
      <alignment horizontal="left" vertical="top" wrapText="1"/>
    </xf>
    <xf numFmtId="0" fontId="16" fillId="13" borderId="10" xfId="3" quotePrefix="1" applyFont="1" applyFill="1" applyBorder="1" applyAlignment="1" applyProtection="1">
      <alignment horizontal="left" vertical="top" wrapText="1"/>
    </xf>
    <xf numFmtId="0" fontId="16" fillId="13" borderId="11" xfId="3" quotePrefix="1" applyFont="1" applyFill="1" applyBorder="1" applyAlignment="1" applyProtection="1">
      <alignment horizontal="left" vertical="top" wrapText="1"/>
    </xf>
    <xf numFmtId="0" fontId="16" fillId="13" borderId="12" xfId="3" quotePrefix="1" applyFont="1" applyFill="1" applyBorder="1" applyAlignment="1" applyProtection="1">
      <alignment horizontal="left" vertical="top" wrapText="1"/>
    </xf>
    <xf numFmtId="0" fontId="19" fillId="4" borderId="10" xfId="19" applyFill="1" applyBorder="1" applyAlignment="1" applyProtection="1">
      <alignment horizontal="left" vertical="top" wrapText="1"/>
    </xf>
    <xf numFmtId="0" fontId="19" fillId="4" borderId="11" xfId="19" applyFill="1" applyBorder="1" applyAlignment="1" applyProtection="1">
      <alignment horizontal="left" vertical="top" wrapText="1"/>
    </xf>
    <xf numFmtId="0" fontId="19" fillId="4" borderId="12" xfId="19" applyFill="1" applyBorder="1" applyAlignment="1" applyProtection="1">
      <alignment horizontal="left" vertical="top" wrapText="1"/>
    </xf>
    <xf numFmtId="0" fontId="19" fillId="0" borderId="10" xfId="19" applyFill="1" applyBorder="1" applyAlignment="1" applyProtection="1">
      <alignment horizontal="left" vertical="top" wrapText="1"/>
    </xf>
    <xf numFmtId="0" fontId="19" fillId="0" borderId="11" xfId="19" applyFill="1" applyBorder="1" applyAlignment="1" applyProtection="1">
      <alignment horizontal="left" vertical="top" wrapText="1"/>
    </xf>
    <xf numFmtId="0" fontId="19" fillId="0" borderId="12" xfId="19" applyFill="1" applyBorder="1" applyAlignment="1" applyProtection="1">
      <alignment horizontal="left" vertical="top" wrapText="1"/>
    </xf>
    <xf numFmtId="0" fontId="19" fillId="3" borderId="10" xfId="20" applyBorder="1" applyAlignment="1" applyProtection="1">
      <alignment horizontal="left" vertical="top"/>
      <protection locked="0"/>
    </xf>
    <xf numFmtId="0" fontId="19" fillId="3" borderId="15" xfId="20" applyBorder="1" applyAlignment="1" applyProtection="1">
      <alignment horizontal="left" vertical="top"/>
      <protection locked="0"/>
    </xf>
    <xf numFmtId="0" fontId="15" fillId="2" borderId="10" xfId="22" applyFont="1" applyFill="1" applyBorder="1" applyAlignment="1" applyProtection="1">
      <alignment horizontal="center" vertical="center"/>
    </xf>
    <xf numFmtId="0" fontId="15" fillId="2" borderId="11" xfId="22" applyFont="1" applyFill="1" applyBorder="1" applyAlignment="1" applyProtection="1">
      <alignment horizontal="center" vertical="center"/>
    </xf>
    <xf numFmtId="0" fontId="15" fillId="3" borderId="10" xfId="23" applyFont="1" applyFill="1" applyBorder="1" applyAlignment="1" applyProtection="1">
      <alignment horizontal="center" vertical="center" shrinkToFit="1"/>
      <protection locked="0"/>
    </xf>
    <xf numFmtId="0" fontId="15" fillId="3" borderId="11" xfId="23" applyFont="1" applyFill="1" applyBorder="1" applyAlignment="1" applyProtection="1">
      <alignment horizontal="center" vertical="center" shrinkToFit="1"/>
      <protection locked="0"/>
    </xf>
    <xf numFmtId="0" fontId="15" fillId="2" borderId="10" xfId="23" applyFont="1" applyFill="1" applyBorder="1" applyAlignment="1" applyProtection="1">
      <alignment horizontal="center" vertical="center"/>
    </xf>
    <xf numFmtId="0" fontId="15" fillId="2" borderId="11" xfId="23" applyFont="1" applyFill="1" applyBorder="1" applyAlignment="1" applyProtection="1">
      <alignment horizontal="center" vertical="center"/>
    </xf>
    <xf numFmtId="0" fontId="15" fillId="2" borderId="12" xfId="23" applyFont="1" applyFill="1" applyBorder="1" applyAlignment="1" applyProtection="1">
      <alignment horizontal="center" vertical="center"/>
    </xf>
    <xf numFmtId="0" fontId="15" fillId="3" borderId="12" xfId="23" applyFont="1" applyFill="1" applyBorder="1" applyAlignment="1" applyProtection="1">
      <alignment horizontal="center" vertical="center" shrinkToFit="1"/>
      <protection locked="0"/>
    </xf>
    <xf numFmtId="0" fontId="16" fillId="0" borderId="6" xfId="23" quotePrefix="1" applyFont="1" applyFill="1" applyBorder="1" applyAlignment="1" applyProtection="1">
      <alignment horizontal="center" vertical="center" wrapText="1"/>
    </xf>
    <xf numFmtId="0" fontId="15" fillId="3" borderId="10" xfId="13" applyFont="1" applyFill="1" applyBorder="1" applyAlignment="1" applyProtection="1">
      <protection locked="0"/>
    </xf>
    <xf numFmtId="0" fontId="15" fillId="3" borderId="11" xfId="13" applyFont="1" applyFill="1" applyBorder="1" applyAlignment="1" applyProtection="1">
      <protection locked="0"/>
    </xf>
    <xf numFmtId="0" fontId="15" fillId="3" borderId="12" xfId="13" applyFont="1" applyFill="1" applyBorder="1" applyAlignment="1" applyProtection="1">
      <protection locked="0"/>
    </xf>
    <xf numFmtId="0" fontId="19" fillId="3" borderId="10" xfId="20" applyBorder="1" applyAlignment="1" applyProtection="1">
      <alignment horizontal="center" vertical="center"/>
      <protection locked="0"/>
    </xf>
    <xf numFmtId="0" fontId="19" fillId="3" borderId="15" xfId="20" applyBorder="1" applyAlignment="1" applyProtection="1">
      <alignment horizontal="center" vertical="center"/>
      <protection locked="0"/>
    </xf>
    <xf numFmtId="0" fontId="19" fillId="3" borderId="10" xfId="8" applyFill="1" applyBorder="1" applyAlignment="1" applyProtection="1">
      <alignment horizontal="center" vertical="center"/>
      <protection locked="0"/>
    </xf>
    <xf numFmtId="0" fontId="19" fillId="3" borderId="11" xfId="8" applyFill="1" applyBorder="1" applyAlignment="1" applyProtection="1">
      <alignment horizontal="center" vertical="center"/>
      <protection locked="0"/>
    </xf>
    <xf numFmtId="0" fontId="19" fillId="3" borderId="15" xfId="8" applyFill="1" applyBorder="1" applyAlignment="1" applyProtection="1">
      <alignment horizontal="center" vertical="center"/>
      <protection locked="0"/>
    </xf>
    <xf numFmtId="0" fontId="10" fillId="8" borderId="10" xfId="12" applyFont="1" applyFill="1" applyBorder="1" applyAlignment="1" applyProtection="1">
      <alignment horizontal="center" wrapText="1"/>
    </xf>
    <xf numFmtId="0" fontId="10" fillId="8" borderId="11" xfId="12" applyFont="1" applyFill="1" applyBorder="1" applyAlignment="1" applyProtection="1">
      <alignment horizontal="center" wrapText="1"/>
    </xf>
    <xf numFmtId="0" fontId="10" fillId="8" borderId="15" xfId="12" applyFont="1" applyFill="1" applyBorder="1" applyAlignment="1" applyProtection="1">
      <alignment horizontal="center" wrapText="1"/>
    </xf>
    <xf numFmtId="0" fontId="19" fillId="3" borderId="10" xfId="13" applyFill="1" applyBorder="1" applyAlignment="1" applyProtection="1">
      <alignment horizontal="center" vertical="center" wrapText="1"/>
    </xf>
    <xf numFmtId="0" fontId="19" fillId="3" borderId="12" xfId="13" applyFill="1" applyBorder="1" applyAlignment="1" applyProtection="1">
      <alignment horizontal="center" vertical="center" wrapText="1"/>
    </xf>
    <xf numFmtId="0" fontId="15" fillId="0" borderId="14" xfId="13" applyFont="1" applyFill="1" applyBorder="1" applyAlignment="1" applyProtection="1">
      <alignment shrinkToFit="1"/>
    </xf>
    <xf numFmtId="0" fontId="15" fillId="0" borderId="11" xfId="13" applyFont="1" applyFill="1" applyBorder="1" applyAlignment="1" applyProtection="1">
      <alignment shrinkToFit="1"/>
    </xf>
    <xf numFmtId="0" fontId="15" fillId="0" borderId="12" xfId="13" applyFont="1" applyFill="1" applyBorder="1" applyAlignment="1" applyProtection="1">
      <alignment shrinkToFit="1"/>
    </xf>
    <xf numFmtId="0" fontId="15" fillId="3" borderId="10" xfId="9" applyNumberFormat="1" applyFont="1" applyBorder="1" applyAlignment="1" applyProtection="1">
      <alignment shrinkToFit="1"/>
      <protection locked="0"/>
    </xf>
    <xf numFmtId="0" fontId="15" fillId="3" borderId="11" xfId="9" applyNumberFormat="1" applyFont="1" applyBorder="1" applyAlignment="1" applyProtection="1">
      <alignment shrinkToFit="1"/>
      <protection locked="0"/>
    </xf>
    <xf numFmtId="0" fontId="15" fillId="3" borderId="12" xfId="9" applyNumberFormat="1" applyFont="1" applyBorder="1" applyAlignment="1" applyProtection="1">
      <alignment shrinkToFit="1"/>
      <protection locked="0"/>
    </xf>
    <xf numFmtId="0" fontId="19" fillId="0" borderId="5" xfId="13" applyFill="1" applyBorder="1" applyAlignment="1" applyProtection="1">
      <alignment horizontal="left" vertical="center" wrapText="1"/>
    </xf>
    <xf numFmtId="0" fontId="19" fillId="0" borderId="6" xfId="13" applyFill="1" applyBorder="1" applyAlignment="1" applyProtection="1">
      <alignment horizontal="left" vertical="center" wrapText="1"/>
    </xf>
    <xf numFmtId="0" fontId="19" fillId="0" borderId="7" xfId="13" applyFill="1" applyBorder="1" applyAlignment="1" applyProtection="1">
      <alignment horizontal="left" vertical="center" wrapText="1"/>
    </xf>
    <xf numFmtId="0" fontId="19" fillId="3" borderId="10" xfId="8" applyFill="1" applyBorder="1" applyAlignment="1" applyProtection="1">
      <alignment horizontal="left" vertical="top" wrapText="1"/>
    </xf>
    <xf numFmtId="0" fontId="19" fillId="3" borderId="11" xfId="8" applyFill="1" applyBorder="1" applyAlignment="1" applyProtection="1">
      <alignment horizontal="left" vertical="top" wrapText="1"/>
    </xf>
    <xf numFmtId="0" fontId="19" fillId="3" borderId="12" xfId="8" applyFill="1" applyBorder="1" applyAlignment="1" applyProtection="1">
      <alignment horizontal="left" vertical="top" wrapText="1"/>
    </xf>
    <xf numFmtId="0" fontId="19" fillId="3" borderId="10" xfId="13" applyFill="1" applyBorder="1" applyAlignment="1" applyProtection="1">
      <alignment horizontal="center" vertical="center" wrapText="1"/>
      <protection locked="0"/>
    </xf>
    <xf numFmtId="0" fontId="19" fillId="3" borderId="11" xfId="13" applyFill="1" applyBorder="1" applyAlignment="1" applyProtection="1">
      <alignment horizontal="center" vertical="center" wrapText="1"/>
      <protection locked="0"/>
    </xf>
    <xf numFmtId="0" fontId="19" fillId="3" borderId="12" xfId="13" applyFill="1" applyBorder="1" applyAlignment="1" applyProtection="1">
      <alignment horizontal="center" vertical="center" wrapText="1"/>
      <protection locked="0"/>
    </xf>
    <xf numFmtId="14" fontId="19" fillId="3" borderId="13" xfId="13" applyNumberFormat="1" applyFill="1" applyAlignment="1" applyProtection="1">
      <alignment horizontal="center" vertical="center" wrapText="1"/>
      <protection locked="0"/>
    </xf>
    <xf numFmtId="0" fontId="15" fillId="0" borderId="10" xfId="23" quotePrefix="1" applyFont="1" applyBorder="1" applyAlignment="1" applyProtection="1">
      <alignment horizontal="left" vertical="center" wrapText="1"/>
    </xf>
    <xf numFmtId="0" fontId="15" fillId="0" borderId="11" xfId="23" quotePrefix="1" applyFont="1" applyBorder="1" applyAlignment="1" applyProtection="1">
      <alignment horizontal="left" vertical="center" wrapText="1"/>
    </xf>
    <xf numFmtId="0" fontId="15" fillId="0" borderId="15" xfId="23" quotePrefix="1" applyFont="1" applyBorder="1" applyAlignment="1" applyProtection="1">
      <alignment horizontal="left" vertical="center" wrapText="1"/>
    </xf>
    <xf numFmtId="0" fontId="19" fillId="3" borderId="10" xfId="9" applyBorder="1" applyAlignment="1" applyProtection="1">
      <alignment horizontal="left" vertical="top" wrapText="1"/>
      <protection locked="0"/>
    </xf>
    <xf numFmtId="0" fontId="19" fillId="3" borderId="11" xfId="9" applyBorder="1" applyAlignment="1" applyProtection="1">
      <alignment horizontal="left" vertical="top" wrapText="1"/>
      <protection locked="0"/>
    </xf>
    <xf numFmtId="0" fontId="19" fillId="3" borderId="15" xfId="9" applyBorder="1" applyAlignment="1" applyProtection="1">
      <alignment horizontal="left" vertical="top" wrapText="1"/>
      <protection locked="0"/>
    </xf>
    <xf numFmtId="0" fontId="19" fillId="2" borderId="10" xfId="13" applyFill="1" applyBorder="1" applyAlignment="1" applyProtection="1">
      <alignment horizontal="left" vertical="center" wrapText="1"/>
    </xf>
    <xf numFmtId="0" fontId="19" fillId="2" borderId="11" xfId="13" applyFill="1" applyBorder="1" applyAlignment="1" applyProtection="1">
      <alignment horizontal="left" vertical="center" wrapText="1"/>
    </xf>
    <xf numFmtId="0" fontId="19" fillId="3" borderId="13" xfId="13" applyFill="1" applyAlignment="1" applyProtection="1">
      <alignment horizontal="center" vertical="center" wrapText="1"/>
    </xf>
    <xf numFmtId="0" fontId="15" fillId="3" borderId="13" xfId="13" applyFont="1" applyFill="1" applyAlignment="1" applyProtection="1">
      <alignment horizontal="center" vertical="center" wrapText="1"/>
    </xf>
    <xf numFmtId="167" fontId="19" fillId="3" borderId="10" xfId="13" applyNumberFormat="1" applyFill="1" applyBorder="1" applyAlignment="1" applyProtection="1">
      <alignment horizontal="center" vertical="center" wrapText="1"/>
    </xf>
    <xf numFmtId="167" fontId="19" fillId="3" borderId="11" xfId="13" applyNumberFormat="1" applyFill="1" applyBorder="1" applyAlignment="1" applyProtection="1">
      <alignment horizontal="center" vertical="center" wrapText="1"/>
    </xf>
    <xf numFmtId="167" fontId="19" fillId="3" borderId="12" xfId="13" applyNumberFormat="1" applyFill="1" applyBorder="1" applyAlignment="1" applyProtection="1">
      <alignment horizontal="center" vertical="center" wrapText="1"/>
    </xf>
    <xf numFmtId="0" fontId="19" fillId="2" borderId="13" xfId="13" applyFill="1" applyAlignment="1" applyProtection="1">
      <alignment horizontal="center" vertical="center" wrapText="1"/>
    </xf>
    <xf numFmtId="169" fontId="15" fillId="3" borderId="10" xfId="9" applyNumberFormat="1" applyFont="1" applyBorder="1" applyAlignment="1" applyProtection="1">
      <alignment shrinkToFit="1"/>
      <protection locked="0"/>
    </xf>
    <xf numFmtId="169" fontId="15" fillId="3" borderId="11" xfId="9" applyNumberFormat="1" applyFont="1" applyBorder="1" applyAlignment="1" applyProtection="1">
      <alignment shrinkToFit="1"/>
      <protection locked="0"/>
    </xf>
    <xf numFmtId="169" fontId="15" fillId="3" borderId="15" xfId="9" applyNumberFormat="1" applyFont="1" applyBorder="1" applyAlignment="1" applyProtection="1">
      <alignment shrinkToFit="1"/>
      <protection locked="0"/>
    </xf>
    <xf numFmtId="164" fontId="19" fillId="3" borderId="10" xfId="5" applyNumberFormat="1" applyFont="1" applyFill="1" applyBorder="1" applyAlignment="1" applyProtection="1">
      <alignment horizontal="center" vertical="center"/>
      <protection locked="0"/>
    </xf>
    <xf numFmtId="164" fontId="19" fillId="3" borderId="11" xfId="5" applyNumberFormat="1" applyFont="1" applyFill="1" applyBorder="1" applyAlignment="1" applyProtection="1">
      <alignment horizontal="center" vertical="center"/>
      <protection locked="0"/>
    </xf>
    <xf numFmtId="164" fontId="19" fillId="3" borderId="15" xfId="5" applyNumberFormat="1" applyFont="1" applyFill="1" applyBorder="1" applyAlignment="1" applyProtection="1">
      <alignment horizontal="center" vertical="center"/>
      <protection locked="0"/>
    </xf>
    <xf numFmtId="0" fontId="15" fillId="3" borderId="11" xfId="13" applyFont="1" applyFill="1" applyBorder="1" applyAlignment="1" applyProtection="1">
      <alignment horizontal="center"/>
      <protection locked="0"/>
    </xf>
    <xf numFmtId="0" fontId="15" fillId="3" borderId="12" xfId="13" applyFont="1" applyFill="1" applyBorder="1" applyAlignment="1" applyProtection="1">
      <alignment horizontal="center"/>
      <protection locked="0"/>
    </xf>
    <xf numFmtId="0" fontId="15" fillId="0" borderId="14" xfId="13" applyFont="1" applyFill="1" applyBorder="1" applyAlignment="1" applyProtection="1">
      <alignment horizontal="center"/>
    </xf>
    <xf numFmtId="0" fontId="15" fillId="0" borderId="11" xfId="13" applyFont="1" applyFill="1" applyBorder="1" applyAlignment="1" applyProtection="1">
      <alignment horizontal="center"/>
    </xf>
    <xf numFmtId="0" fontId="15" fillId="0" borderId="12" xfId="13" applyFont="1" applyFill="1" applyBorder="1" applyAlignment="1" applyProtection="1">
      <alignment horizontal="center"/>
    </xf>
    <xf numFmtId="168" fontId="19" fillId="3" borderId="10" xfId="9" applyNumberFormat="1" applyBorder="1" applyAlignment="1" applyProtection="1">
      <alignment shrinkToFit="1"/>
      <protection locked="0"/>
    </xf>
    <xf numFmtId="168" fontId="19" fillId="3" borderId="11" xfId="9" applyNumberFormat="1" applyBorder="1" applyAlignment="1" applyProtection="1">
      <alignment shrinkToFit="1"/>
      <protection locked="0"/>
    </xf>
    <xf numFmtId="168" fontId="19" fillId="3" borderId="15" xfId="9" applyNumberFormat="1" applyBorder="1" applyAlignment="1" applyProtection="1">
      <alignment shrinkToFit="1"/>
      <protection locked="0"/>
    </xf>
    <xf numFmtId="0" fontId="15" fillId="0" borderId="10" xfId="9" applyNumberFormat="1" applyFont="1" applyFill="1" applyBorder="1" applyAlignment="1" applyProtection="1">
      <alignment shrinkToFit="1"/>
    </xf>
    <xf numFmtId="0" fontId="15" fillId="0" borderId="12" xfId="9" applyNumberFormat="1" applyFont="1" applyFill="1" applyBorder="1" applyAlignment="1" applyProtection="1">
      <alignment shrinkToFit="1"/>
    </xf>
    <xf numFmtId="0" fontId="15" fillId="0" borderId="10" xfId="13" applyFont="1" applyFill="1" applyBorder="1" applyAlignment="1" applyProtection="1">
      <alignment shrinkToFit="1"/>
    </xf>
    <xf numFmtId="0" fontId="15" fillId="0" borderId="14" xfId="13" applyFont="1" applyFill="1" applyBorder="1" applyAlignment="1" applyProtection="1"/>
    <xf numFmtId="0" fontId="15" fillId="0" borderId="11" xfId="13" applyFont="1" applyFill="1" applyBorder="1" applyAlignment="1" applyProtection="1"/>
    <xf numFmtId="0" fontId="15" fillId="0" borderId="12" xfId="13" applyFont="1" applyFill="1" applyBorder="1" applyAlignment="1" applyProtection="1"/>
    <xf numFmtId="0" fontId="15" fillId="3" borderId="10" xfId="3" applyFont="1" applyFill="1" applyBorder="1" applyAlignment="1" applyProtection="1">
      <alignment shrinkToFit="1"/>
      <protection locked="0"/>
    </xf>
    <xf numFmtId="0" fontId="15" fillId="3" borderId="11" xfId="3" applyFont="1" applyFill="1" applyBorder="1" applyAlignment="1" applyProtection="1">
      <alignment shrinkToFit="1"/>
      <protection locked="0"/>
    </xf>
    <xf numFmtId="0" fontId="15" fillId="3" borderId="12" xfId="3" applyFont="1" applyFill="1" applyBorder="1" applyAlignment="1" applyProtection="1">
      <alignment shrinkToFit="1"/>
      <protection locked="0"/>
    </xf>
    <xf numFmtId="0" fontId="15" fillId="3" borderId="10" xfId="13" applyFont="1" applyFill="1" applyBorder="1" applyAlignment="1" applyProtection="1">
      <alignment shrinkToFit="1"/>
      <protection locked="0"/>
    </xf>
    <xf numFmtId="0" fontId="15" fillId="3" borderId="11" xfId="13" applyFont="1" applyFill="1" applyBorder="1" applyAlignment="1" applyProtection="1">
      <alignment shrinkToFit="1"/>
      <protection locked="0"/>
    </xf>
    <xf numFmtId="0" fontId="15" fillId="3" borderId="12" xfId="13" applyFont="1" applyFill="1" applyBorder="1" applyAlignment="1" applyProtection="1">
      <alignment shrinkToFit="1"/>
      <protection locked="0"/>
    </xf>
    <xf numFmtId="0" fontId="15" fillId="3" borderId="10" xfId="3" applyFont="1" applyFill="1" applyBorder="1" applyAlignment="1" applyProtection="1">
      <protection locked="0"/>
    </xf>
    <xf numFmtId="0" fontId="15" fillId="3" borderId="11" xfId="3" applyFont="1" applyFill="1" applyBorder="1" applyAlignment="1" applyProtection="1">
      <protection locked="0"/>
    </xf>
    <xf numFmtId="0" fontId="15" fillId="3" borderId="12" xfId="3" applyFont="1" applyFill="1" applyBorder="1" applyAlignment="1" applyProtection="1">
      <protection locked="0"/>
    </xf>
    <xf numFmtId="0" fontId="15" fillId="0" borderId="10" xfId="13" applyFont="1" applyFill="1" applyBorder="1" applyAlignment="1" applyProtection="1">
      <alignment horizontal="left" vertical="center" wrapText="1"/>
    </xf>
    <xf numFmtId="0" fontId="15" fillId="0" borderId="11" xfId="13" applyFont="1" applyFill="1" applyBorder="1" applyAlignment="1" applyProtection="1">
      <alignment horizontal="left" vertical="center" wrapText="1"/>
    </xf>
    <xf numFmtId="0" fontId="15" fillId="0" borderId="12" xfId="13" applyFont="1" applyFill="1" applyBorder="1" applyAlignment="1" applyProtection="1">
      <alignment horizontal="left" vertical="center" wrapText="1"/>
    </xf>
    <xf numFmtId="0" fontId="19" fillId="3" borderId="13" xfId="9" applyBorder="1" applyAlignment="1" applyProtection="1">
      <alignment horizontal="center" vertical="center" wrapText="1"/>
      <protection locked="0"/>
    </xf>
    <xf numFmtId="0" fontId="19" fillId="3" borderId="30" xfId="9" applyBorder="1" applyAlignment="1" applyProtection="1">
      <alignment horizontal="center" vertical="center" wrapText="1"/>
      <protection locked="0"/>
    </xf>
    <xf numFmtId="0" fontId="19" fillId="0" borderId="10" xfId="8" applyFont="1" applyBorder="1" applyAlignment="1" applyProtection="1">
      <alignment horizontal="center" vertical="center"/>
    </xf>
    <xf numFmtId="0" fontId="19" fillId="0" borderId="11" xfId="8" applyFont="1" applyBorder="1" applyAlignment="1" applyProtection="1">
      <alignment horizontal="center" vertical="center"/>
    </xf>
    <xf numFmtId="0" fontId="19" fillId="0" borderId="15" xfId="8" applyFont="1" applyBorder="1" applyAlignment="1" applyProtection="1">
      <alignment horizontal="center" vertical="center"/>
    </xf>
    <xf numFmtId="0" fontId="19" fillId="0" borderId="10" xfId="19" applyFill="1" applyBorder="1" applyAlignment="1" applyProtection="1">
      <alignment horizontal="left" vertical="center" wrapText="1"/>
    </xf>
    <xf numFmtId="0" fontId="19" fillId="0" borderId="11" xfId="19" applyFill="1" applyBorder="1" applyAlignment="1" applyProtection="1">
      <alignment horizontal="left" vertical="center" wrapText="1"/>
    </xf>
    <xf numFmtId="0" fontId="19" fillId="0" borderId="12" xfId="19" applyFill="1" applyBorder="1" applyAlignment="1" applyProtection="1">
      <alignment horizontal="left" vertical="center" wrapText="1"/>
    </xf>
    <xf numFmtId="0" fontId="9" fillId="8" borderId="14" xfId="5" applyFont="1" applyFill="1" applyBorder="1" applyAlignment="1" applyProtection="1">
      <alignment horizontal="center" vertical="top"/>
    </xf>
    <xf numFmtId="0" fontId="9" fillId="8" borderId="11" xfId="5" applyFont="1" applyFill="1" applyBorder="1" applyAlignment="1" applyProtection="1">
      <alignment horizontal="center" vertical="top"/>
    </xf>
    <xf numFmtId="0" fontId="9" fillId="8" borderId="15" xfId="5" applyFont="1" applyFill="1" applyBorder="1" applyAlignment="1" applyProtection="1">
      <alignment horizontal="center" vertical="top"/>
    </xf>
    <xf numFmtId="0" fontId="19" fillId="3" borderId="12" xfId="8" applyFill="1" applyBorder="1" applyAlignment="1" applyProtection="1">
      <alignment horizontal="center" vertical="center"/>
      <protection locked="0"/>
    </xf>
    <xf numFmtId="167" fontId="19" fillId="3" borderId="10" xfId="5" applyNumberFormat="1" applyFont="1" applyFill="1" applyBorder="1" applyAlignment="1" applyProtection="1">
      <alignment horizontal="center" vertical="center"/>
      <protection locked="0"/>
    </xf>
    <xf numFmtId="167" fontId="19" fillId="3" borderId="11" xfId="5" applyNumberFormat="1" applyFont="1" applyFill="1" applyBorder="1" applyAlignment="1" applyProtection="1">
      <alignment horizontal="center" vertical="center"/>
      <protection locked="0"/>
    </xf>
    <xf numFmtId="167" fontId="19" fillId="3" borderId="12" xfId="5" applyNumberFormat="1" applyFont="1" applyFill="1" applyBorder="1" applyAlignment="1" applyProtection="1">
      <alignment horizontal="center" vertical="center"/>
      <protection locked="0"/>
    </xf>
    <xf numFmtId="0" fontId="19" fillId="2" borderId="15" xfId="13" applyFill="1" applyBorder="1" applyAlignment="1" applyProtection="1">
      <alignment horizontal="center" vertical="center" wrapText="1"/>
    </xf>
    <xf numFmtId="0" fontId="19" fillId="3" borderId="10" xfId="13" applyNumberFormat="1" applyFill="1" applyBorder="1" applyAlignment="1" applyProtection="1">
      <alignment horizontal="center" vertical="center" wrapText="1"/>
      <protection locked="0"/>
    </xf>
    <xf numFmtId="0" fontId="19" fillId="3" borderId="11" xfId="13" applyNumberFormat="1" applyFill="1" applyBorder="1" applyAlignment="1" applyProtection="1">
      <alignment horizontal="center" vertical="center" wrapText="1"/>
      <protection locked="0"/>
    </xf>
    <xf numFmtId="0" fontId="19" fillId="3" borderId="12" xfId="13" applyNumberFormat="1" applyFill="1" applyBorder="1" applyAlignment="1" applyProtection="1">
      <alignment horizontal="center" vertical="center" wrapText="1"/>
      <protection locked="0"/>
    </xf>
    <xf numFmtId="0" fontId="19" fillId="2" borderId="13" xfId="13" applyFill="1" applyBorder="1" applyAlignment="1" applyProtection="1">
      <alignment horizontal="center" vertical="center" wrapText="1"/>
    </xf>
    <xf numFmtId="0" fontId="19" fillId="2" borderId="30" xfId="13" applyFill="1" applyBorder="1" applyAlignment="1" applyProtection="1">
      <alignment horizontal="center" vertical="center" wrapText="1"/>
    </xf>
    <xf numFmtId="169" fontId="15" fillId="3" borderId="10" xfId="9" applyNumberFormat="1" applyFont="1" applyBorder="1" applyAlignment="1" applyProtection="1">
      <alignment horizontal="left" vertical="top" shrinkToFit="1"/>
      <protection locked="0"/>
    </xf>
    <xf numFmtId="169" fontId="15" fillId="3" borderId="11" xfId="9" applyNumberFormat="1" applyFont="1" applyBorder="1" applyAlignment="1" applyProtection="1">
      <alignment horizontal="left" vertical="top" shrinkToFit="1"/>
      <protection locked="0"/>
    </xf>
    <xf numFmtId="169" fontId="15" fillId="3" borderId="15" xfId="9" applyNumberFormat="1" applyFont="1" applyBorder="1" applyAlignment="1" applyProtection="1">
      <alignment horizontal="left" vertical="top" shrinkToFit="1"/>
      <protection locked="0"/>
    </xf>
    <xf numFmtId="0" fontId="16" fillId="0" borderId="11" xfId="23" quotePrefix="1" applyFont="1" applyFill="1" applyBorder="1" applyAlignment="1" applyProtection="1">
      <alignment horizontal="center" vertical="center" wrapText="1"/>
    </xf>
    <xf numFmtId="0" fontId="16" fillId="0" borderId="15" xfId="23" quotePrefix="1" applyFont="1" applyFill="1" applyBorder="1" applyAlignment="1" applyProtection="1">
      <alignment horizontal="center" vertical="center" wrapText="1"/>
    </xf>
    <xf numFmtId="0" fontId="15" fillId="0" borderId="14" xfId="13" applyFont="1" applyFill="1" applyBorder="1" applyAlignment="1" applyProtection="1">
      <alignment horizontal="left" vertical="top"/>
    </xf>
    <xf numFmtId="0" fontId="15" fillId="0" borderId="11" xfId="13" applyFont="1" applyFill="1" applyBorder="1" applyAlignment="1" applyProtection="1">
      <alignment horizontal="left" vertical="top"/>
    </xf>
    <xf numFmtId="0" fontId="15" fillId="0" borderId="12" xfId="13" applyFont="1" applyFill="1" applyBorder="1" applyAlignment="1" applyProtection="1">
      <alignment horizontal="left" vertical="top"/>
    </xf>
    <xf numFmtId="0" fontId="15" fillId="3" borderId="15" xfId="9" applyNumberFormat="1" applyFont="1" applyBorder="1" applyAlignment="1" applyProtection="1">
      <alignment shrinkToFit="1"/>
      <protection locked="0"/>
    </xf>
    <xf numFmtId="0" fontId="15" fillId="3" borderId="10" xfId="3" applyFont="1" applyFill="1" applyBorder="1" applyAlignment="1" applyProtection="1">
      <alignment horizontal="left" vertical="top"/>
      <protection locked="0"/>
    </xf>
    <xf numFmtId="0" fontId="15" fillId="3" borderId="11" xfId="3" applyFont="1" applyFill="1" applyBorder="1" applyAlignment="1" applyProtection="1">
      <alignment horizontal="left" vertical="top"/>
      <protection locked="0"/>
    </xf>
    <xf numFmtId="0" fontId="15" fillId="3" borderId="12" xfId="3" applyFont="1" applyFill="1" applyBorder="1" applyAlignment="1" applyProtection="1">
      <alignment horizontal="left" vertical="top"/>
      <protection locked="0"/>
    </xf>
    <xf numFmtId="0" fontId="15" fillId="0" borderId="10" xfId="13" applyFont="1" applyFill="1" applyBorder="1" applyAlignment="1" applyProtection="1">
      <alignment horizontal="left" vertical="top" shrinkToFit="1"/>
    </xf>
    <xf numFmtId="0" fontId="15" fillId="0" borderId="12" xfId="13" applyFont="1" applyFill="1" applyBorder="1" applyAlignment="1" applyProtection="1">
      <alignment horizontal="left" vertical="top" shrinkToFit="1"/>
    </xf>
    <xf numFmtId="0" fontId="19" fillId="4" borderId="13" xfId="19" applyFill="1" applyBorder="1" applyAlignment="1" applyProtection="1">
      <alignment horizontal="left" vertical="center" wrapText="1"/>
    </xf>
    <xf numFmtId="0" fontId="9" fillId="8" borderId="66" xfId="5" applyFill="1" applyBorder="1" applyAlignment="1" applyProtection="1">
      <alignment horizontal="center" vertical="center"/>
    </xf>
    <xf numFmtId="0" fontId="9" fillId="8" borderId="57" xfId="5" applyFill="1" applyBorder="1" applyAlignment="1" applyProtection="1">
      <alignment horizontal="center" vertical="center"/>
    </xf>
    <xf numFmtId="0" fontId="9" fillId="8" borderId="54" xfId="5" applyFill="1" applyBorder="1" applyAlignment="1" applyProtection="1">
      <alignment horizontal="center" vertical="center"/>
    </xf>
    <xf numFmtId="0" fontId="9" fillId="8" borderId="67" xfId="5" applyFill="1" applyBorder="1" applyAlignment="1" applyProtection="1">
      <alignment horizontal="center" vertical="center"/>
    </xf>
    <xf numFmtId="0" fontId="19" fillId="3" borderId="1" xfId="13" applyFill="1" applyBorder="1" applyAlignment="1" applyProtection="1">
      <alignment horizontal="center" vertical="center" wrapText="1"/>
      <protection locked="0"/>
    </xf>
    <xf numFmtId="0" fontId="19" fillId="3" borderId="39" xfId="13" applyFill="1" applyBorder="1" applyAlignment="1" applyProtection="1">
      <alignment horizontal="center" vertical="center" wrapText="1"/>
      <protection locked="0"/>
    </xf>
    <xf numFmtId="0" fontId="15" fillId="2" borderId="70" xfId="23" applyFont="1" applyFill="1" applyBorder="1" applyAlignment="1" applyProtection="1">
      <alignment horizontal="left" vertical="top" wrapText="1"/>
    </xf>
    <xf numFmtId="0" fontId="15" fillId="2" borderId="68" xfId="23" applyFont="1" applyFill="1" applyBorder="1" applyAlignment="1" applyProtection="1">
      <alignment horizontal="left" vertical="top" wrapText="1"/>
    </xf>
    <xf numFmtId="0" fontId="15" fillId="3" borderId="10" xfId="9" applyNumberFormat="1" applyFont="1" applyBorder="1" applyAlignment="1" applyProtection="1">
      <alignment horizontal="left" vertical="top" shrinkToFit="1"/>
      <protection locked="0"/>
    </xf>
    <xf numFmtId="0" fontId="15" fillId="3" borderId="11" xfId="9" applyNumberFormat="1" applyFont="1" applyBorder="1" applyAlignment="1" applyProtection="1">
      <alignment horizontal="left" vertical="top" shrinkToFit="1"/>
      <protection locked="0"/>
    </xf>
    <xf numFmtId="0" fontId="15" fillId="3" borderId="12" xfId="9" applyNumberFormat="1" applyFont="1" applyBorder="1" applyAlignment="1" applyProtection="1">
      <alignment horizontal="left" vertical="top" shrinkToFit="1"/>
      <protection locked="0"/>
    </xf>
    <xf numFmtId="0" fontId="19" fillId="4" borderId="13" xfId="19" applyFill="1" applyBorder="1" applyAlignment="1" applyProtection="1">
      <alignment horizontal="left" vertical="top" wrapText="1"/>
    </xf>
    <xf numFmtId="0" fontId="19" fillId="4" borderId="1" xfId="19" applyFill="1" applyBorder="1" applyAlignment="1" applyProtection="1">
      <alignment horizontal="left" vertical="top" wrapText="1"/>
    </xf>
    <xf numFmtId="0" fontId="15" fillId="0" borderId="10" xfId="9" applyNumberFormat="1" applyFont="1" applyFill="1" applyBorder="1" applyAlignment="1" applyProtection="1">
      <alignment horizontal="left" vertical="top" shrinkToFit="1"/>
    </xf>
    <xf numFmtId="0" fontId="15" fillId="0" borderId="12" xfId="9" applyNumberFormat="1" applyFont="1" applyFill="1" applyBorder="1" applyAlignment="1" applyProtection="1">
      <alignment horizontal="left" vertical="top" shrinkToFit="1"/>
    </xf>
    <xf numFmtId="0" fontId="15" fillId="3" borderId="10" xfId="13" applyFont="1" applyFill="1" applyBorder="1" applyAlignment="1" applyProtection="1">
      <alignment horizontal="left" vertical="top" shrinkToFit="1"/>
      <protection locked="0"/>
    </xf>
    <xf numFmtId="0" fontId="15" fillId="3" borderId="11" xfId="13" applyFont="1" applyFill="1" applyBorder="1" applyAlignment="1" applyProtection="1">
      <alignment horizontal="left" vertical="top" shrinkToFit="1"/>
      <protection locked="0"/>
    </xf>
    <xf numFmtId="0" fontId="15" fillId="3" borderId="12" xfId="13" applyFont="1" applyFill="1" applyBorder="1" applyAlignment="1" applyProtection="1">
      <alignment horizontal="left" vertical="top" shrinkToFit="1"/>
      <protection locked="0"/>
    </xf>
    <xf numFmtId="0" fontId="15" fillId="0" borderId="14" xfId="13" applyFont="1" applyFill="1" applyBorder="1" applyAlignment="1" applyProtection="1">
      <alignment horizontal="left" vertical="top" shrinkToFit="1"/>
    </xf>
    <xf numFmtId="0" fontId="15" fillId="3" borderId="10" xfId="3" applyFont="1" applyFill="1" applyBorder="1" applyAlignment="1" applyProtection="1">
      <alignment horizontal="left" vertical="top" shrinkToFit="1"/>
      <protection locked="0"/>
    </xf>
    <xf numFmtId="0" fontId="15" fillId="3" borderId="11" xfId="3" applyFont="1" applyFill="1" applyBorder="1" applyAlignment="1" applyProtection="1">
      <alignment horizontal="left" vertical="top" shrinkToFit="1"/>
      <protection locked="0"/>
    </xf>
    <xf numFmtId="0" fontId="15" fillId="3" borderId="12" xfId="3" applyFont="1" applyFill="1" applyBorder="1" applyAlignment="1" applyProtection="1">
      <alignment horizontal="left" vertical="top" shrinkToFit="1"/>
      <protection locked="0"/>
    </xf>
    <xf numFmtId="168" fontId="19" fillId="3" borderId="10" xfId="9" applyNumberFormat="1" applyFont="1" applyBorder="1" applyAlignment="1" applyProtection="1">
      <alignment horizontal="left" vertical="top" shrinkToFit="1"/>
      <protection locked="0"/>
    </xf>
    <xf numFmtId="168" fontId="19" fillId="3" borderId="11" xfId="9" applyNumberFormat="1" applyFont="1" applyBorder="1" applyAlignment="1" applyProtection="1">
      <alignment horizontal="left" vertical="top" shrinkToFit="1"/>
      <protection locked="0"/>
    </xf>
    <xf numFmtId="168" fontId="19" fillId="3" borderId="15" xfId="9" applyNumberFormat="1" applyFont="1" applyBorder="1" applyAlignment="1" applyProtection="1">
      <alignment horizontal="left" vertical="top" shrinkToFit="1"/>
      <protection locked="0"/>
    </xf>
    <xf numFmtId="0" fontId="15" fillId="0" borderId="0" xfId="11" applyFont="1" applyFill="1" applyBorder="1" applyAlignment="1" applyProtection="1">
      <alignment horizontal="center" vertical="center" wrapText="1"/>
    </xf>
    <xf numFmtId="0" fontId="19" fillId="2" borderId="13" xfId="20" applyFill="1" applyAlignment="1" applyProtection="1">
      <alignment horizontal="left" vertical="center" wrapText="1"/>
    </xf>
    <xf numFmtId="0" fontId="19" fillId="0" borderId="5" xfId="19" applyFill="1" applyBorder="1" applyAlignment="1" applyProtection="1">
      <alignment horizontal="left" vertical="top" wrapText="1"/>
    </xf>
    <xf numFmtId="0" fontId="19" fillId="0" borderId="6" xfId="19" applyFill="1" applyBorder="1" applyAlignment="1" applyProtection="1">
      <alignment horizontal="left" vertical="top" wrapText="1"/>
    </xf>
    <xf numFmtId="0" fontId="19" fillId="0" borderId="7" xfId="19" applyFill="1" applyBorder="1" applyAlignment="1" applyProtection="1">
      <alignment horizontal="left" vertical="top" wrapText="1"/>
    </xf>
    <xf numFmtId="0" fontId="19" fillId="3" borderId="5" xfId="20" applyBorder="1" applyAlignment="1" applyProtection="1">
      <alignment horizontal="left" vertical="top"/>
      <protection locked="0"/>
    </xf>
    <xf numFmtId="0" fontId="19" fillId="3" borderId="27" xfId="20" applyBorder="1" applyAlignment="1" applyProtection="1">
      <alignment horizontal="left" vertical="top"/>
      <protection locked="0"/>
    </xf>
    <xf numFmtId="0" fontId="19" fillId="3" borderId="13" xfId="13" applyFont="1" applyFill="1" applyBorder="1" applyAlignment="1" applyProtection="1">
      <alignment horizontal="center" vertical="center" wrapText="1"/>
      <protection locked="0"/>
    </xf>
    <xf numFmtId="0" fontId="19" fillId="3" borderId="30" xfId="13" applyFont="1" applyFill="1" applyBorder="1" applyAlignment="1" applyProtection="1">
      <alignment horizontal="center" vertical="center" wrapText="1"/>
      <protection locked="0"/>
    </xf>
    <xf numFmtId="0" fontId="19" fillId="2" borderId="13" xfId="9" applyFill="1" applyAlignment="1" applyProtection="1">
      <alignment horizontal="left" vertical="center" wrapText="1"/>
    </xf>
    <xf numFmtId="0" fontId="19" fillId="4" borderId="10" xfId="19" applyFill="1" applyBorder="1" applyAlignment="1" applyProtection="1">
      <alignment horizontal="left" vertical="center" wrapText="1"/>
    </xf>
    <xf numFmtId="0" fontId="19" fillId="4" borderId="11" xfId="19" applyFill="1" applyBorder="1" applyAlignment="1" applyProtection="1">
      <alignment horizontal="left" vertical="center" wrapText="1"/>
    </xf>
    <xf numFmtId="0" fontId="19" fillId="4" borderId="12" xfId="19" applyFill="1" applyBorder="1" applyAlignment="1" applyProtection="1">
      <alignment horizontal="left" vertical="center" wrapText="1"/>
    </xf>
    <xf numFmtId="0" fontId="27" fillId="2" borderId="10" xfId="5" applyFont="1" applyFill="1" applyBorder="1" applyAlignment="1" applyProtection="1">
      <alignment horizontal="center" vertical="center"/>
    </xf>
    <xf numFmtId="0" fontId="27" fillId="2" borderId="11" xfId="5" applyFont="1" applyFill="1" applyBorder="1" applyAlignment="1" applyProtection="1">
      <alignment horizontal="center" vertical="center"/>
    </xf>
    <xf numFmtId="0" fontId="27" fillId="2" borderId="12" xfId="5" applyFont="1" applyFill="1" applyBorder="1" applyAlignment="1" applyProtection="1">
      <alignment horizontal="center" vertical="center"/>
    </xf>
    <xf numFmtId="0" fontId="19" fillId="3" borderId="10" xfId="5" applyFont="1" applyFill="1" applyBorder="1" applyAlignment="1" applyProtection="1">
      <alignment horizontal="center" vertical="center"/>
      <protection locked="0"/>
    </xf>
    <xf numFmtId="0" fontId="19" fillId="3" borderId="11" xfId="5" applyFont="1" applyFill="1" applyBorder="1" applyAlignment="1" applyProtection="1">
      <alignment horizontal="center" vertical="center"/>
      <protection locked="0"/>
    </xf>
    <xf numFmtId="0" fontId="19" fillId="3" borderId="12" xfId="5" applyFont="1" applyFill="1" applyBorder="1" applyAlignment="1" applyProtection="1">
      <alignment horizontal="center" vertical="center"/>
      <protection locked="0"/>
    </xf>
    <xf numFmtId="0" fontId="19" fillId="2" borderId="13" xfId="8" applyFill="1" applyBorder="1" applyAlignment="1" applyProtection="1">
      <alignment horizontal="center" vertical="center"/>
    </xf>
    <xf numFmtId="0" fontId="16" fillId="4" borderId="14" xfId="12" applyFont="1" applyFill="1" applyBorder="1" applyAlignment="1" applyProtection="1">
      <alignment horizontal="left" vertical="center" wrapText="1"/>
    </xf>
    <xf numFmtId="0" fontId="16" fillId="4" borderId="11" xfId="12" applyFont="1" applyFill="1" applyBorder="1" applyAlignment="1" applyProtection="1">
      <alignment horizontal="left" vertical="center" wrapText="1"/>
    </xf>
    <xf numFmtId="0" fontId="16" fillId="4" borderId="12" xfId="12" applyFont="1" applyFill="1" applyBorder="1" applyAlignment="1" applyProtection="1">
      <alignment horizontal="left" vertical="center" wrapText="1"/>
    </xf>
    <xf numFmtId="0" fontId="25" fillId="7" borderId="0" xfId="3" applyFont="1" applyFill="1" applyAlignment="1" applyProtection="1">
      <alignment horizontal="center" vertical="center"/>
    </xf>
    <xf numFmtId="0" fontId="27" fillId="0" borderId="14" xfId="3" applyFont="1" applyBorder="1" applyAlignment="1" applyProtection="1">
      <alignment horizontal="center" vertical="top"/>
    </xf>
    <xf numFmtId="0" fontId="27" fillId="0" borderId="11" xfId="3" applyFont="1" applyBorder="1" applyAlignment="1" applyProtection="1">
      <alignment horizontal="center" vertical="top"/>
    </xf>
    <xf numFmtId="0" fontId="27" fillId="0" borderId="15" xfId="3" applyFont="1" applyBorder="1" applyAlignment="1" applyProtection="1">
      <alignment horizontal="center" vertical="top"/>
    </xf>
    <xf numFmtId="0" fontId="15" fillId="0" borderId="11" xfId="13" applyFont="1" applyFill="1" applyBorder="1" applyAlignment="1" applyProtection="1">
      <alignment horizontal="left" vertical="top" shrinkToFit="1"/>
    </xf>
    <xf numFmtId="0" fontId="15" fillId="3" borderId="15" xfId="9" applyNumberFormat="1" applyFont="1" applyBorder="1" applyAlignment="1" applyProtection="1">
      <alignment horizontal="left" vertical="top" shrinkToFit="1"/>
      <protection locked="0"/>
    </xf>
    <xf numFmtId="0" fontId="19" fillId="3" borderId="13" xfId="20" applyNumberFormat="1" applyFont="1" applyAlignment="1" applyProtection="1">
      <alignment horizontal="left" vertical="top" wrapText="1"/>
      <protection locked="0"/>
    </xf>
    <xf numFmtId="0" fontId="15" fillId="0" borderId="14" xfId="13" applyFont="1" applyFill="1" applyBorder="1" applyAlignment="1" applyProtection="1">
      <alignment horizontal="center" vertical="top" wrapText="1"/>
    </xf>
    <xf numFmtId="0" fontId="15" fillId="0" borderId="11" xfId="13" applyFont="1" applyFill="1" applyBorder="1" applyAlignment="1" applyProtection="1">
      <alignment horizontal="center" vertical="top" wrapText="1"/>
    </xf>
    <xf numFmtId="0" fontId="15" fillId="0" borderId="12" xfId="13" applyFont="1" applyFill="1" applyBorder="1" applyAlignment="1" applyProtection="1">
      <alignment horizontal="center" vertical="top" wrapText="1"/>
    </xf>
    <xf numFmtId="0" fontId="19" fillId="4" borderId="68" xfId="19" applyFill="1" applyBorder="1" applyAlignment="1" applyProtection="1">
      <alignment horizontal="left" vertical="top" wrapText="1"/>
    </xf>
    <xf numFmtId="0" fontId="19" fillId="2" borderId="10" xfId="3" applyFont="1" applyFill="1" applyBorder="1" applyAlignment="1" applyProtection="1">
      <alignment horizontal="left" vertical="center" wrapText="1"/>
    </xf>
    <xf numFmtId="0" fontId="19" fillId="2" borderId="11" xfId="3" applyFont="1" applyFill="1" applyBorder="1" applyAlignment="1" applyProtection="1">
      <alignment horizontal="left" vertical="center" wrapText="1"/>
    </xf>
    <xf numFmtId="0" fontId="19" fillId="2" borderId="15" xfId="3" applyFont="1" applyFill="1" applyBorder="1" applyAlignment="1" applyProtection="1">
      <alignment horizontal="left" vertical="center" wrapText="1"/>
    </xf>
    <xf numFmtId="0" fontId="15" fillId="3" borderId="10" xfId="3" applyFont="1" applyFill="1" applyBorder="1" applyAlignment="1" applyProtection="1">
      <alignment horizontal="left" vertical="top" wrapText="1" shrinkToFit="1" readingOrder="1"/>
      <protection locked="0"/>
    </xf>
    <xf numFmtId="0" fontId="15" fillId="3" borderId="11" xfId="3" applyFont="1" applyFill="1" applyBorder="1" applyAlignment="1" applyProtection="1">
      <alignment horizontal="left" vertical="top" wrapText="1" shrinkToFit="1" readingOrder="1"/>
      <protection locked="0"/>
    </xf>
    <xf numFmtId="0" fontId="15" fillId="3" borderId="15" xfId="3" applyFont="1" applyFill="1" applyBorder="1" applyAlignment="1" applyProtection="1">
      <alignment horizontal="left" vertical="top" wrapText="1" shrinkToFit="1" readingOrder="1"/>
      <protection locked="0"/>
    </xf>
    <xf numFmtId="0" fontId="27" fillId="2" borderId="10" xfId="5" applyFont="1" applyFill="1" applyBorder="1" applyAlignment="1" applyProtection="1">
      <alignment horizontal="center" vertical="center" wrapText="1"/>
    </xf>
    <xf numFmtId="0" fontId="27" fillId="2" borderId="11" xfId="5" applyFont="1" applyFill="1" applyBorder="1" applyAlignment="1" applyProtection="1">
      <alignment horizontal="center" vertical="center" wrapText="1"/>
    </xf>
    <xf numFmtId="0" fontId="27" fillId="2" borderId="15" xfId="5" applyFont="1" applyFill="1" applyBorder="1" applyAlignment="1" applyProtection="1">
      <alignment horizontal="center" vertical="center"/>
    </xf>
    <xf numFmtId="167" fontId="19" fillId="3" borderId="10" xfId="5" applyNumberFormat="1" applyFont="1" applyFill="1" applyBorder="1" applyAlignment="1" applyProtection="1">
      <alignment horizontal="center" vertical="center" wrapText="1"/>
      <protection locked="0"/>
    </xf>
    <xf numFmtId="167" fontId="19" fillId="3" borderId="11" xfId="5" applyNumberFormat="1" applyFont="1" applyFill="1" applyBorder="1" applyAlignment="1" applyProtection="1">
      <alignment horizontal="center" vertical="center" wrapText="1"/>
      <protection locked="0"/>
    </xf>
    <xf numFmtId="167" fontId="19" fillId="3" borderId="12" xfId="5" applyNumberFormat="1" applyFont="1" applyFill="1" applyBorder="1" applyAlignment="1" applyProtection="1">
      <alignment horizontal="center" vertical="center" wrapText="1"/>
      <protection locked="0"/>
    </xf>
    <xf numFmtId="14" fontId="19" fillId="3" borderId="10" xfId="5" applyNumberFormat="1" applyFont="1" applyFill="1" applyBorder="1" applyAlignment="1" applyProtection="1">
      <alignment horizontal="center" vertical="center"/>
      <protection locked="0"/>
    </xf>
    <xf numFmtId="0" fontId="19" fillId="3" borderId="10" xfId="20" applyBorder="1" applyAlignment="1" applyProtection="1">
      <alignment horizontal="left" vertical="center"/>
      <protection locked="0"/>
    </xf>
    <xf numFmtId="0" fontId="19" fillId="3" borderId="15" xfId="20" applyBorder="1" applyAlignment="1" applyProtection="1">
      <alignment horizontal="left" vertical="center"/>
      <protection locked="0"/>
    </xf>
    <xf numFmtId="0" fontId="19" fillId="2" borderId="14" xfId="11" applyFont="1" applyFill="1" applyBorder="1" applyAlignment="1" applyProtection="1">
      <alignment horizontal="left" vertical="center" wrapText="1"/>
    </xf>
    <xf numFmtId="0" fontId="19" fillId="2" borderId="11" xfId="11" applyFont="1" applyFill="1" applyBorder="1" applyAlignment="1" applyProtection="1">
      <alignment horizontal="left" vertical="center" wrapText="1"/>
    </xf>
    <xf numFmtId="0" fontId="19" fillId="0" borderId="14" xfId="11" applyFont="1" applyFill="1" applyBorder="1" applyAlignment="1" applyProtection="1">
      <alignment horizontal="left" vertical="top" wrapText="1"/>
    </xf>
    <xf numFmtId="0" fontId="19" fillId="0" borderId="11" xfId="11" applyFont="1" applyFill="1" applyBorder="1" applyAlignment="1" applyProtection="1">
      <alignment horizontal="left" vertical="top" wrapText="1"/>
    </xf>
    <xf numFmtId="0" fontId="15" fillId="0" borderId="14" xfId="8" applyFont="1" applyFill="1" applyBorder="1" applyAlignment="1" applyProtection="1">
      <alignment horizontal="left" vertical="center"/>
    </xf>
    <xf numFmtId="0" fontId="15" fillId="0" borderId="11" xfId="8" applyFont="1" applyFill="1" applyBorder="1" applyAlignment="1" applyProtection="1">
      <alignment horizontal="left" vertical="center"/>
    </xf>
    <xf numFmtId="0" fontId="19" fillId="0" borderId="29" xfId="11" applyFont="1" applyFill="1" applyBorder="1" applyAlignment="1" applyProtection="1">
      <alignment horizontal="left" vertical="top" wrapText="1"/>
    </xf>
    <xf numFmtId="0" fontId="19" fillId="0" borderId="25" xfId="11" applyFont="1" applyFill="1" applyBorder="1" applyAlignment="1" applyProtection="1">
      <alignment horizontal="left" vertical="top" wrapText="1"/>
    </xf>
    <xf numFmtId="0" fontId="19" fillId="3" borderId="10" xfId="11" applyFont="1" applyFill="1" applyBorder="1" applyAlignment="1" applyProtection="1">
      <alignment horizontal="center" vertical="center" wrapText="1"/>
      <protection locked="0"/>
    </xf>
    <xf numFmtId="0" fontId="19" fillId="3" borderId="15" xfId="11" applyFont="1" applyFill="1" applyBorder="1" applyAlignment="1" applyProtection="1">
      <alignment horizontal="center" vertical="center" wrapText="1"/>
      <protection locked="0"/>
    </xf>
    <xf numFmtId="0" fontId="19" fillId="3" borderId="10" xfId="11" applyFont="1" applyFill="1" applyBorder="1" applyAlignment="1" applyProtection="1">
      <alignment horizontal="center" vertical="top" wrapText="1"/>
      <protection locked="0"/>
    </xf>
    <xf numFmtId="0" fontId="19" fillId="3" borderId="15" xfId="11" applyFont="1" applyFill="1" applyBorder="1" applyAlignment="1" applyProtection="1">
      <alignment horizontal="center" vertical="top" wrapText="1"/>
      <protection locked="0"/>
    </xf>
    <xf numFmtId="0" fontId="15" fillId="3" borderId="13" xfId="8" applyFont="1" applyFill="1" applyBorder="1" applyAlignment="1" applyProtection="1">
      <alignment horizontal="center" vertical="center"/>
      <protection locked="0"/>
    </xf>
    <xf numFmtId="0" fontId="15" fillId="3" borderId="30" xfId="8" applyFont="1" applyFill="1" applyBorder="1" applyAlignment="1" applyProtection="1">
      <alignment horizontal="center" vertical="center"/>
      <protection locked="0"/>
    </xf>
    <xf numFmtId="0" fontId="19" fillId="3" borderId="21" xfId="11" applyFont="1" applyFill="1" applyBorder="1" applyAlignment="1" applyProtection="1">
      <alignment horizontal="center" vertical="top" wrapText="1"/>
      <protection locked="0"/>
    </xf>
    <xf numFmtId="0" fontId="19" fillId="3" borderId="20" xfId="11" applyFont="1" applyFill="1" applyBorder="1" applyAlignment="1" applyProtection="1">
      <alignment horizontal="center" vertical="top" wrapText="1"/>
      <protection locked="0"/>
    </xf>
    <xf numFmtId="0" fontId="60" fillId="0" borderId="10" xfId="17" applyFont="1" applyBorder="1" applyAlignment="1" applyProtection="1">
      <alignment horizontal="center" vertical="center" wrapText="1"/>
    </xf>
    <xf numFmtId="0" fontId="60" fillId="0" borderId="11" xfId="17" applyFont="1" applyBorder="1" applyAlignment="1" applyProtection="1">
      <alignment horizontal="center" vertical="center" wrapText="1"/>
    </xf>
    <xf numFmtId="0" fontId="60" fillId="0" borderId="12" xfId="17" applyFont="1" applyBorder="1" applyAlignment="1" applyProtection="1">
      <alignment horizontal="center" vertical="center" wrapText="1"/>
    </xf>
    <xf numFmtId="164" fontId="29" fillId="0" borderId="10" xfId="15" applyNumberFormat="1" applyFont="1" applyFill="1" applyBorder="1" applyAlignment="1" applyProtection="1">
      <alignment horizontal="center" vertical="center" wrapText="1"/>
    </xf>
    <xf numFmtId="164" fontId="29" fillId="0" borderId="11" xfId="15" applyNumberFormat="1" applyFont="1" applyFill="1" applyBorder="1" applyAlignment="1" applyProtection="1">
      <alignment horizontal="center" vertical="center" wrapText="1"/>
    </xf>
    <xf numFmtId="164" fontId="29" fillId="0" borderId="15" xfId="15" applyNumberFormat="1" applyFont="1" applyFill="1" applyBorder="1" applyAlignment="1" applyProtection="1">
      <alignment horizontal="center" vertical="center" wrapText="1"/>
    </xf>
    <xf numFmtId="0" fontId="9" fillId="8" borderId="19" xfId="5" applyFont="1" applyFill="1" applyBorder="1" applyAlignment="1" applyProtection="1">
      <alignment horizontal="center" vertical="center"/>
    </xf>
    <xf numFmtId="0" fontId="9" fillId="8" borderId="9" xfId="5" applyFont="1" applyFill="1" applyBorder="1" applyAlignment="1" applyProtection="1">
      <alignment horizontal="center" vertical="center"/>
    </xf>
    <xf numFmtId="0" fontId="9" fillId="8" borderId="28" xfId="5" applyFont="1" applyFill="1" applyBorder="1" applyAlignment="1" applyProtection="1">
      <alignment horizontal="center" vertical="center"/>
    </xf>
    <xf numFmtId="0" fontId="15" fillId="2" borderId="17" xfId="6" applyFont="1" applyFill="1" applyBorder="1" applyAlignment="1" applyProtection="1">
      <alignment horizontal="left" vertical="center" wrapText="1"/>
    </xf>
    <xf numFmtId="0" fontId="15" fillId="2" borderId="13" xfId="6" applyFont="1" applyFill="1" applyBorder="1" applyAlignment="1" applyProtection="1">
      <alignment horizontal="left" vertical="center" wrapText="1"/>
    </xf>
    <xf numFmtId="0" fontId="15" fillId="2" borderId="17" xfId="6" applyFont="1" applyFill="1" applyBorder="1" applyAlignment="1" applyProtection="1">
      <alignment horizontal="left" vertical="top" wrapText="1"/>
    </xf>
    <xf numFmtId="0" fontId="15" fillId="2" borderId="13" xfId="6" applyFont="1" applyFill="1" applyBorder="1" applyAlignment="1" applyProtection="1">
      <alignment horizontal="left" vertical="top" wrapText="1"/>
    </xf>
    <xf numFmtId="0" fontId="19" fillId="0" borderId="14" xfId="13" applyFill="1" applyBorder="1" applyAlignment="1" applyProtection="1">
      <alignment horizontal="left" vertical="center" shrinkToFit="1"/>
    </xf>
    <xf numFmtId="0" fontId="19" fillId="0" borderId="11" xfId="13" applyFill="1" applyBorder="1" applyAlignment="1" applyProtection="1">
      <alignment horizontal="left" vertical="center" shrinkToFit="1"/>
    </xf>
    <xf numFmtId="0" fontId="19" fillId="0" borderId="12" xfId="13" applyFill="1" applyBorder="1" applyAlignment="1" applyProtection="1">
      <alignment horizontal="left" vertical="center" shrinkToFit="1"/>
    </xf>
    <xf numFmtId="0" fontId="19" fillId="3" borderId="10" xfId="13" applyFill="1" applyBorder="1" applyAlignment="1" applyProtection="1">
      <alignment horizontal="left" vertical="center" shrinkToFit="1"/>
      <protection locked="0"/>
    </xf>
    <xf numFmtId="0" fontId="19" fillId="3" borderId="11" xfId="13" applyFill="1" applyBorder="1" applyAlignment="1" applyProtection="1">
      <alignment horizontal="left" vertical="center" shrinkToFit="1"/>
      <protection locked="0"/>
    </xf>
    <xf numFmtId="0" fontId="19" fillId="3" borderId="12" xfId="13" applyFill="1" applyBorder="1" applyAlignment="1" applyProtection="1">
      <alignment horizontal="left" vertical="center" shrinkToFit="1"/>
      <protection locked="0"/>
    </xf>
    <xf numFmtId="0" fontId="19" fillId="0" borderId="10" xfId="9" applyFill="1" applyBorder="1" applyAlignment="1" applyProtection="1">
      <alignment horizontal="right" vertical="center" shrinkToFit="1"/>
    </xf>
    <xf numFmtId="0" fontId="19" fillId="0" borderId="11" xfId="9" applyFill="1" applyBorder="1" applyAlignment="1" applyProtection="1">
      <alignment horizontal="right" vertical="center" shrinkToFit="1"/>
    </xf>
    <xf numFmtId="0" fontId="19" fillId="0" borderId="12" xfId="9" applyFill="1" applyBorder="1" applyAlignment="1" applyProtection="1">
      <alignment horizontal="right" vertical="center" shrinkToFit="1"/>
    </xf>
    <xf numFmtId="0" fontId="19" fillId="3" borderId="10" xfId="9" applyBorder="1" applyAlignment="1" applyProtection="1">
      <alignment horizontal="center" vertical="center" shrinkToFit="1"/>
      <protection locked="0"/>
    </xf>
    <xf numFmtId="0" fontId="19" fillId="3" borderId="11" xfId="9" applyBorder="1" applyAlignment="1" applyProtection="1">
      <alignment horizontal="center" vertical="center" shrinkToFit="1"/>
      <protection locked="0"/>
    </xf>
    <xf numFmtId="0" fontId="19" fillId="3" borderId="12" xfId="9" applyBorder="1" applyAlignment="1" applyProtection="1">
      <alignment horizontal="center" vertical="center" shrinkToFit="1"/>
      <protection locked="0"/>
    </xf>
    <xf numFmtId="2" fontId="15" fillId="3" borderId="10" xfId="6" applyNumberFormat="1" applyFont="1" applyFill="1" applyBorder="1" applyAlignment="1" applyProtection="1">
      <alignment horizontal="left" vertical="center"/>
      <protection locked="0"/>
    </xf>
    <xf numFmtId="2" fontId="15" fillId="3" borderId="11" xfId="6" applyNumberFormat="1" applyFont="1" applyFill="1" applyBorder="1" applyAlignment="1" applyProtection="1">
      <alignment horizontal="left" vertical="center"/>
      <protection locked="0"/>
    </xf>
    <xf numFmtId="2" fontId="15" fillId="3" borderId="15" xfId="6" applyNumberFormat="1" applyFont="1" applyFill="1" applyBorder="1" applyAlignment="1" applyProtection="1">
      <alignment horizontal="left" vertical="center"/>
      <protection locked="0"/>
    </xf>
    <xf numFmtId="0" fontId="15" fillId="0" borderId="19" xfId="6" applyFont="1" applyBorder="1" applyAlignment="1" applyProtection="1">
      <alignment horizontal="left" vertical="center"/>
    </xf>
    <xf numFmtId="0" fontId="15" fillId="0" borderId="9" xfId="6" applyFont="1" applyBorder="1" applyAlignment="1" applyProtection="1">
      <alignment horizontal="left" vertical="center"/>
    </xf>
    <xf numFmtId="0" fontId="15" fillId="0" borderId="43" xfId="6" applyFont="1" applyBorder="1" applyAlignment="1" applyProtection="1">
      <alignment horizontal="left" vertical="center"/>
    </xf>
    <xf numFmtId="0" fontId="9" fillId="8" borderId="2" xfId="5" applyFill="1" applyBorder="1" applyAlignment="1" applyProtection="1">
      <alignment horizontal="center" vertical="center"/>
    </xf>
    <xf numFmtId="0" fontId="9" fillId="8" borderId="3" xfId="5" applyFill="1" applyBorder="1" applyAlignment="1" applyProtection="1">
      <alignment horizontal="center" vertical="center"/>
    </xf>
    <xf numFmtId="0" fontId="9" fillId="8" borderId="9" xfId="5" applyFill="1" applyBorder="1" applyAlignment="1" applyProtection="1">
      <alignment horizontal="center" vertical="center"/>
    </xf>
    <xf numFmtId="0" fontId="9" fillId="8" borderId="28" xfId="5" applyFill="1" applyBorder="1" applyAlignment="1" applyProtection="1">
      <alignment horizontal="center" vertical="center"/>
    </xf>
    <xf numFmtId="0" fontId="19" fillId="3" borderId="15" xfId="9" applyBorder="1" applyAlignment="1" applyProtection="1">
      <alignment horizontal="center" vertical="center" shrinkToFit="1"/>
      <protection locked="0"/>
    </xf>
    <xf numFmtId="0" fontId="19" fillId="0" borderId="10" xfId="9" applyFill="1" applyBorder="1" applyAlignment="1" applyProtection="1">
      <alignment horizontal="center" vertical="center" shrinkToFit="1"/>
    </xf>
    <xf numFmtId="0" fontId="19" fillId="0" borderId="11" xfId="9" applyFill="1" applyBorder="1" applyAlignment="1" applyProtection="1">
      <alignment horizontal="center" vertical="center" shrinkToFit="1"/>
    </xf>
    <xf numFmtId="0" fontId="19" fillId="0" borderId="12" xfId="9" applyFill="1" applyBorder="1" applyAlignment="1" applyProtection="1">
      <alignment horizontal="center" vertical="center" shrinkToFit="1"/>
    </xf>
    <xf numFmtId="0" fontId="19" fillId="0" borderId="10" xfId="14" applyFill="1" applyBorder="1" applyAlignment="1" applyProtection="1">
      <alignment horizontal="center" vertical="center"/>
    </xf>
    <xf numFmtId="0" fontId="19" fillId="0" borderId="11" xfId="14" applyFill="1" applyBorder="1" applyAlignment="1" applyProtection="1">
      <alignment horizontal="center" vertical="center"/>
    </xf>
    <xf numFmtId="0" fontId="19" fillId="0" borderId="15" xfId="14" applyFill="1" applyBorder="1" applyAlignment="1" applyProtection="1">
      <alignment horizontal="center" vertical="center"/>
    </xf>
    <xf numFmtId="0" fontId="15" fillId="0" borderId="14" xfId="3" applyFont="1" applyBorder="1" applyAlignment="1" applyProtection="1">
      <alignment horizontal="left" vertical="center" wrapText="1"/>
    </xf>
    <xf numFmtId="0" fontId="15" fillId="0" borderId="11" xfId="3" applyFont="1" applyBorder="1" applyAlignment="1" applyProtection="1">
      <alignment horizontal="left" vertical="center" wrapText="1"/>
    </xf>
    <xf numFmtId="0" fontId="15" fillId="0" borderId="12" xfId="3" applyFont="1" applyBorder="1" applyAlignment="1" applyProtection="1">
      <alignment horizontal="left" vertical="center" wrapText="1"/>
    </xf>
    <xf numFmtId="0" fontId="19" fillId="3" borderId="15" xfId="13" applyFill="1" applyBorder="1" applyAlignment="1" applyProtection="1">
      <alignment horizontal="center" vertical="center" wrapText="1"/>
      <protection locked="0"/>
    </xf>
    <xf numFmtId="0" fontId="19" fillId="3" borderId="13" xfId="8" applyFill="1" applyBorder="1" applyAlignment="1" applyProtection="1">
      <alignment horizontal="left" vertical="top"/>
      <protection locked="0"/>
    </xf>
    <xf numFmtId="2" fontId="15" fillId="3" borderId="10" xfId="6" applyNumberFormat="1" applyFont="1" applyFill="1" applyBorder="1" applyAlignment="1" applyProtection="1">
      <alignment horizontal="left" vertical="center" wrapText="1"/>
      <protection locked="0"/>
    </xf>
    <xf numFmtId="2" fontId="15" fillId="3" borderId="11" xfId="6" applyNumberFormat="1" applyFont="1" applyFill="1" applyBorder="1" applyAlignment="1" applyProtection="1">
      <alignment horizontal="left" vertical="center" wrapText="1"/>
      <protection locked="0"/>
    </xf>
    <xf numFmtId="2" fontId="15" fillId="3" borderId="12" xfId="6" applyNumberFormat="1" applyFont="1" applyFill="1" applyBorder="1" applyAlignment="1" applyProtection="1">
      <alignment horizontal="left" vertical="center" wrapText="1"/>
      <protection locked="0"/>
    </xf>
    <xf numFmtId="0" fontId="27" fillId="2" borderId="13" xfId="8" applyFont="1" applyFill="1" applyBorder="1" applyAlignment="1" applyProtection="1">
      <alignment horizontal="center" vertical="center"/>
    </xf>
    <xf numFmtId="0" fontId="27" fillId="2" borderId="10" xfId="8" applyFont="1" applyFill="1" applyBorder="1" applyAlignment="1" applyProtection="1">
      <alignment horizontal="center" vertical="center"/>
    </xf>
    <xf numFmtId="0" fontId="27" fillId="2" borderId="11" xfId="8" applyFont="1" applyFill="1" applyBorder="1" applyAlignment="1" applyProtection="1">
      <alignment horizontal="center" vertical="center"/>
    </xf>
    <xf numFmtId="0" fontId="27" fillId="2" borderId="15" xfId="8" applyFont="1" applyFill="1" applyBorder="1" applyAlignment="1" applyProtection="1">
      <alignment horizontal="center" vertical="center"/>
    </xf>
    <xf numFmtId="0" fontId="19" fillId="3" borderId="18" xfId="8" applyFill="1" applyBorder="1" applyAlignment="1" applyProtection="1">
      <alignment horizontal="left" vertical="top"/>
      <protection locked="0"/>
    </xf>
    <xf numFmtId="0" fontId="19" fillId="3" borderId="10" xfId="8" applyFill="1" applyBorder="1" applyAlignment="1" applyProtection="1">
      <alignment horizontal="left" vertical="top"/>
      <protection locked="0"/>
    </xf>
    <xf numFmtId="0" fontId="19" fillId="3" borderId="11" xfId="8" applyFill="1" applyBorder="1" applyAlignment="1" applyProtection="1">
      <alignment horizontal="left" vertical="top"/>
      <protection locked="0"/>
    </xf>
    <xf numFmtId="0" fontId="19" fillId="3" borderId="15" xfId="8" applyFill="1" applyBorder="1" applyAlignment="1" applyProtection="1">
      <alignment horizontal="left" vertical="top"/>
      <protection locked="0"/>
    </xf>
    <xf numFmtId="0" fontId="15" fillId="0" borderId="17" xfId="23" applyFont="1" applyBorder="1" applyAlignment="1" applyProtection="1">
      <alignment horizontal="left" vertical="center" wrapText="1"/>
    </xf>
    <xf numFmtId="0" fontId="15" fillId="0" borderId="13" xfId="23" applyFont="1" applyBorder="1" applyAlignment="1" applyProtection="1">
      <alignment horizontal="left" vertical="center" wrapText="1"/>
    </xf>
    <xf numFmtId="0" fontId="19" fillId="3" borderId="13" xfId="13" applyFill="1" applyBorder="1" applyAlignment="1" applyProtection="1">
      <alignment horizontal="center" vertical="center" wrapText="1"/>
      <protection locked="0"/>
    </xf>
    <xf numFmtId="0" fontId="19" fillId="3" borderId="30" xfId="13" applyFill="1" applyBorder="1" applyAlignment="1" applyProtection="1">
      <alignment horizontal="center" vertical="center" wrapText="1"/>
      <protection locked="0"/>
    </xf>
    <xf numFmtId="0" fontId="15" fillId="0" borderId="14" xfId="23" applyFont="1" applyBorder="1" applyAlignment="1" applyProtection="1">
      <alignment horizontal="left" vertical="center" wrapText="1"/>
    </xf>
    <xf numFmtId="0" fontId="15" fillId="0" borderId="11" xfId="23" applyFont="1" applyBorder="1" applyAlignment="1" applyProtection="1">
      <alignment horizontal="left" vertical="center" wrapText="1"/>
    </xf>
    <xf numFmtId="0" fontId="15" fillId="0" borderId="15" xfId="23" applyFont="1" applyBorder="1" applyAlignment="1" applyProtection="1">
      <alignment horizontal="left" vertical="center" wrapText="1"/>
    </xf>
    <xf numFmtId="0" fontId="15" fillId="3" borderId="11" xfId="13" applyFont="1" applyFill="1" applyBorder="1" applyAlignment="1" applyProtection="1">
      <alignment horizontal="center" vertical="top"/>
      <protection locked="0"/>
    </xf>
    <xf numFmtId="0" fontId="15" fillId="3" borderId="12" xfId="13" applyFont="1" applyFill="1" applyBorder="1" applyAlignment="1" applyProtection="1">
      <alignment horizontal="center" vertical="top"/>
      <protection locked="0"/>
    </xf>
    <xf numFmtId="0" fontId="16" fillId="13" borderId="5" xfId="3" quotePrefix="1" applyFont="1" applyFill="1" applyBorder="1" applyAlignment="1" applyProtection="1">
      <alignment horizontal="left" vertical="top" wrapText="1"/>
    </xf>
    <xf numFmtId="0" fontId="16" fillId="13" borderId="6" xfId="3" quotePrefix="1" applyFont="1" applyFill="1" applyBorder="1" applyAlignment="1" applyProtection="1">
      <alignment horizontal="left" vertical="top" wrapText="1"/>
    </xf>
    <xf numFmtId="0" fontId="16" fillId="13" borderId="7" xfId="3" quotePrefix="1" applyFont="1" applyFill="1" applyBorder="1" applyAlignment="1" applyProtection="1">
      <alignment horizontal="left" vertical="top" wrapText="1"/>
    </xf>
    <xf numFmtId="0" fontId="16" fillId="13" borderId="14" xfId="12" applyFont="1" applyFill="1" applyBorder="1" applyAlignment="1" applyProtection="1">
      <alignment horizontal="left" vertical="top" wrapText="1"/>
    </xf>
    <xf numFmtId="0" fontId="16" fillId="13" borderId="11" xfId="12" applyFont="1" applyFill="1" applyBorder="1" applyAlignment="1" applyProtection="1">
      <alignment horizontal="left" vertical="top" wrapText="1"/>
    </xf>
    <xf numFmtId="0" fontId="16" fillId="13" borderId="12" xfId="12" applyFont="1" applyFill="1" applyBorder="1" applyAlignment="1" applyProtection="1">
      <alignment horizontal="left" vertical="top" wrapText="1"/>
    </xf>
    <xf numFmtId="0" fontId="16" fillId="4" borderId="26" xfId="12" applyFont="1" applyFill="1" applyBorder="1" applyAlignment="1" applyProtection="1">
      <alignment horizontal="left" vertical="top" wrapText="1"/>
    </xf>
    <xf numFmtId="0" fontId="16" fillId="4" borderId="6" xfId="12" applyFont="1" applyFill="1" applyBorder="1" applyAlignment="1" applyProtection="1">
      <alignment horizontal="left" vertical="top" wrapText="1"/>
    </xf>
    <xf numFmtId="0" fontId="16" fillId="4" borderId="7" xfId="12" applyFont="1" applyFill="1" applyBorder="1" applyAlignment="1" applyProtection="1">
      <alignment horizontal="left" vertical="top" wrapText="1"/>
    </xf>
    <xf numFmtId="0" fontId="9" fillId="8" borderId="69" xfId="5" applyFill="1" applyBorder="1" applyAlignment="1" applyProtection="1">
      <alignment horizontal="center" vertical="center"/>
    </xf>
    <xf numFmtId="0" fontId="15" fillId="3" borderId="10" xfId="13" applyFont="1" applyFill="1" applyBorder="1" applyAlignment="1" applyProtection="1">
      <alignment horizontal="left" vertical="top"/>
      <protection locked="0"/>
    </xf>
    <xf numFmtId="0" fontId="15" fillId="3" borderId="11" xfId="13" applyFont="1" applyFill="1" applyBorder="1" applyAlignment="1" applyProtection="1">
      <alignment horizontal="left" vertical="top"/>
      <protection locked="0"/>
    </xf>
    <xf numFmtId="0" fontId="15" fillId="3" borderId="12" xfId="13" applyFont="1" applyFill="1" applyBorder="1" applyAlignment="1" applyProtection="1">
      <alignment horizontal="left" vertical="top"/>
      <protection locked="0"/>
    </xf>
    <xf numFmtId="0" fontId="15" fillId="0" borderId="29" xfId="23" applyFont="1" applyBorder="1" applyAlignment="1" applyProtection="1">
      <alignment horizontal="left" vertical="center" wrapText="1"/>
    </xf>
    <xf numFmtId="0" fontId="16" fillId="0" borderId="25" xfId="23" applyFont="1" applyBorder="1" applyAlignment="1" applyProtection="1">
      <alignment horizontal="left" vertical="center" wrapText="1"/>
    </xf>
    <xf numFmtId="0" fontId="16" fillId="0" borderId="42" xfId="23" applyFont="1" applyBorder="1" applyAlignment="1" applyProtection="1">
      <alignment horizontal="left" vertical="center" wrapText="1"/>
    </xf>
    <xf numFmtId="0" fontId="19" fillId="3" borderId="22" xfId="13" applyFill="1" applyBorder="1" applyAlignment="1" applyProtection="1">
      <alignment horizontal="center" vertical="center" wrapText="1"/>
      <protection locked="0"/>
    </xf>
    <xf numFmtId="0" fontId="19" fillId="3" borderId="50" xfId="13" applyFill="1" applyBorder="1" applyAlignment="1" applyProtection="1">
      <alignment horizontal="center" vertical="center" wrapText="1"/>
      <protection locked="0"/>
    </xf>
    <xf numFmtId="0" fontId="16" fillId="0" borderId="11" xfId="23" applyFont="1" applyBorder="1" applyAlignment="1" applyProtection="1">
      <alignment horizontal="left" vertical="center" wrapText="1"/>
    </xf>
    <xf numFmtId="0" fontId="16" fillId="0" borderId="12" xfId="23" applyFont="1" applyBorder="1" applyAlignment="1" applyProtection="1">
      <alignment horizontal="left" vertical="center" wrapText="1"/>
    </xf>
    <xf numFmtId="0" fontId="27" fillId="0" borderId="14" xfId="3" applyFont="1" applyBorder="1" applyAlignment="1" applyProtection="1">
      <alignment horizontal="center"/>
    </xf>
    <xf numFmtId="0" fontId="27" fillId="0" borderId="11" xfId="3" applyFont="1" applyBorder="1" applyAlignment="1" applyProtection="1">
      <alignment horizontal="center"/>
    </xf>
    <xf numFmtId="0" fontId="27" fillId="0" borderId="15" xfId="3" applyFont="1" applyBorder="1" applyAlignment="1" applyProtection="1">
      <alignment horizontal="center"/>
    </xf>
    <xf numFmtId="164" fontId="29" fillId="0" borderId="3" xfId="23" applyNumberFormat="1" applyFont="1" applyBorder="1" applyAlignment="1">
      <alignment horizontal="center" vertical="center"/>
    </xf>
    <xf numFmtId="164" fontId="29" fillId="0" borderId="4" xfId="23" applyNumberFormat="1" applyFont="1" applyBorder="1" applyAlignment="1">
      <alignment horizontal="center" vertical="center"/>
    </xf>
    <xf numFmtId="0" fontId="60" fillId="0" borderId="2" xfId="23" applyFont="1" applyBorder="1" applyAlignment="1">
      <alignment horizontal="center" vertical="center"/>
    </xf>
    <xf numFmtId="0" fontId="60" fillId="0" borderId="3" xfId="23" applyFont="1" applyBorder="1" applyAlignment="1">
      <alignment horizontal="center" vertical="center"/>
    </xf>
    <xf numFmtId="0" fontId="60" fillId="0" borderId="24" xfId="23" applyFont="1" applyBorder="1" applyAlignment="1">
      <alignment horizontal="center" vertical="center"/>
    </xf>
    <xf numFmtId="0" fontId="15" fillId="0" borderId="26" xfId="23" applyFont="1" applyBorder="1" applyAlignment="1">
      <alignment horizontal="left" vertical="center"/>
    </xf>
    <xf numFmtId="0" fontId="15" fillId="0" borderId="6" xfId="23" applyFont="1" applyBorder="1" applyAlignment="1">
      <alignment horizontal="left" vertical="center"/>
    </xf>
    <xf numFmtId="0" fontId="15" fillId="0" borderId="27" xfId="23" applyFont="1" applyBorder="1" applyAlignment="1">
      <alignment horizontal="left" vertical="center"/>
    </xf>
    <xf numFmtId="0" fontId="10" fillId="8" borderId="26" xfId="24" applyFont="1" applyFill="1" applyBorder="1" applyAlignment="1">
      <alignment horizontal="center" vertical="center"/>
    </xf>
    <xf numFmtId="0" fontId="10" fillId="8" borderId="6" xfId="24" applyFont="1" applyFill="1" applyBorder="1" applyAlignment="1">
      <alignment horizontal="center" vertical="center"/>
    </xf>
    <xf numFmtId="0" fontId="10" fillId="8" borderId="27" xfId="24" applyFont="1" applyFill="1" applyBorder="1" applyAlignment="1">
      <alignment horizontal="center" vertical="center"/>
    </xf>
    <xf numFmtId="0" fontId="67" fillId="8" borderId="16" xfId="24" applyFont="1" applyFill="1" applyBorder="1" applyAlignment="1">
      <alignment horizontal="center" vertical="center"/>
    </xf>
    <xf numFmtId="0" fontId="67" fillId="8" borderId="0" xfId="24" applyFont="1" applyFill="1" applyBorder="1" applyAlignment="1">
      <alignment horizontal="center" vertical="center"/>
    </xf>
    <xf numFmtId="0" fontId="67" fillId="8" borderId="36" xfId="24" applyFont="1" applyFill="1" applyBorder="1" applyAlignment="1">
      <alignment horizontal="center" vertical="center"/>
    </xf>
    <xf numFmtId="0" fontId="19" fillId="0" borderId="13" xfId="0" applyFont="1" applyFill="1" applyBorder="1" applyAlignment="1">
      <alignment horizontal="left" vertical="top"/>
    </xf>
    <xf numFmtId="0" fontId="19" fillId="0" borderId="30" xfId="0" applyFont="1" applyFill="1" applyBorder="1" applyAlignment="1">
      <alignment horizontal="left" vertical="top"/>
    </xf>
    <xf numFmtId="0" fontId="27" fillId="0" borderId="26" xfId="23" applyFont="1" applyBorder="1" applyAlignment="1">
      <alignment horizontal="left"/>
    </xf>
    <xf numFmtId="0" fontId="27" fillId="0" borderId="6" xfId="23" applyFont="1" applyBorder="1" applyAlignment="1">
      <alignment horizontal="left"/>
    </xf>
    <xf numFmtId="0" fontId="27" fillId="0" borderId="27" xfId="23" applyFont="1" applyBorder="1" applyAlignment="1">
      <alignment horizontal="left"/>
    </xf>
    <xf numFmtId="0" fontId="15" fillId="0" borderId="16" xfId="23" applyFont="1" applyBorder="1" applyAlignment="1">
      <alignment horizontal="left" vertical="top" wrapText="1"/>
    </xf>
    <xf numFmtId="0" fontId="24" fillId="0" borderId="0" xfId="23" applyFont="1" applyAlignment="1">
      <alignment horizontal="left" vertical="top" wrapText="1"/>
    </xf>
    <xf numFmtId="0" fontId="24" fillId="0" borderId="36" xfId="23" applyFont="1" applyBorder="1" applyAlignment="1">
      <alignment horizontal="left" vertical="top" wrapText="1"/>
    </xf>
    <xf numFmtId="0" fontId="28" fillId="0" borderId="19" xfId="28" applyFont="1" applyBorder="1" applyAlignment="1" applyProtection="1">
      <alignment horizontal="left" vertical="center"/>
    </xf>
    <xf numFmtId="0" fontId="28" fillId="0" borderId="9" xfId="28" applyFont="1" applyBorder="1" applyAlignment="1" applyProtection="1">
      <alignment horizontal="left" vertical="center"/>
    </xf>
    <xf numFmtId="0" fontId="28" fillId="0" borderId="28" xfId="28" applyFont="1" applyBorder="1" applyAlignment="1" applyProtection="1">
      <alignment horizontal="left" vertical="center"/>
    </xf>
    <xf numFmtId="0" fontId="10" fillId="8" borderId="14" xfId="24" applyFont="1" applyFill="1" applyBorder="1" applyAlignment="1">
      <alignment horizontal="center" vertical="center"/>
    </xf>
    <xf numFmtId="0" fontId="10" fillId="8" borderId="11" xfId="24" applyFont="1" applyFill="1" applyBorder="1" applyAlignment="1">
      <alignment horizontal="center" vertical="center"/>
    </xf>
    <xf numFmtId="0" fontId="10" fillId="8" borderId="15" xfId="24" applyFont="1" applyFill="1" applyBorder="1" applyAlignment="1">
      <alignment horizontal="center" vertical="center"/>
    </xf>
    <xf numFmtId="0" fontId="15" fillId="0" borderId="16" xfId="26" applyFont="1" applyBorder="1" applyAlignment="1">
      <alignment horizontal="left" vertical="top"/>
    </xf>
    <xf numFmtId="0" fontId="15" fillId="0" borderId="0" xfId="26" applyFont="1" applyAlignment="1">
      <alignment horizontal="left" vertical="top"/>
    </xf>
    <xf numFmtId="0" fontId="15" fillId="0" borderId="36" xfId="26" applyFont="1" applyBorder="1" applyAlignment="1">
      <alignment horizontal="left" vertical="top"/>
    </xf>
    <xf numFmtId="0" fontId="68" fillId="0" borderId="29" xfId="23" applyFont="1" applyBorder="1" applyAlignment="1">
      <alignment horizontal="left" vertical="center" wrapText="1"/>
    </xf>
    <xf numFmtId="0" fontId="68" fillId="0" borderId="25" xfId="23" applyFont="1" applyBorder="1" applyAlignment="1">
      <alignment horizontal="left" vertical="center"/>
    </xf>
    <xf numFmtId="0" fontId="68" fillId="0" borderId="20" xfId="23" applyFont="1" applyBorder="1" applyAlignment="1">
      <alignment horizontal="left" vertical="center"/>
    </xf>
    <xf numFmtId="0" fontId="15" fillId="0" borderId="26" xfId="23" applyFont="1" applyFill="1" applyBorder="1" applyAlignment="1">
      <alignment vertical="top" wrapText="1"/>
    </xf>
    <xf numFmtId="0" fontId="15" fillId="0" borderId="6" xfId="23" applyFont="1" applyFill="1" applyBorder="1" applyAlignment="1">
      <alignment vertical="top" wrapText="1"/>
    </xf>
    <xf numFmtId="0" fontId="15" fillId="0" borderId="27" xfId="23" applyFont="1" applyFill="1" applyBorder="1" applyAlignment="1">
      <alignment vertical="top" wrapText="1"/>
    </xf>
    <xf numFmtId="0" fontId="15" fillId="0" borderId="34" xfId="25" applyFont="1" applyFill="1" applyBorder="1" applyAlignment="1">
      <alignment horizontal="left" vertical="center" wrapText="1"/>
    </xf>
    <xf numFmtId="0" fontId="15" fillId="0" borderId="18" xfId="25" applyFont="1" applyFill="1" applyBorder="1" applyAlignment="1">
      <alignment horizontal="left" vertical="center" wrapText="1"/>
    </xf>
    <xf numFmtId="0" fontId="15" fillId="0" borderId="35" xfId="25" applyFont="1" applyFill="1" applyBorder="1" applyAlignment="1">
      <alignment horizontal="left" vertical="center" wrapText="1"/>
    </xf>
    <xf numFmtId="0" fontId="15" fillId="2" borderId="26" xfId="27" applyFont="1" applyFill="1" applyBorder="1" applyAlignment="1" applyProtection="1">
      <alignment horizontal="left" vertical="center" wrapText="1"/>
    </xf>
    <xf numFmtId="0" fontId="15" fillId="2" borderId="6" xfId="27" applyFont="1" applyFill="1" applyBorder="1" applyAlignment="1" applyProtection="1">
      <alignment horizontal="left" vertical="center" wrapText="1"/>
    </xf>
    <xf numFmtId="0" fontId="15" fillId="2" borderId="27" xfId="27" applyFont="1" applyFill="1" applyBorder="1" applyAlignment="1" applyProtection="1">
      <alignment horizontal="left" vertical="center" wrapText="1"/>
    </xf>
    <xf numFmtId="0" fontId="15" fillId="2" borderId="16" xfId="27" applyFont="1" applyFill="1" applyBorder="1" applyAlignment="1" applyProtection="1">
      <alignment horizontal="left" vertical="center" wrapText="1"/>
    </xf>
    <xf numFmtId="0" fontId="15" fillId="2" borderId="0" xfId="27" applyFont="1" applyFill="1" applyBorder="1" applyAlignment="1" applyProtection="1">
      <alignment horizontal="left" vertical="center" wrapText="1"/>
    </xf>
    <xf numFmtId="0" fontId="15" fillId="2" borderId="36" xfId="27" applyFont="1" applyFill="1" applyBorder="1" applyAlignment="1" applyProtection="1">
      <alignment horizontal="left" vertical="center" wrapText="1"/>
    </xf>
    <xf numFmtId="0" fontId="15" fillId="0" borderId="0" xfId="23" applyFont="1" applyAlignment="1">
      <alignment horizontal="left" vertical="top" wrapText="1"/>
    </xf>
    <xf numFmtId="0" fontId="15" fillId="0" borderId="36" xfId="23" applyFont="1" applyBorder="1" applyAlignment="1">
      <alignment horizontal="left" vertical="top" wrapText="1"/>
    </xf>
    <xf numFmtId="0" fontId="9" fillId="24" borderId="13" xfId="8" applyFont="1" applyFill="1" applyBorder="1" applyAlignment="1" applyProtection="1">
      <alignment horizontal="center"/>
    </xf>
    <xf numFmtId="0" fontId="19" fillId="3" borderId="13" xfId="9" applyAlignment="1" applyProtection="1">
      <alignment horizontal="left" vertical="center" shrinkToFit="1"/>
      <protection locked="0"/>
    </xf>
    <xf numFmtId="0" fontId="19" fillId="0" borderId="13" xfId="13" applyFill="1" applyAlignment="1" applyProtection="1">
      <alignment horizontal="left" vertical="center" shrinkToFit="1"/>
    </xf>
    <xf numFmtId="169" fontId="19" fillId="3" borderId="13" xfId="9" applyNumberFormat="1" applyAlignment="1" applyProtection="1">
      <alignment horizontal="left" vertical="center" shrinkToFit="1"/>
      <protection locked="0"/>
    </xf>
    <xf numFmtId="0" fontId="19" fillId="3" borderId="13" xfId="13" applyFill="1" applyAlignment="1" applyProtection="1">
      <alignment horizontal="left" vertical="center" shrinkToFit="1"/>
      <protection locked="0"/>
    </xf>
    <xf numFmtId="0" fontId="19" fillId="3" borderId="13" xfId="8" applyFill="1" applyBorder="1" applyAlignment="1" applyProtection="1">
      <alignment horizontal="left" vertical="center" shrinkToFit="1"/>
      <protection locked="0"/>
    </xf>
    <xf numFmtId="0" fontId="19" fillId="0" borderId="13" xfId="9" applyFill="1" applyAlignment="1" applyProtection="1">
      <alignment horizontal="left" vertical="center" shrinkToFit="1"/>
    </xf>
    <xf numFmtId="0" fontId="61" fillId="0" borderId="13" xfId="8" applyFont="1" applyBorder="1" applyAlignment="1" applyProtection="1">
      <alignment horizontal="left" vertical="center"/>
    </xf>
    <xf numFmtId="0" fontId="19" fillId="0" borderId="13" xfId="13" applyFill="1" applyAlignment="1" applyProtection="1">
      <alignment horizontal="left" vertical="center"/>
    </xf>
    <xf numFmtId="0" fontId="19" fillId="3" borderId="13" xfId="13" applyFill="1" applyAlignment="1" applyProtection="1">
      <alignment horizontal="left" vertical="center"/>
      <protection locked="0"/>
    </xf>
    <xf numFmtId="0" fontId="19" fillId="0" borderId="10" xfId="13" applyFill="1" applyBorder="1" applyAlignment="1" applyProtection="1">
      <alignment horizontal="left" vertical="center" shrinkToFit="1"/>
    </xf>
    <xf numFmtId="0" fontId="17" fillId="3" borderId="10" xfId="7" applyFill="1" applyBorder="1" applyAlignment="1" applyProtection="1">
      <alignment horizontal="left" vertical="center" shrinkToFit="1"/>
      <protection locked="0"/>
    </xf>
    <xf numFmtId="0" fontId="25" fillId="7" borderId="0" xfId="23" applyFont="1" applyFill="1" applyAlignment="1" applyProtection="1">
      <alignment horizontal="center" vertical="center"/>
    </xf>
    <xf numFmtId="0" fontId="19" fillId="3" borderId="10" xfId="13" applyFill="1" applyBorder="1" applyAlignment="1" applyProtection="1">
      <alignment horizontal="left" vertical="center"/>
      <protection locked="0"/>
    </xf>
    <xf numFmtId="0" fontId="19" fillId="3" borderId="11" xfId="13" applyFill="1" applyBorder="1" applyAlignment="1" applyProtection="1">
      <alignment horizontal="left" vertical="center"/>
      <protection locked="0"/>
    </xf>
    <xf numFmtId="0" fontId="19" fillId="3" borderId="12" xfId="13" applyFill="1" applyBorder="1" applyAlignment="1" applyProtection="1">
      <alignment horizontal="left" vertical="center"/>
      <protection locked="0"/>
    </xf>
    <xf numFmtId="0" fontId="19" fillId="0" borderId="10" xfId="9" applyFill="1" applyBorder="1" applyAlignment="1" applyProtection="1">
      <alignment horizontal="left" vertical="center" shrinkToFit="1"/>
    </xf>
    <xf numFmtId="0" fontId="19" fillId="0" borderId="12" xfId="9" applyFill="1" applyBorder="1" applyAlignment="1" applyProtection="1">
      <alignment horizontal="left" vertical="center" shrinkToFit="1"/>
    </xf>
    <xf numFmtId="0" fontId="17" fillId="3" borderId="13" xfId="7" applyFill="1" applyBorder="1" applyAlignment="1" applyProtection="1">
      <alignment horizontal="left" vertical="center" shrinkToFit="1"/>
      <protection locked="0"/>
    </xf>
    <xf numFmtId="0" fontId="19" fillId="3" borderId="13" xfId="8" applyFill="1" applyBorder="1" applyAlignment="1" applyProtection="1">
      <alignment horizontal="left" vertical="center"/>
      <protection locked="0"/>
    </xf>
    <xf numFmtId="0" fontId="19" fillId="0" borderId="10" xfId="13" applyFill="1" applyBorder="1" applyAlignment="1" applyProtection="1">
      <alignment horizontal="left" vertical="center"/>
    </xf>
    <xf numFmtId="0" fontId="19" fillId="0" borderId="11" xfId="13" applyFill="1" applyBorder="1" applyAlignment="1" applyProtection="1">
      <alignment horizontal="left" vertical="center"/>
    </xf>
    <xf numFmtId="0" fontId="19" fillId="0" borderId="12" xfId="13" applyFill="1" applyBorder="1" applyAlignment="1" applyProtection="1">
      <alignment horizontal="left" vertical="center"/>
    </xf>
    <xf numFmtId="0" fontId="19" fillId="3" borderId="10" xfId="13" applyFill="1" applyBorder="1" applyAlignment="1" applyProtection="1">
      <alignment horizontal="center" vertical="center"/>
      <protection locked="0"/>
    </xf>
    <xf numFmtId="0" fontId="19" fillId="3" borderId="11" xfId="13" applyFill="1" applyBorder="1" applyAlignment="1" applyProtection="1">
      <alignment horizontal="center" vertical="center"/>
      <protection locked="0"/>
    </xf>
    <xf numFmtId="0" fontId="19" fillId="3" borderId="12" xfId="13" applyFill="1" applyBorder="1" applyAlignment="1" applyProtection="1">
      <alignment horizontal="center" vertical="center"/>
      <protection locked="0"/>
    </xf>
    <xf numFmtId="0" fontId="61" fillId="2" borderId="13" xfId="8" applyFont="1" applyFill="1" applyBorder="1" applyAlignment="1" applyProtection="1">
      <alignment horizontal="left" vertical="center"/>
    </xf>
    <xf numFmtId="0" fontId="19" fillId="3" borderId="13" xfId="20" applyAlignment="1" applyProtection="1">
      <alignment horizontal="left" vertical="top" wrapText="1"/>
      <protection locked="0"/>
    </xf>
    <xf numFmtId="0" fontId="61" fillId="0" borderId="10" xfId="8" applyFont="1" applyBorder="1" applyAlignment="1" applyProtection="1">
      <alignment horizontal="left" vertical="center"/>
    </xf>
    <xf numFmtId="0" fontId="61" fillId="0" borderId="11" xfId="8" applyFont="1" applyBorder="1" applyAlignment="1" applyProtection="1">
      <alignment horizontal="left" vertical="center"/>
    </xf>
    <xf numFmtId="0" fontId="61" fillId="0" borderId="12" xfId="8" applyFont="1" applyBorder="1" applyAlignment="1" applyProtection="1">
      <alignment horizontal="left" vertical="center"/>
    </xf>
    <xf numFmtId="0" fontId="19" fillId="3" borderId="13" xfId="8" applyFill="1" applyBorder="1" applyAlignment="1" applyProtection="1">
      <alignment horizontal="center" vertical="center"/>
      <protection locked="0"/>
    </xf>
    <xf numFmtId="0" fontId="60" fillId="0" borderId="13" xfId="8" applyFont="1" applyBorder="1" applyAlignment="1" applyProtection="1">
      <alignment horizontal="center" vertical="center"/>
    </xf>
    <xf numFmtId="164" fontId="29" fillId="0" borderId="13" xfId="8" applyNumberFormat="1" applyFont="1" applyBorder="1" applyAlignment="1" applyProtection="1">
      <alignment horizontal="center" vertical="center" shrinkToFit="1"/>
    </xf>
    <xf numFmtId="164" fontId="42" fillId="0" borderId="9" xfId="23" applyNumberFormat="1" applyFont="1" applyBorder="1" applyAlignment="1" applyProtection="1">
      <alignment horizontal="center" vertical="center"/>
    </xf>
    <xf numFmtId="164" fontId="42" fillId="0" borderId="28" xfId="23" applyNumberFormat="1" applyFont="1" applyBorder="1" applyAlignment="1" applyProtection="1">
      <alignment horizontal="center" vertical="center"/>
    </xf>
    <xf numFmtId="0" fontId="60" fillId="0" borderId="10" xfId="8" applyFont="1" applyBorder="1" applyAlignment="1" applyProtection="1">
      <alignment horizontal="center" vertical="center"/>
    </xf>
    <xf numFmtId="0" fontId="60" fillId="0" borderId="11" xfId="8" applyFont="1" applyBorder="1" applyAlignment="1" applyProtection="1">
      <alignment horizontal="center" vertical="center"/>
    </xf>
    <xf numFmtId="0" fontId="47" fillId="7" borderId="0" xfId="3" applyFont="1" applyFill="1" applyAlignment="1" applyProtection="1">
      <alignment horizontal="center" vertical="center"/>
    </xf>
    <xf numFmtId="0" fontId="15" fillId="0" borderId="17" xfId="6" applyFont="1" applyBorder="1" applyAlignment="1" applyProtection="1">
      <alignment horizontal="left" vertical="center" wrapText="1"/>
    </xf>
    <xf numFmtId="0" fontId="15" fillId="0" borderId="13" xfId="6" applyFont="1" applyBorder="1" applyAlignment="1" applyProtection="1">
      <alignment horizontal="left" vertical="center" wrapText="1"/>
    </xf>
    <xf numFmtId="0" fontId="15" fillId="0" borderId="30" xfId="6" applyFont="1" applyBorder="1" applyAlignment="1" applyProtection="1">
      <alignment horizontal="left" vertical="center" wrapText="1"/>
    </xf>
    <xf numFmtId="0" fontId="15" fillId="3" borderId="45" xfId="6" applyFont="1" applyFill="1" applyBorder="1" applyAlignment="1" applyProtection="1">
      <alignment horizontal="left" vertical="top" wrapText="1"/>
      <protection locked="0"/>
    </xf>
    <xf numFmtId="0" fontId="15" fillId="3" borderId="22" xfId="6" applyFont="1" applyFill="1" applyBorder="1" applyAlignment="1" applyProtection="1">
      <alignment horizontal="left" vertical="top" wrapText="1"/>
      <protection locked="0"/>
    </xf>
    <xf numFmtId="0" fontId="15" fillId="3" borderId="50" xfId="6" applyFont="1" applyFill="1" applyBorder="1" applyAlignment="1" applyProtection="1">
      <alignment horizontal="left" vertical="top" wrapText="1"/>
      <protection locked="0"/>
    </xf>
    <xf numFmtId="0" fontId="15" fillId="3" borderId="14" xfId="6" applyFont="1" applyFill="1" applyBorder="1" applyAlignment="1" applyProtection="1">
      <alignment horizontal="left" vertical="top" wrapText="1"/>
      <protection locked="0"/>
    </xf>
    <xf numFmtId="0" fontId="15" fillId="3" borderId="11" xfId="6" applyFont="1" applyFill="1" applyBorder="1" applyAlignment="1" applyProtection="1">
      <alignment horizontal="left" vertical="top" wrapText="1"/>
      <protection locked="0"/>
    </xf>
    <xf numFmtId="0" fontId="15" fillId="3" borderId="15" xfId="6" applyFont="1" applyFill="1" applyBorder="1" applyAlignment="1" applyProtection="1">
      <alignment horizontal="left" vertical="top" wrapText="1"/>
      <protection locked="0"/>
    </xf>
    <xf numFmtId="0" fontId="15" fillId="3" borderId="17" xfId="6" applyFont="1" applyFill="1" applyBorder="1" applyAlignment="1" applyProtection="1">
      <alignment horizontal="left" vertical="top" wrapText="1"/>
      <protection locked="0"/>
    </xf>
    <xf numFmtId="0" fontId="15" fillId="3" borderId="13" xfId="6" applyFont="1" applyFill="1" applyBorder="1" applyAlignment="1" applyProtection="1">
      <alignment horizontal="left" vertical="top" wrapText="1"/>
      <protection locked="0"/>
    </xf>
    <xf numFmtId="0" fontId="15" fillId="3" borderId="30" xfId="6" applyFont="1" applyFill="1" applyBorder="1" applyAlignment="1" applyProtection="1">
      <alignment horizontal="left" vertical="top" wrapText="1"/>
      <protection locked="0"/>
    </xf>
    <xf numFmtId="0" fontId="4" fillId="0" borderId="0" xfId="6" applyFont="1" applyBorder="1" applyAlignment="1" applyProtection="1">
      <alignment horizontal="center"/>
    </xf>
    <xf numFmtId="0" fontId="4" fillId="0" borderId="0" xfId="6" applyFont="1" applyAlignment="1" applyProtection="1">
      <alignment horizontal="center"/>
    </xf>
    <xf numFmtId="0" fontId="15" fillId="3" borderId="14" xfId="6" applyFont="1" applyFill="1" applyBorder="1" applyAlignment="1" applyProtection="1">
      <alignment horizontal="center" vertical="top" wrapText="1"/>
      <protection locked="0"/>
    </xf>
    <xf numFmtId="0" fontId="15" fillId="3" borderId="11" xfId="6" applyFont="1" applyFill="1" applyBorder="1" applyAlignment="1" applyProtection="1">
      <alignment horizontal="center" vertical="top" wrapText="1"/>
      <protection locked="0"/>
    </xf>
    <xf numFmtId="0" fontId="15" fillId="3" borderId="15" xfId="6" applyFont="1" applyFill="1" applyBorder="1" applyAlignment="1" applyProtection="1">
      <alignment horizontal="center" vertical="top" wrapText="1"/>
      <protection locked="0"/>
    </xf>
    <xf numFmtId="164" fontId="29" fillId="0" borderId="10" xfId="23" applyNumberFormat="1" applyFont="1" applyBorder="1" applyAlignment="1" applyProtection="1">
      <alignment horizontal="center" vertical="center"/>
    </xf>
    <xf numFmtId="164" fontId="29" fillId="0" borderId="11" xfId="23" applyNumberFormat="1" applyFont="1" applyBorder="1" applyAlignment="1" applyProtection="1">
      <alignment horizontal="center" vertical="center"/>
    </xf>
    <xf numFmtId="164" fontId="29" fillId="0" borderId="15" xfId="23" applyNumberFormat="1" applyFont="1" applyBorder="1" applyAlignment="1" applyProtection="1">
      <alignment horizontal="center" vertical="center"/>
    </xf>
    <xf numFmtId="0" fontId="12" fillId="0" borderId="10" xfId="23" applyFont="1" applyBorder="1" applyAlignment="1" applyProtection="1">
      <alignment horizontal="center" vertical="center" wrapText="1"/>
    </xf>
    <xf numFmtId="0" fontId="12" fillId="0" borderId="11" xfId="23" applyFont="1" applyBorder="1" applyAlignment="1" applyProtection="1">
      <alignment horizontal="center" vertical="center" wrapText="1"/>
    </xf>
    <xf numFmtId="0" fontId="12" fillId="0" borderId="12" xfId="23" applyFont="1" applyBorder="1" applyAlignment="1" applyProtection="1">
      <alignment horizontal="center" vertical="center" wrapText="1"/>
    </xf>
    <xf numFmtId="0" fontId="15" fillId="0" borderId="29" xfId="26" applyFont="1" applyBorder="1" applyAlignment="1" applyProtection="1">
      <alignment horizontal="center" vertical="center" wrapText="1"/>
    </xf>
    <xf numFmtId="0" fontId="15" fillId="0" borderId="25" xfId="26" applyFont="1" applyBorder="1" applyAlignment="1" applyProtection="1">
      <alignment horizontal="center" vertical="center" wrapText="1"/>
    </xf>
    <xf numFmtId="0" fontId="15" fillId="0" borderId="25" xfId="26" applyFont="1" applyBorder="1" applyAlignment="1" applyProtection="1">
      <alignment horizontal="center" vertical="center"/>
    </xf>
    <xf numFmtId="0" fontId="15" fillId="0" borderId="20" xfId="26" applyFont="1" applyBorder="1" applyAlignment="1" applyProtection="1">
      <alignment horizontal="center" vertical="center"/>
    </xf>
    <xf numFmtId="0" fontId="37" fillId="0" borderId="16" xfId="26" applyFont="1" applyBorder="1" applyAlignment="1" applyProtection="1">
      <alignment horizontal="left" vertical="center" wrapText="1"/>
    </xf>
    <xf numFmtId="0" fontId="37" fillId="0" borderId="0" xfId="26" applyFont="1" applyAlignment="1" applyProtection="1">
      <alignment horizontal="left" vertical="center" wrapText="1"/>
    </xf>
    <xf numFmtId="0" fontId="37" fillId="0" borderId="36" xfId="26" applyFont="1" applyBorder="1" applyAlignment="1" applyProtection="1">
      <alignment horizontal="left" vertical="center" wrapText="1"/>
    </xf>
    <xf numFmtId="0" fontId="16" fillId="4" borderId="14" xfId="23" quotePrefix="1" applyFont="1" applyFill="1" applyBorder="1" applyAlignment="1" applyProtection="1">
      <alignment horizontal="left" vertical="center" wrapText="1"/>
    </xf>
    <xf numFmtId="0" fontId="16" fillId="4" borderId="11" xfId="23" quotePrefix="1" applyFont="1" applyFill="1" applyBorder="1" applyAlignment="1" applyProtection="1">
      <alignment horizontal="left" vertical="center" wrapText="1"/>
    </xf>
    <xf numFmtId="0" fontId="16" fillId="4" borderId="12" xfId="23" quotePrefix="1" applyFont="1" applyFill="1" applyBorder="1" applyAlignment="1" applyProtection="1">
      <alignment horizontal="left" vertical="center" wrapText="1"/>
    </xf>
    <xf numFmtId="0" fontId="27" fillId="4" borderId="13" xfId="19" applyFont="1" applyFill="1" applyAlignment="1" applyProtection="1">
      <alignment horizontal="left" vertical="center" wrapText="1"/>
    </xf>
    <xf numFmtId="0" fontId="19" fillId="4" borderId="10" xfId="19" quotePrefix="1" applyFill="1" applyBorder="1" applyAlignment="1" applyProtection="1">
      <alignment horizontal="left" vertical="center" wrapText="1"/>
    </xf>
    <xf numFmtId="0" fontId="19" fillId="0" borderId="10" xfId="23" applyFont="1" applyBorder="1" applyAlignment="1" applyProtection="1">
      <alignment horizontal="right" vertical="center"/>
    </xf>
    <xf numFmtId="0" fontId="19" fillId="0" borderId="11" xfId="23" applyFont="1" applyBorder="1" applyAlignment="1" applyProtection="1">
      <alignment horizontal="right" vertical="center"/>
    </xf>
    <xf numFmtId="0" fontId="19" fillId="0" borderId="12" xfId="23" applyFont="1" applyBorder="1" applyAlignment="1" applyProtection="1">
      <alignment horizontal="right" vertical="center"/>
    </xf>
    <xf numFmtId="0" fontId="15" fillId="3" borderId="10" xfId="20" applyFont="1" applyBorder="1" applyAlignment="1" applyProtection="1">
      <alignment horizontal="center" vertical="center"/>
      <protection locked="0"/>
    </xf>
    <xf numFmtId="0" fontId="15" fillId="3" borderId="15" xfId="20" applyFont="1" applyBorder="1" applyAlignment="1" applyProtection="1">
      <alignment horizontal="center" vertical="center"/>
      <protection locked="0"/>
    </xf>
    <xf numFmtId="0" fontId="4" fillId="0" borderId="26" xfId="23" applyBorder="1" applyAlignment="1" applyProtection="1">
      <alignment horizontal="center"/>
    </xf>
    <xf numFmtId="0" fontId="4" fillId="0" borderId="6" xfId="23" applyBorder="1" applyAlignment="1" applyProtection="1">
      <alignment horizontal="center"/>
    </xf>
    <xf numFmtId="0" fontId="4" fillId="0" borderId="27" xfId="23" applyBorder="1" applyAlignment="1" applyProtection="1">
      <alignment horizontal="center"/>
    </xf>
    <xf numFmtId="0" fontId="15" fillId="3" borderId="14" xfId="26" applyFont="1" applyFill="1" applyBorder="1" applyAlignment="1" applyProtection="1">
      <alignment horizontal="center" vertical="center" wrapText="1"/>
      <protection locked="0"/>
    </xf>
    <xf numFmtId="0" fontId="15" fillId="3" borderId="11" xfId="26" applyFont="1" applyFill="1" applyBorder="1" applyAlignment="1" applyProtection="1">
      <alignment horizontal="center" vertical="center" wrapText="1"/>
      <protection locked="0"/>
    </xf>
    <xf numFmtId="0" fontId="15" fillId="3" borderId="12" xfId="26" applyFont="1" applyFill="1" applyBorder="1" applyAlignment="1" applyProtection="1">
      <alignment horizontal="center" vertical="center" wrapText="1"/>
      <protection locked="0"/>
    </xf>
    <xf numFmtId="0" fontId="15" fillId="3" borderId="10" xfId="26" applyFont="1" applyFill="1" applyBorder="1" applyAlignment="1" applyProtection="1">
      <alignment horizontal="center" vertical="center" wrapText="1"/>
      <protection locked="0"/>
    </xf>
    <xf numFmtId="0" fontId="15" fillId="3" borderId="10" xfId="26" applyFont="1" applyFill="1" applyBorder="1" applyAlignment="1" applyProtection="1">
      <alignment horizontal="center"/>
      <protection locked="0"/>
    </xf>
    <xf numFmtId="0" fontId="15" fillId="3" borderId="11" xfId="26" applyFont="1" applyFill="1" applyBorder="1" applyAlignment="1" applyProtection="1">
      <alignment horizontal="center"/>
      <protection locked="0"/>
    </xf>
    <xf numFmtId="164" fontId="15" fillId="3" borderId="13" xfId="26" applyNumberFormat="1" applyFont="1" applyFill="1" applyBorder="1" applyAlignment="1" applyProtection="1">
      <alignment horizontal="center"/>
      <protection locked="0"/>
    </xf>
    <xf numFmtId="164" fontId="15" fillId="3" borderId="30" xfId="26" applyNumberFormat="1" applyFont="1" applyFill="1" applyBorder="1" applyAlignment="1" applyProtection="1">
      <alignment horizontal="center"/>
      <protection locked="0"/>
    </xf>
    <xf numFmtId="0" fontId="15" fillId="0" borderId="14" xfId="26" applyFont="1" applyBorder="1" applyAlignment="1" applyProtection="1">
      <alignment horizontal="left" vertical="center" wrapText="1"/>
    </xf>
    <xf numFmtId="0" fontId="15" fillId="0" borderId="11" xfId="26" applyFont="1" applyBorder="1" applyAlignment="1" applyProtection="1">
      <alignment horizontal="left" vertical="center" wrapText="1"/>
    </xf>
    <xf numFmtId="0" fontId="15" fillId="0" borderId="12" xfId="26" applyFont="1" applyBorder="1" applyAlignment="1" applyProtection="1">
      <alignment horizontal="left" vertical="center" wrapText="1"/>
    </xf>
    <xf numFmtId="0" fontId="16" fillId="0" borderId="17" xfId="26" applyFont="1" applyBorder="1" applyAlignment="1" applyProtection="1">
      <alignment horizontal="left" vertical="center" wrapText="1"/>
    </xf>
    <xf numFmtId="0" fontId="16" fillId="0" borderId="13" xfId="26" applyFont="1" applyBorder="1" applyAlignment="1" applyProtection="1">
      <alignment horizontal="left" vertical="center" wrapText="1"/>
    </xf>
    <xf numFmtId="0" fontId="16" fillId="0" borderId="1" xfId="26" applyFont="1" applyBorder="1" applyAlignment="1" applyProtection="1">
      <alignment horizontal="left" vertical="center" wrapText="1"/>
    </xf>
    <xf numFmtId="0" fontId="16" fillId="0" borderId="39" xfId="26" applyFont="1" applyBorder="1" applyAlignment="1" applyProtection="1">
      <alignment horizontal="left" vertical="center" wrapText="1"/>
    </xf>
    <xf numFmtId="0" fontId="16" fillId="0" borderId="16" xfId="26" applyFont="1" applyBorder="1" applyAlignment="1" applyProtection="1">
      <alignment horizontal="left" vertical="center" wrapText="1"/>
    </xf>
    <xf numFmtId="0" fontId="16" fillId="0" borderId="0" xfId="26" applyFont="1" applyAlignment="1" applyProtection="1">
      <alignment horizontal="left" vertical="center" wrapText="1"/>
    </xf>
    <xf numFmtId="0" fontId="16" fillId="0" borderId="36" xfId="26" applyFont="1" applyBorder="1" applyAlignment="1" applyProtection="1">
      <alignment horizontal="left" vertical="center" wrapText="1"/>
    </xf>
    <xf numFmtId="0" fontId="15" fillId="0" borderId="16" xfId="26" applyFont="1" applyBorder="1" applyAlignment="1" applyProtection="1">
      <alignment horizontal="left" vertical="center" wrapText="1"/>
    </xf>
    <xf numFmtId="0" fontId="15" fillId="0" borderId="0" xfId="26" applyFont="1" applyAlignment="1" applyProtection="1">
      <alignment horizontal="left" vertical="center" wrapText="1"/>
    </xf>
    <xf numFmtId="0" fontId="15" fillId="0" borderId="36" xfId="26" applyFont="1" applyBorder="1" applyAlignment="1" applyProtection="1">
      <alignment horizontal="left" vertical="center" wrapText="1"/>
    </xf>
    <xf numFmtId="0" fontId="10" fillId="8" borderId="14" xfId="8" applyFont="1" applyFill="1" applyBorder="1" applyAlignment="1" applyProtection="1">
      <alignment horizontal="center" vertical="center"/>
    </xf>
    <xf numFmtId="0" fontId="10" fillId="8" borderId="11" xfId="8" applyFont="1" applyFill="1" applyBorder="1" applyAlignment="1" applyProtection="1">
      <alignment horizontal="center" vertical="center"/>
    </xf>
    <xf numFmtId="0" fontId="10" fillId="8" borderId="15" xfId="8" applyFont="1" applyFill="1" applyBorder="1" applyAlignment="1" applyProtection="1">
      <alignment horizontal="center" vertical="center"/>
    </xf>
    <xf numFmtId="0" fontId="37" fillId="0" borderId="17" xfId="26" applyFont="1" applyBorder="1" applyAlignment="1" applyProtection="1">
      <alignment horizontal="left" vertical="center" wrapText="1"/>
    </xf>
    <xf numFmtId="0" fontId="37" fillId="0" borderId="13" xfId="26" applyFont="1" applyBorder="1" applyAlignment="1" applyProtection="1">
      <alignment horizontal="left" vertical="center" wrapText="1"/>
    </xf>
    <xf numFmtId="0" fontId="37" fillId="0" borderId="30" xfId="26" applyFont="1" applyBorder="1" applyAlignment="1" applyProtection="1">
      <alignment horizontal="left" vertical="center" wrapText="1"/>
    </xf>
    <xf numFmtId="0" fontId="35" fillId="3" borderId="10" xfId="26" applyFont="1" applyFill="1" applyBorder="1" applyAlignment="1" applyProtection="1">
      <alignment horizontal="center"/>
      <protection locked="0"/>
    </xf>
    <xf numFmtId="0" fontId="35" fillId="3" borderId="11" xfId="26" applyFont="1" applyFill="1" applyBorder="1" applyAlignment="1" applyProtection="1">
      <alignment horizontal="center"/>
      <protection locked="0"/>
    </xf>
    <xf numFmtId="0" fontId="15" fillId="2" borderId="19" xfId="26" applyFont="1" applyFill="1" applyBorder="1" applyAlignment="1" applyProtection="1">
      <alignment horizontal="left" vertical="center" wrapText="1"/>
    </xf>
    <xf numFmtId="0" fontId="15" fillId="2" borderId="9" xfId="26" applyFont="1" applyFill="1" applyBorder="1" applyAlignment="1" applyProtection="1">
      <alignment horizontal="left" vertical="center" wrapText="1"/>
    </xf>
    <xf numFmtId="0" fontId="15" fillId="2" borderId="28" xfId="26" applyFont="1" applyFill="1" applyBorder="1" applyAlignment="1" applyProtection="1">
      <alignment horizontal="left" vertical="center" wrapText="1"/>
    </xf>
    <xf numFmtId="0" fontId="15" fillId="3" borderId="17" xfId="26" applyFont="1" applyFill="1" applyBorder="1" applyAlignment="1" applyProtection="1">
      <alignment horizontal="left" vertical="top" wrapText="1"/>
      <protection locked="0"/>
    </xf>
    <xf numFmtId="0" fontId="15" fillId="3" borderId="13" xfId="26" applyFont="1" applyFill="1" applyBorder="1" applyAlignment="1" applyProtection="1">
      <alignment horizontal="left" vertical="top" wrapText="1"/>
      <protection locked="0"/>
    </xf>
    <xf numFmtId="0" fontId="15" fillId="3" borderId="30" xfId="26" applyFont="1" applyFill="1" applyBorder="1" applyAlignment="1" applyProtection="1">
      <alignment horizontal="left" vertical="top" wrapText="1"/>
      <protection locked="0"/>
    </xf>
    <xf numFmtId="0" fontId="15" fillId="0" borderId="15" xfId="26" applyFont="1" applyBorder="1" applyAlignment="1" applyProtection="1">
      <alignment horizontal="left" vertical="center" wrapText="1"/>
    </xf>
    <xf numFmtId="0" fontId="15" fillId="0" borderId="26" xfId="26" applyFont="1" applyBorder="1" applyAlignment="1" applyProtection="1">
      <alignment horizontal="left" vertical="center" wrapText="1"/>
    </xf>
    <xf numFmtId="0" fontId="15" fillId="0" borderId="6" xfId="26" applyFont="1" applyBorder="1" applyAlignment="1" applyProtection="1">
      <alignment horizontal="left" vertical="center" wrapText="1"/>
    </xf>
    <xf numFmtId="0" fontId="15" fillId="0" borderId="27" xfId="26" applyFont="1" applyBorder="1" applyAlignment="1" applyProtection="1">
      <alignment horizontal="left" vertical="center" wrapText="1"/>
    </xf>
    <xf numFmtId="0" fontId="15" fillId="0" borderId="19" xfId="26" applyFont="1" applyBorder="1" applyAlignment="1" applyProtection="1">
      <alignment horizontal="center" vertical="center" wrapText="1"/>
    </xf>
    <xf numFmtId="0" fontId="15" fillId="0" borderId="9" xfId="26" applyFont="1" applyBorder="1" applyAlignment="1" applyProtection="1">
      <alignment horizontal="center" vertical="center" wrapText="1"/>
    </xf>
    <xf numFmtId="0" fontId="15" fillId="0" borderId="0" xfId="26" applyFont="1" applyAlignment="1" applyProtection="1">
      <alignment horizontal="center" vertical="center" wrapText="1"/>
    </xf>
    <xf numFmtId="0" fontId="15" fillId="0" borderId="28" xfId="26" applyFont="1" applyBorder="1" applyAlignment="1" applyProtection="1">
      <alignment horizontal="center" vertical="center" wrapText="1"/>
    </xf>
    <xf numFmtId="164" fontId="29" fillId="0" borderId="3" xfId="23" applyNumberFormat="1" applyFont="1" applyBorder="1" applyAlignment="1" applyProtection="1">
      <alignment horizontal="center" vertical="center"/>
    </xf>
    <xf numFmtId="164" fontId="29" fillId="0" borderId="4" xfId="23" applyNumberFormat="1" applyFont="1" applyBorder="1" applyAlignment="1" applyProtection="1">
      <alignment horizontal="center" vertical="center"/>
    </xf>
    <xf numFmtId="0" fontId="43" fillId="0" borderId="2" xfId="8" applyFont="1" applyBorder="1" applyAlignment="1" applyProtection="1">
      <alignment horizontal="center" vertical="center"/>
    </xf>
    <xf numFmtId="0" fontId="43" fillId="0" borderId="3" xfId="8" applyFont="1" applyBorder="1" applyAlignment="1" applyProtection="1">
      <alignment horizontal="center" vertical="center"/>
    </xf>
    <xf numFmtId="0" fontId="43" fillId="0" borderId="24" xfId="8" applyFont="1" applyBorder="1" applyAlignment="1" applyProtection="1">
      <alignment horizontal="center" vertical="center"/>
    </xf>
    <xf numFmtId="0" fontId="16" fillId="0" borderId="29" xfId="3" applyFont="1" applyFill="1" applyBorder="1" applyAlignment="1" applyProtection="1">
      <alignment horizontal="center" vertical="top" wrapText="1"/>
    </xf>
    <xf numFmtId="0" fontId="16" fillId="0" borderId="25" xfId="3" applyFont="1" applyFill="1" applyBorder="1" applyAlignment="1" applyProtection="1">
      <alignment horizontal="center" vertical="top" wrapText="1"/>
    </xf>
    <xf numFmtId="0" fontId="16" fillId="0" borderId="20" xfId="3" applyFont="1" applyFill="1" applyBorder="1" applyAlignment="1" applyProtection="1">
      <alignment horizontal="center" vertical="top" wrapText="1"/>
    </xf>
    <xf numFmtId="0" fontId="15" fillId="0" borderId="17" xfId="3" applyFont="1" applyBorder="1" applyAlignment="1" applyProtection="1">
      <alignment horizontal="left" vertical="center" wrapText="1"/>
    </xf>
    <xf numFmtId="0" fontId="15" fillId="0" borderId="13" xfId="3" applyFont="1" applyBorder="1" applyAlignment="1" applyProtection="1">
      <alignment horizontal="left" vertical="center" wrapText="1"/>
    </xf>
    <xf numFmtId="0" fontId="42" fillId="3" borderId="13" xfId="3" applyFont="1" applyFill="1" applyBorder="1" applyAlignment="1" applyProtection="1">
      <alignment horizontal="left" vertical="center"/>
      <protection locked="0"/>
    </xf>
    <xf numFmtId="0" fontId="15" fillId="0" borderId="10" xfId="3" applyFont="1" applyBorder="1" applyAlignment="1" applyProtection="1">
      <alignment horizontal="right" vertical="center" wrapText="1"/>
    </xf>
    <xf numFmtId="0" fontId="15" fillId="0" borderId="11" xfId="3" applyFont="1" applyBorder="1" applyAlignment="1" applyProtection="1">
      <alignment horizontal="right" vertical="center" wrapText="1"/>
    </xf>
    <xf numFmtId="0" fontId="15" fillId="0" borderId="12" xfId="3" applyFont="1" applyBorder="1" applyAlignment="1" applyProtection="1">
      <alignment horizontal="right" vertical="center" wrapText="1"/>
    </xf>
    <xf numFmtId="0" fontId="15" fillId="3" borderId="10" xfId="3" applyFont="1" applyFill="1" applyBorder="1" applyAlignment="1" applyProtection="1">
      <alignment horizontal="left" vertical="center"/>
      <protection locked="0"/>
    </xf>
    <xf numFmtId="0" fontId="15" fillId="3" borderId="11" xfId="3" applyFont="1" applyFill="1" applyBorder="1" applyAlignment="1" applyProtection="1">
      <alignment horizontal="left" vertical="center"/>
      <protection locked="0"/>
    </xf>
    <xf numFmtId="0" fontId="15" fillId="3" borderId="15" xfId="3" applyFont="1" applyFill="1" applyBorder="1" applyAlignment="1" applyProtection="1">
      <alignment horizontal="left" vertical="center"/>
      <protection locked="0"/>
    </xf>
    <xf numFmtId="0" fontId="19" fillId="0" borderId="26" xfId="11" applyFill="1" applyBorder="1" applyAlignment="1" applyProtection="1">
      <alignment horizontal="left" vertical="center" shrinkToFit="1"/>
    </xf>
    <xf numFmtId="0" fontId="19" fillId="0" borderId="6" xfId="11" applyFill="1" applyBorder="1" applyAlignment="1" applyProtection="1">
      <alignment horizontal="left" vertical="center" shrinkToFit="1"/>
    </xf>
    <xf numFmtId="0" fontId="19" fillId="0" borderId="7" xfId="11" applyFill="1" applyBorder="1" applyAlignment="1" applyProtection="1">
      <alignment horizontal="left" vertical="center" shrinkToFit="1"/>
    </xf>
    <xf numFmtId="0" fontId="19" fillId="3" borderId="5" xfId="11" applyFill="1" applyBorder="1" applyAlignment="1" applyProtection="1">
      <alignment horizontal="left" vertical="center" shrinkToFit="1"/>
      <protection locked="0"/>
    </xf>
    <xf numFmtId="0" fontId="19" fillId="3" borderId="6" xfId="11" applyFill="1" applyBorder="1" applyAlignment="1" applyProtection="1">
      <alignment horizontal="left" vertical="center" shrinkToFit="1"/>
      <protection locked="0"/>
    </xf>
    <xf numFmtId="0" fontId="19" fillId="3" borderId="7" xfId="11" applyFill="1" applyBorder="1" applyAlignment="1" applyProtection="1">
      <alignment horizontal="left" vertical="center" shrinkToFit="1"/>
      <protection locked="0"/>
    </xf>
    <xf numFmtId="0" fontId="19" fillId="3" borderId="5" xfId="8" applyFill="1" applyBorder="1" applyAlignment="1" applyProtection="1">
      <alignment horizontal="left" vertical="center" shrinkToFit="1"/>
      <protection locked="0"/>
    </xf>
    <xf numFmtId="0" fontId="19" fillId="3" borderId="6" xfId="8" applyFill="1" applyBorder="1" applyAlignment="1" applyProtection="1">
      <alignment horizontal="left" vertical="center" shrinkToFit="1"/>
      <protection locked="0"/>
    </xf>
    <xf numFmtId="0" fontId="19" fillId="3" borderId="7" xfId="8" applyFill="1" applyBorder="1" applyAlignment="1" applyProtection="1">
      <alignment horizontal="left" vertical="center" shrinkToFit="1"/>
      <protection locked="0"/>
    </xf>
    <xf numFmtId="0" fontId="19" fillId="0" borderId="5" xfId="20" applyNumberFormat="1" applyFill="1" applyBorder="1" applyAlignment="1" applyProtection="1">
      <alignment horizontal="right" vertical="center" shrinkToFit="1"/>
    </xf>
    <xf numFmtId="0" fontId="19" fillId="0" borderId="7" xfId="20" applyNumberFormat="1" applyFill="1" applyBorder="1" applyAlignment="1" applyProtection="1">
      <alignment horizontal="right" vertical="center" shrinkToFit="1"/>
    </xf>
    <xf numFmtId="0" fontId="19" fillId="3" borderId="5" xfId="20" applyNumberFormat="1" applyBorder="1" applyAlignment="1" applyProtection="1">
      <alignment horizontal="left" vertical="center" shrinkToFit="1"/>
      <protection locked="0"/>
    </xf>
    <xf numFmtId="0" fontId="19" fillId="3" borderId="6" xfId="20" applyNumberFormat="1" applyBorder="1" applyAlignment="1" applyProtection="1">
      <alignment horizontal="left" vertical="center" shrinkToFit="1"/>
      <protection locked="0"/>
    </xf>
    <xf numFmtId="0" fontId="19" fillId="3" borderId="7" xfId="20" applyNumberFormat="1" applyBorder="1" applyAlignment="1" applyProtection="1">
      <alignment horizontal="left" vertical="center" shrinkToFit="1"/>
      <protection locked="0"/>
    </xf>
    <xf numFmtId="0" fontId="19" fillId="3" borderId="1" xfId="20" applyNumberFormat="1" applyBorder="1" applyAlignment="1" applyProtection="1">
      <alignment horizontal="left" vertical="center" shrinkToFit="1"/>
      <protection locked="0"/>
    </xf>
    <xf numFmtId="0" fontId="19" fillId="3" borderId="39" xfId="20" applyNumberFormat="1" applyBorder="1" applyAlignment="1" applyProtection="1">
      <alignment horizontal="left" vertical="center" shrinkToFit="1"/>
      <protection locked="0"/>
    </xf>
    <xf numFmtId="0" fontId="45" fillId="0" borderId="26" xfId="3" applyFont="1" applyBorder="1" applyAlignment="1" applyProtection="1">
      <alignment horizontal="left" vertical="center" wrapText="1"/>
    </xf>
    <xf numFmtId="0" fontId="45" fillId="0" borderId="6" xfId="3" applyFont="1" applyBorder="1" applyAlignment="1" applyProtection="1">
      <alignment horizontal="left" vertical="center" wrapText="1"/>
    </xf>
    <xf numFmtId="0" fontId="45" fillId="0" borderId="27" xfId="3" applyFont="1" applyBorder="1" applyAlignment="1" applyProtection="1">
      <alignment horizontal="left" vertical="center" wrapText="1"/>
    </xf>
    <xf numFmtId="0" fontId="16" fillId="0" borderId="14" xfId="3" applyFont="1" applyBorder="1" applyAlignment="1" applyProtection="1">
      <alignment horizontal="left" vertical="center" wrapText="1"/>
    </xf>
    <xf numFmtId="0" fontId="16" fillId="0" borderId="11" xfId="3" applyFont="1" applyBorder="1" applyAlignment="1" applyProtection="1">
      <alignment horizontal="left" vertical="center" wrapText="1"/>
    </xf>
    <xf numFmtId="0" fontId="16" fillId="0" borderId="12" xfId="3" applyFont="1" applyBorder="1" applyAlignment="1" applyProtection="1">
      <alignment horizontal="left" vertical="center" wrapText="1"/>
    </xf>
    <xf numFmtId="0" fontId="15" fillId="0" borderId="17" xfId="3" applyFont="1" applyBorder="1" applyAlignment="1" applyProtection="1">
      <alignment horizontal="left" vertical="center"/>
    </xf>
    <xf numFmtId="0" fontId="15" fillId="0" borderId="13" xfId="3" applyFont="1" applyBorder="1" applyAlignment="1" applyProtection="1">
      <alignment horizontal="left" vertical="center"/>
    </xf>
    <xf numFmtId="164" fontId="16" fillId="3" borderId="13" xfId="3" applyNumberFormat="1" applyFont="1" applyFill="1" applyBorder="1" applyAlignment="1" applyProtection="1">
      <alignment horizontal="center" vertical="center" wrapText="1"/>
      <protection locked="0"/>
    </xf>
    <xf numFmtId="164" fontId="15" fillId="0" borderId="13" xfId="3" applyNumberFormat="1" applyFont="1" applyBorder="1" applyAlignment="1" applyProtection="1">
      <alignment horizontal="center" vertical="center" wrapText="1"/>
      <protection locked="0"/>
    </xf>
    <xf numFmtId="0" fontId="15" fillId="0" borderId="13" xfId="3" applyFont="1" applyBorder="1" applyAlignment="1" applyProtection="1">
      <alignment horizontal="right" vertical="center"/>
    </xf>
    <xf numFmtId="0" fontId="16" fillId="3" borderId="13" xfId="3" applyFont="1" applyFill="1" applyBorder="1" applyAlignment="1" applyProtection="1">
      <alignment horizontal="center" vertical="center"/>
      <protection locked="0"/>
    </xf>
    <xf numFmtId="0" fontId="16" fillId="3" borderId="30" xfId="3" applyFont="1" applyFill="1" applyBorder="1" applyAlignment="1" applyProtection="1">
      <alignment horizontal="center" vertical="center"/>
      <protection locked="0"/>
    </xf>
    <xf numFmtId="0" fontId="15" fillId="3" borderId="17" xfId="3" applyFont="1" applyFill="1" applyBorder="1" applyAlignment="1" applyProtection="1">
      <alignment horizontal="left" vertical="center"/>
      <protection locked="0"/>
    </xf>
    <xf numFmtId="0" fontId="15" fillId="3" borderId="13" xfId="3" applyFont="1" applyFill="1" applyBorder="1" applyAlignment="1" applyProtection="1">
      <alignment horizontal="left" vertical="center"/>
      <protection locked="0"/>
    </xf>
    <xf numFmtId="0" fontId="15" fillId="3" borderId="13" xfId="3" applyFont="1" applyFill="1" applyBorder="1" applyAlignment="1" applyProtection="1">
      <alignment horizontal="center" vertical="center" wrapText="1"/>
      <protection locked="0"/>
    </xf>
    <xf numFmtId="0" fontId="15" fillId="3" borderId="13" xfId="3" applyFont="1" applyFill="1" applyBorder="1" applyAlignment="1" applyProtection="1">
      <alignment horizontal="center"/>
      <protection locked="0"/>
    </xf>
    <xf numFmtId="164" fontId="15" fillId="3" borderId="13" xfId="3" applyNumberFormat="1" applyFont="1" applyFill="1" applyBorder="1" applyAlignment="1" applyProtection="1">
      <alignment horizontal="center" vertical="center" wrapText="1"/>
      <protection locked="0"/>
    </xf>
    <xf numFmtId="164" fontId="15" fillId="3" borderId="30" xfId="3" applyNumberFormat="1" applyFont="1" applyFill="1" applyBorder="1" applyAlignment="1" applyProtection="1">
      <alignment horizontal="center" vertical="center" wrapText="1"/>
      <protection locked="0"/>
    </xf>
    <xf numFmtId="0" fontId="16" fillId="0" borderId="16" xfId="3" applyFont="1" applyBorder="1" applyAlignment="1" applyProtection="1">
      <alignment horizontal="left" vertical="center" wrapText="1"/>
    </xf>
    <xf numFmtId="0" fontId="16" fillId="0" borderId="0" xfId="3" applyFont="1" applyAlignment="1" applyProtection="1">
      <alignment horizontal="left" vertical="center" wrapText="1"/>
    </xf>
    <xf numFmtId="0" fontId="16" fillId="0" borderId="36" xfId="3" applyFont="1" applyBorder="1" applyAlignment="1" applyProtection="1">
      <alignment horizontal="left" vertical="center" wrapText="1"/>
    </xf>
    <xf numFmtId="0" fontId="16" fillId="0" borderId="17" xfId="3" applyFont="1" applyBorder="1" applyAlignment="1" applyProtection="1">
      <alignment horizontal="left" vertical="top" wrapText="1"/>
    </xf>
    <xf numFmtId="0" fontId="16" fillId="0" borderId="13" xfId="3" applyFont="1" applyBorder="1" applyAlignment="1" applyProtection="1">
      <alignment horizontal="left" vertical="top" wrapText="1"/>
    </xf>
    <xf numFmtId="0" fontId="15" fillId="0" borderId="13" xfId="3" applyFont="1" applyBorder="1" applyAlignment="1" applyProtection="1">
      <alignment horizontal="center" vertical="center" wrapText="1"/>
    </xf>
    <xf numFmtId="0" fontId="15" fillId="0" borderId="30" xfId="3" applyFont="1" applyBorder="1" applyAlignment="1" applyProtection="1">
      <alignment horizontal="center" vertical="center" wrapText="1"/>
    </xf>
    <xf numFmtId="0" fontId="19" fillId="0" borderId="14" xfId="11" applyFill="1" applyBorder="1" applyAlignment="1" applyProtection="1">
      <alignment horizontal="left" vertical="center" shrinkToFit="1"/>
    </xf>
    <xf numFmtId="0" fontId="19" fillId="0" borderId="11" xfId="11" applyFill="1" applyBorder="1" applyAlignment="1" applyProtection="1">
      <alignment horizontal="left" vertical="center" shrinkToFit="1"/>
    </xf>
    <xf numFmtId="0" fontId="19" fillId="0" borderId="12" xfId="11" applyFill="1" applyBorder="1" applyAlignment="1" applyProtection="1">
      <alignment horizontal="left" vertical="center" shrinkToFit="1"/>
    </xf>
    <xf numFmtId="0" fontId="19" fillId="3" borderId="10" xfId="11" applyFill="1" applyBorder="1" applyAlignment="1" applyProtection="1">
      <alignment horizontal="left" vertical="center" shrinkToFit="1"/>
      <protection locked="0"/>
    </xf>
    <xf numFmtId="0" fontId="19" fillId="3" borderId="11" xfId="11" applyFill="1" applyBorder="1" applyAlignment="1" applyProtection="1">
      <alignment horizontal="left" vertical="center" shrinkToFit="1"/>
      <protection locked="0"/>
    </xf>
    <xf numFmtId="0" fontId="19" fillId="3" borderId="12" xfId="11" applyFill="1" applyBorder="1" applyAlignment="1" applyProtection="1">
      <alignment horizontal="left" vertical="center" shrinkToFit="1"/>
      <protection locked="0"/>
    </xf>
    <xf numFmtId="0" fontId="19" fillId="3" borderId="10" xfId="8" applyFill="1" applyBorder="1" applyAlignment="1" applyProtection="1">
      <alignment horizontal="left" vertical="center" shrinkToFit="1"/>
      <protection locked="0"/>
    </xf>
    <xf numFmtId="0" fontId="19" fillId="3" borderId="11" xfId="8" applyFill="1" applyBorder="1" applyAlignment="1" applyProtection="1">
      <alignment horizontal="left" vertical="center" shrinkToFit="1"/>
      <protection locked="0"/>
    </xf>
    <xf numFmtId="0" fontId="19" fillId="3" borderId="12" xfId="8" applyFill="1" applyBorder="1" applyAlignment="1" applyProtection="1">
      <alignment horizontal="left" vertical="center" shrinkToFit="1"/>
      <protection locked="0"/>
    </xf>
    <xf numFmtId="0" fontId="19" fillId="0" borderId="10" xfId="20" applyNumberFormat="1" applyFill="1" applyBorder="1" applyAlignment="1" applyProtection="1">
      <alignment horizontal="right" vertical="center" shrinkToFit="1"/>
    </xf>
    <xf numFmtId="0" fontId="19" fillId="0" borderId="12" xfId="20" applyNumberFormat="1" applyFill="1" applyBorder="1" applyAlignment="1" applyProtection="1">
      <alignment horizontal="right" vertical="center" shrinkToFit="1"/>
    </xf>
    <xf numFmtId="0" fontId="19" fillId="3" borderId="10" xfId="20" applyNumberFormat="1" applyBorder="1" applyAlignment="1" applyProtection="1">
      <alignment horizontal="left" vertical="center" shrinkToFit="1"/>
      <protection locked="0"/>
    </xf>
    <xf numFmtId="0" fontId="19" fillId="3" borderId="11" xfId="20" applyNumberFormat="1" applyBorder="1" applyAlignment="1" applyProtection="1">
      <alignment horizontal="left" vertical="center" shrinkToFit="1"/>
      <protection locked="0"/>
    </xf>
    <xf numFmtId="0" fontId="19" fillId="3" borderId="12" xfId="20" applyNumberFormat="1" applyBorder="1" applyAlignment="1" applyProtection="1">
      <alignment horizontal="left" vertical="center" shrinkToFit="1"/>
      <protection locked="0"/>
    </xf>
    <xf numFmtId="0" fontId="19" fillId="3" borderId="13" xfId="20" applyNumberFormat="1" applyAlignment="1" applyProtection="1">
      <alignment horizontal="left" vertical="center" shrinkToFit="1"/>
      <protection locked="0"/>
    </xf>
    <xf numFmtId="0" fontId="19" fillId="3" borderId="30" xfId="20" applyNumberFormat="1" applyBorder="1" applyAlignment="1" applyProtection="1">
      <alignment horizontal="left" vertical="center" shrinkToFit="1"/>
      <protection locked="0"/>
    </xf>
    <xf numFmtId="0" fontId="15" fillId="0" borderId="26" xfId="3" applyFont="1" applyBorder="1" applyAlignment="1" applyProtection="1">
      <alignment horizontal="left" vertical="center" wrapText="1"/>
    </xf>
    <xf numFmtId="0" fontId="15" fillId="0" borderId="6" xfId="3" applyFont="1" applyBorder="1" applyAlignment="1" applyProtection="1">
      <alignment horizontal="left" vertical="center" wrapText="1"/>
    </xf>
    <xf numFmtId="0" fontId="15" fillId="0" borderId="27" xfId="3" applyFont="1" applyBorder="1" applyAlignment="1" applyProtection="1">
      <alignment horizontal="left" vertical="center" wrapText="1"/>
    </xf>
    <xf numFmtId="0" fontId="33" fillId="3" borderId="17" xfId="3" applyFont="1" applyFill="1" applyBorder="1" applyAlignment="1" applyProtection="1">
      <alignment horizontal="left" vertical="top" wrapText="1"/>
      <protection locked="0"/>
    </xf>
    <xf numFmtId="0" fontId="33" fillId="3" borderId="13" xfId="3" applyFont="1" applyFill="1" applyBorder="1" applyAlignment="1" applyProtection="1">
      <alignment horizontal="left" vertical="top" wrapText="1"/>
      <protection locked="0"/>
    </xf>
    <xf numFmtId="0" fontId="33" fillId="3" borderId="30" xfId="3" applyFont="1" applyFill="1" applyBorder="1" applyAlignment="1" applyProtection="1">
      <alignment horizontal="left" vertical="top" wrapText="1"/>
      <protection locked="0"/>
    </xf>
    <xf numFmtId="0" fontId="45" fillId="0" borderId="14" xfId="3" applyFont="1" applyBorder="1" applyAlignment="1" applyProtection="1">
      <alignment horizontal="left" vertical="center" wrapText="1"/>
    </xf>
    <xf numFmtId="0" fontId="45" fillId="0" borderId="11" xfId="3" applyFont="1" applyBorder="1" applyAlignment="1" applyProtection="1">
      <alignment horizontal="left" vertical="center" wrapText="1"/>
    </xf>
    <xf numFmtId="0" fontId="45" fillId="0" borderId="15" xfId="3" applyFont="1" applyBorder="1" applyAlignment="1" applyProtection="1">
      <alignment horizontal="left" vertical="center" wrapText="1"/>
    </xf>
    <xf numFmtId="0" fontId="16" fillId="0" borderId="15" xfId="3" applyFont="1" applyBorder="1" applyAlignment="1" applyProtection="1">
      <alignment horizontal="left" vertical="center" wrapText="1"/>
    </xf>
    <xf numFmtId="0" fontId="15" fillId="3" borderId="13" xfId="3" applyFont="1" applyFill="1" applyBorder="1" applyAlignment="1" applyProtection="1">
      <alignment horizontal="center" vertical="center"/>
      <protection locked="0"/>
    </xf>
    <xf numFmtId="0" fontId="15" fillId="3" borderId="30" xfId="3" applyFont="1" applyFill="1" applyBorder="1" applyAlignment="1" applyProtection="1">
      <alignment horizontal="center" vertical="center"/>
      <protection locked="0"/>
    </xf>
    <xf numFmtId="0" fontId="16" fillId="0" borderId="17" xfId="3" applyFont="1" applyBorder="1" applyAlignment="1" applyProtection="1">
      <alignment horizontal="center" vertical="center"/>
    </xf>
    <xf numFmtId="0" fontId="16" fillId="0" borderId="13" xfId="3" applyFont="1" applyBorder="1" applyAlignment="1" applyProtection="1">
      <alignment horizontal="center" vertical="center"/>
    </xf>
    <xf numFmtId="164" fontId="15" fillId="3" borderId="13" xfId="3" applyNumberFormat="1" applyFont="1" applyFill="1" applyBorder="1" applyAlignment="1" applyProtection="1">
      <alignment horizontal="center" vertical="center"/>
      <protection locked="0"/>
    </xf>
    <xf numFmtId="164" fontId="15" fillId="3" borderId="5" xfId="3" applyNumberFormat="1" applyFont="1" applyFill="1" applyBorder="1" applyAlignment="1" applyProtection="1">
      <alignment horizontal="center" vertical="center"/>
      <protection locked="0"/>
    </xf>
    <xf numFmtId="164" fontId="15" fillId="3" borderId="6" xfId="3" applyNumberFormat="1" applyFont="1" applyFill="1" applyBorder="1" applyAlignment="1" applyProtection="1">
      <alignment horizontal="center" vertical="center"/>
      <protection locked="0"/>
    </xf>
    <xf numFmtId="0" fontId="44" fillId="0" borderId="13" xfId="3" applyFont="1" applyBorder="1" applyAlignment="1" applyProtection="1">
      <alignment horizontal="left" vertical="top" wrapText="1"/>
    </xf>
    <xf numFmtId="0" fontId="44" fillId="0" borderId="30" xfId="3" applyFont="1" applyBorder="1" applyAlignment="1" applyProtection="1">
      <alignment horizontal="left" vertical="top" wrapText="1"/>
    </xf>
    <xf numFmtId="0" fontId="16" fillId="0" borderId="17" xfId="3" applyFont="1" applyBorder="1" applyAlignment="1" applyProtection="1">
      <alignment horizontal="left" vertical="center"/>
    </xf>
    <xf numFmtId="0" fontId="16" fillId="0" borderId="13" xfId="3" applyFont="1" applyBorder="1" applyAlignment="1" applyProtection="1">
      <alignment horizontal="left" vertical="center"/>
    </xf>
    <xf numFmtId="0" fontId="16" fillId="0" borderId="30" xfId="3" applyFont="1" applyBorder="1" applyAlignment="1" applyProtection="1">
      <alignment horizontal="left" vertical="center"/>
    </xf>
    <xf numFmtId="0" fontId="16" fillId="0" borderId="17" xfId="3" applyFont="1" applyBorder="1" applyAlignment="1" applyProtection="1">
      <alignment horizontal="center" vertical="center" wrapText="1"/>
    </xf>
    <xf numFmtId="0" fontId="16" fillId="0" borderId="13" xfId="3" applyFont="1" applyBorder="1" applyAlignment="1" applyProtection="1">
      <alignment horizontal="center" vertical="center" wrapText="1"/>
    </xf>
    <xf numFmtId="0" fontId="16" fillId="0" borderId="30" xfId="3" applyFont="1" applyBorder="1" applyAlignment="1" applyProtection="1">
      <alignment horizontal="center" vertical="center" wrapText="1"/>
    </xf>
    <xf numFmtId="0" fontId="16" fillId="4" borderId="10" xfId="23" quotePrefix="1" applyFont="1" applyFill="1" applyBorder="1" applyAlignment="1" applyProtection="1">
      <alignment horizontal="left" vertical="center" wrapText="1"/>
    </xf>
    <xf numFmtId="0" fontId="15" fillId="4" borderId="10" xfId="19" applyFont="1" applyFill="1" applyBorder="1" applyAlignment="1" applyProtection="1">
      <alignment horizontal="left" vertical="center" wrapText="1"/>
    </xf>
    <xf numFmtId="0" fontId="19" fillId="0" borderId="11" xfId="19" applyFill="1" applyBorder="1" applyAlignment="1" applyProtection="1">
      <alignment horizontal="right" vertical="center" wrapText="1"/>
    </xf>
    <xf numFmtId="0" fontId="19" fillId="0" borderId="12" xfId="19" applyFill="1" applyBorder="1" applyAlignment="1" applyProtection="1">
      <alignment horizontal="right" vertical="center" wrapText="1"/>
    </xf>
    <xf numFmtId="164" fontId="29" fillId="0" borderId="6" xfId="23" applyNumberFormat="1" applyFont="1" applyBorder="1" applyAlignment="1" applyProtection="1">
      <alignment horizontal="center" vertical="center"/>
    </xf>
    <xf numFmtId="164" fontId="29" fillId="0" borderId="7" xfId="23" applyNumberFormat="1" applyFont="1" applyBorder="1" applyAlignment="1" applyProtection="1">
      <alignment horizontal="center" vertical="center"/>
    </xf>
    <xf numFmtId="164" fontId="29" fillId="0" borderId="9" xfId="23" applyNumberFormat="1" applyFont="1" applyBorder="1" applyAlignment="1" applyProtection="1">
      <alignment horizontal="center" vertical="center"/>
    </xf>
    <xf numFmtId="164" fontId="29" fillId="0" borderId="43" xfId="23" applyNumberFormat="1" applyFont="1" applyBorder="1" applyAlignment="1" applyProtection="1">
      <alignment horizontal="center" vertical="center"/>
    </xf>
    <xf numFmtId="0" fontId="60" fillId="0" borderId="5" xfId="23" applyFont="1" applyBorder="1" applyAlignment="1" applyProtection="1">
      <alignment horizontal="center" vertical="center"/>
    </xf>
    <xf numFmtId="0" fontId="60" fillId="0" borderId="6" xfId="23" applyFont="1" applyBorder="1" applyAlignment="1" applyProtection="1">
      <alignment horizontal="center" vertical="center"/>
    </xf>
    <xf numFmtId="0" fontId="60" fillId="0" borderId="7" xfId="23" applyFont="1" applyBorder="1" applyAlignment="1" applyProtection="1">
      <alignment horizontal="center" vertical="center"/>
    </xf>
    <xf numFmtId="0" fontId="60" fillId="0" borderId="8" xfId="23" applyFont="1" applyBorder="1" applyAlignment="1" applyProtection="1">
      <alignment horizontal="center" vertical="center"/>
    </xf>
    <xf numFmtId="0" fontId="60" fillId="0" borderId="9" xfId="23" applyFont="1" applyBorder="1" applyAlignment="1" applyProtection="1">
      <alignment horizontal="center" vertical="center"/>
    </xf>
    <xf numFmtId="0" fontId="60" fillId="0" borderId="43" xfId="23" applyFont="1" applyBorder="1" applyAlignment="1" applyProtection="1">
      <alignment horizontal="center" vertical="center"/>
    </xf>
    <xf numFmtId="0" fontId="16" fillId="0" borderId="10" xfId="30" applyFont="1" applyBorder="1" applyAlignment="1" applyProtection="1">
      <alignment horizontal="right" vertical="center" wrapText="1"/>
    </xf>
    <xf numFmtId="0" fontId="16" fillId="0" borderId="11" xfId="30" applyFont="1" applyBorder="1" applyAlignment="1" applyProtection="1">
      <alignment horizontal="right" vertical="center" wrapText="1"/>
    </xf>
    <xf numFmtId="0" fontId="16" fillId="0" borderId="12" xfId="30" applyFont="1" applyBorder="1" applyAlignment="1" applyProtection="1">
      <alignment horizontal="right" vertical="center" wrapText="1"/>
    </xf>
    <xf numFmtId="167" fontId="15" fillId="0" borderId="11" xfId="23" applyNumberFormat="1" applyFont="1" applyBorder="1" applyAlignment="1" applyProtection="1">
      <alignment horizontal="center" vertical="center"/>
    </xf>
    <xf numFmtId="167" fontId="15" fillId="0" borderId="12" xfId="23" applyNumberFormat="1" applyFont="1" applyBorder="1" applyAlignment="1" applyProtection="1">
      <alignment horizontal="center" vertical="center"/>
    </xf>
    <xf numFmtId="0" fontId="15" fillId="0" borderId="10" xfId="23" applyFont="1" applyFill="1" applyBorder="1" applyAlignment="1" applyProtection="1">
      <alignment horizontal="left" vertical="center" wrapText="1" shrinkToFit="1"/>
    </xf>
    <xf numFmtId="0" fontId="15" fillId="0" borderId="11" xfId="23" applyFont="1" applyFill="1" applyBorder="1" applyAlignment="1" applyProtection="1">
      <alignment horizontal="left" vertical="center" wrapText="1" shrinkToFit="1"/>
    </xf>
    <xf numFmtId="0" fontId="15" fillId="0" borderId="12" xfId="23" applyFont="1" applyFill="1" applyBorder="1" applyAlignment="1" applyProtection="1">
      <alignment horizontal="left" vertical="center" wrapText="1" shrinkToFit="1"/>
    </xf>
    <xf numFmtId="167" fontId="15" fillId="3" borderId="10" xfId="23" applyNumberFormat="1" applyFont="1" applyFill="1" applyBorder="1" applyAlignment="1" applyProtection="1">
      <alignment horizontal="center" vertical="center"/>
      <protection locked="0"/>
    </xf>
    <xf numFmtId="167" fontId="15" fillId="3" borderId="11" xfId="23" applyNumberFormat="1" applyFont="1" applyFill="1" applyBorder="1" applyAlignment="1" applyProtection="1">
      <alignment horizontal="center" vertical="center"/>
      <protection locked="0"/>
    </xf>
    <xf numFmtId="167" fontId="15" fillId="3" borderId="12" xfId="23" applyNumberFormat="1" applyFont="1" applyFill="1" applyBorder="1" applyAlignment="1" applyProtection="1">
      <alignment horizontal="center" vertical="center"/>
      <protection locked="0"/>
    </xf>
    <xf numFmtId="0" fontId="15" fillId="0" borderId="5" xfId="23" applyFont="1" applyFill="1" applyBorder="1" applyAlignment="1" applyProtection="1">
      <alignment horizontal="center" vertical="center"/>
    </xf>
    <xf numFmtId="0" fontId="15" fillId="0" borderId="6" xfId="23" applyFont="1" applyFill="1" applyBorder="1" applyAlignment="1" applyProtection="1">
      <alignment horizontal="center" vertical="center"/>
    </xf>
    <xf numFmtId="0" fontId="15" fillId="0" borderId="7" xfId="23" applyFont="1" applyFill="1" applyBorder="1" applyAlignment="1" applyProtection="1">
      <alignment horizontal="center" vertical="center"/>
    </xf>
    <xf numFmtId="0" fontId="15" fillId="0" borderId="8" xfId="23" applyFont="1" applyFill="1" applyBorder="1" applyAlignment="1" applyProtection="1">
      <alignment horizontal="center" vertical="center"/>
    </xf>
    <xf numFmtId="0" fontId="15" fillId="0" borderId="9" xfId="23" applyFont="1" applyFill="1" applyBorder="1" applyAlignment="1" applyProtection="1">
      <alignment horizontal="center" vertical="center"/>
    </xf>
    <xf numFmtId="0" fontId="15" fillId="0" borderId="43" xfId="23" applyFont="1" applyFill="1" applyBorder="1" applyAlignment="1" applyProtection="1">
      <alignment horizontal="center" vertical="center"/>
    </xf>
    <xf numFmtId="0" fontId="15" fillId="0" borderId="1" xfId="23" applyFont="1" applyFill="1" applyBorder="1" applyAlignment="1" applyProtection="1">
      <alignment horizontal="center" vertical="center" wrapText="1"/>
    </xf>
    <xf numFmtId="0" fontId="15" fillId="0" borderId="18" xfId="23" applyFont="1" applyFill="1" applyBorder="1" applyAlignment="1" applyProtection="1">
      <alignment horizontal="center" vertical="center" wrapText="1"/>
    </xf>
    <xf numFmtId="0" fontId="15" fillId="0" borderId="18" xfId="23" applyFont="1" applyFill="1" applyBorder="1" applyAlignment="1" applyProtection="1">
      <alignment horizontal="center" vertical="center"/>
    </xf>
    <xf numFmtId="14" fontId="15" fillId="3" borderId="10" xfId="23" applyNumberFormat="1" applyFont="1" applyFill="1" applyBorder="1" applyAlignment="1" applyProtection="1">
      <alignment horizontal="center" vertical="center"/>
      <protection locked="0"/>
    </xf>
    <xf numFmtId="14" fontId="15" fillId="3" borderId="11" xfId="23" applyNumberFormat="1" applyFont="1" applyFill="1" applyBorder="1" applyAlignment="1" applyProtection="1">
      <alignment horizontal="center" vertical="center"/>
      <protection locked="0"/>
    </xf>
    <xf numFmtId="14" fontId="15" fillId="3" borderId="12" xfId="23" applyNumberFormat="1" applyFont="1" applyFill="1" applyBorder="1" applyAlignment="1" applyProtection="1">
      <alignment horizontal="center" vertical="center"/>
      <protection locked="0"/>
    </xf>
    <xf numFmtId="0" fontId="15" fillId="3" borderId="10" xfId="23" applyFont="1" applyFill="1" applyBorder="1" applyAlignment="1" applyProtection="1">
      <alignment horizontal="left" vertical="center" wrapText="1" shrinkToFit="1"/>
      <protection locked="0"/>
    </xf>
    <xf numFmtId="0" fontId="15" fillId="3" borderId="11" xfId="23" applyFont="1" applyFill="1" applyBorder="1" applyAlignment="1" applyProtection="1">
      <alignment horizontal="left" vertical="center" wrapText="1" shrinkToFit="1"/>
      <protection locked="0"/>
    </xf>
    <xf numFmtId="0" fontId="15" fillId="3" borderId="12" xfId="23" applyFont="1" applyFill="1" applyBorder="1" applyAlignment="1" applyProtection="1">
      <alignment horizontal="left" vertical="center" wrapText="1" shrinkToFit="1"/>
      <protection locked="0"/>
    </xf>
    <xf numFmtId="14" fontId="15" fillId="0" borderId="10" xfId="23" applyNumberFormat="1" applyFont="1" applyFill="1" applyBorder="1" applyAlignment="1" applyProtection="1">
      <alignment horizontal="center" vertical="center"/>
    </xf>
    <xf numFmtId="14" fontId="15" fillId="0" borderId="11" xfId="23" applyNumberFormat="1" applyFont="1" applyFill="1" applyBorder="1" applyAlignment="1" applyProtection="1">
      <alignment horizontal="center" vertical="center"/>
    </xf>
    <xf numFmtId="14" fontId="15" fillId="0" borderId="12" xfId="23" applyNumberFormat="1" applyFont="1" applyFill="1" applyBorder="1" applyAlignment="1" applyProtection="1">
      <alignment horizontal="center" vertical="center"/>
    </xf>
    <xf numFmtId="167" fontId="19" fillId="0" borderId="10" xfId="23" applyNumberFormat="1" applyFont="1" applyBorder="1" applyAlignment="1" applyProtection="1">
      <alignment horizontal="center" vertical="center"/>
    </xf>
    <xf numFmtId="167" fontId="19" fillId="0" borderId="11" xfId="23" applyNumberFormat="1" applyFont="1" applyBorder="1" applyAlignment="1" applyProtection="1">
      <alignment horizontal="center" vertical="center"/>
    </xf>
    <xf numFmtId="167" fontId="19" fillId="0" borderId="12" xfId="23" applyNumberFormat="1" applyFont="1" applyBorder="1" applyAlignment="1" applyProtection="1">
      <alignment horizontal="center" vertical="center"/>
    </xf>
    <xf numFmtId="0" fontId="19" fillId="0" borderId="10" xfId="0" applyFont="1" applyBorder="1" applyAlignment="1" applyProtection="1">
      <alignment horizontal="center"/>
    </xf>
    <xf numFmtId="0" fontId="19" fillId="0" borderId="11" xfId="0" applyFont="1" applyBorder="1" applyAlignment="1" applyProtection="1">
      <alignment horizontal="center"/>
    </xf>
    <xf numFmtId="0" fontId="19" fillId="0" borderId="12" xfId="0" applyFont="1" applyBorder="1" applyAlignment="1" applyProtection="1">
      <alignment horizontal="center"/>
    </xf>
    <xf numFmtId="0" fontId="62" fillId="8" borderId="10" xfId="30" applyFont="1" applyFill="1" applyBorder="1" applyAlignment="1" applyProtection="1">
      <alignment horizontal="center" vertical="center" wrapText="1"/>
    </xf>
    <xf numFmtId="0" fontId="42" fillId="8" borderId="11" xfId="30" applyFont="1" applyFill="1" applyBorder="1" applyAlignment="1" applyProtection="1">
      <alignment horizontal="center" vertical="center" wrapText="1"/>
    </xf>
    <xf numFmtId="0" fontId="42" fillId="8" borderId="12" xfId="30" applyFont="1" applyFill="1" applyBorder="1" applyAlignment="1" applyProtection="1">
      <alignment horizontal="center" vertical="center" wrapText="1"/>
    </xf>
    <xf numFmtId="0" fontId="16" fillId="4" borderId="13" xfId="30" applyFont="1" applyFill="1" applyBorder="1" applyAlignment="1" applyProtection="1">
      <alignment horizontal="center" vertical="center" wrapText="1"/>
    </xf>
    <xf numFmtId="167" fontId="15" fillId="0" borderId="10" xfId="23" applyNumberFormat="1" applyFont="1" applyBorder="1" applyAlignment="1" applyProtection="1">
      <alignment horizontal="center" vertical="center"/>
    </xf>
    <xf numFmtId="0" fontId="61" fillId="0" borderId="5" xfId="30" applyFont="1" applyFill="1" applyBorder="1" applyAlignment="1" applyProtection="1">
      <alignment horizontal="left" vertical="center" wrapText="1"/>
    </xf>
    <xf numFmtId="0" fontId="61" fillId="0" borderId="6" xfId="30" applyFont="1" applyFill="1" applyBorder="1" applyAlignment="1" applyProtection="1">
      <alignment horizontal="left" vertical="center" wrapText="1"/>
    </xf>
    <xf numFmtId="0" fontId="19" fillId="0" borderId="10" xfId="23" applyFont="1" applyBorder="1" applyAlignment="1" applyProtection="1">
      <alignment horizontal="left" vertical="center" indent="1"/>
    </xf>
    <xf numFmtId="0" fontId="19" fillId="0" borderId="11" xfId="23" applyFont="1" applyBorder="1" applyAlignment="1" applyProtection="1">
      <alignment horizontal="left" vertical="center" indent="1"/>
    </xf>
    <xf numFmtId="0" fontId="19" fillId="0" borderId="12" xfId="23" applyFont="1" applyBorder="1" applyAlignment="1" applyProtection="1">
      <alignment horizontal="left" vertical="center" indent="1"/>
    </xf>
    <xf numFmtId="167" fontId="15" fillId="0" borderId="11" xfId="23" applyNumberFormat="1" applyFont="1" applyFill="1" applyBorder="1" applyAlignment="1" applyProtection="1">
      <alignment horizontal="center" vertical="center"/>
    </xf>
    <xf numFmtId="167" fontId="15" fillId="0" borderId="12" xfId="23" applyNumberFormat="1" applyFont="1" applyFill="1" applyBorder="1" applyAlignment="1" applyProtection="1">
      <alignment horizontal="center" vertical="center"/>
    </xf>
    <xf numFmtId="0" fontId="42" fillId="0" borderId="10" xfId="30" applyFont="1" applyBorder="1" applyAlignment="1" applyProtection="1">
      <alignment horizontal="right" vertical="center" wrapText="1"/>
    </xf>
    <xf numFmtId="0" fontId="42" fillId="0" borderId="11" xfId="30" applyFont="1" applyBorder="1" applyAlignment="1" applyProtection="1">
      <alignment horizontal="right" vertical="center" wrapText="1"/>
    </xf>
    <xf numFmtId="0" fontId="42" fillId="0" borderId="12" xfId="30" applyFont="1" applyBorder="1" applyAlignment="1" applyProtection="1">
      <alignment horizontal="right" vertical="center" wrapText="1"/>
    </xf>
    <xf numFmtId="0" fontId="61" fillId="0" borderId="10" xfId="23" applyFont="1" applyBorder="1" applyAlignment="1" applyProtection="1">
      <alignment horizontal="left" vertical="center"/>
    </xf>
    <xf numFmtId="0" fontId="61" fillId="0" borderId="11" xfId="23" applyFont="1" applyBorder="1" applyAlignment="1" applyProtection="1">
      <alignment horizontal="left" vertical="center"/>
    </xf>
    <xf numFmtId="0" fontId="61" fillId="0" borderId="12" xfId="23" applyFont="1" applyBorder="1" applyAlignment="1" applyProtection="1">
      <alignment horizontal="left" vertical="center"/>
    </xf>
    <xf numFmtId="0" fontId="62" fillId="24" borderId="10" xfId="30" applyFont="1" applyFill="1" applyBorder="1" applyAlignment="1" applyProtection="1">
      <alignment horizontal="center" vertical="center" wrapText="1"/>
    </xf>
    <xf numFmtId="0" fontId="62" fillId="24" borderId="11" xfId="30" applyFont="1" applyFill="1" applyBorder="1" applyAlignment="1" applyProtection="1">
      <alignment horizontal="center" vertical="center" wrapText="1"/>
    </xf>
    <xf numFmtId="0" fontId="62" fillId="24" borderId="12" xfId="30" applyFont="1" applyFill="1" applyBorder="1" applyAlignment="1" applyProtection="1">
      <alignment horizontal="center" vertical="center" wrapText="1"/>
    </xf>
    <xf numFmtId="0" fontId="15" fillId="3" borderId="13" xfId="30" applyFont="1" applyFill="1" applyBorder="1" applyAlignment="1" applyProtection="1">
      <alignment horizontal="center" vertical="center" wrapText="1"/>
      <protection locked="0"/>
    </xf>
    <xf numFmtId="0" fontId="15" fillId="0" borderId="13" xfId="30" applyFont="1" applyBorder="1" applyAlignment="1" applyProtection="1">
      <alignment horizontal="left" vertical="center" wrapText="1"/>
    </xf>
    <xf numFmtId="0" fontId="42" fillId="0" borderId="13" xfId="30" applyFont="1" applyBorder="1" applyAlignment="1" applyProtection="1">
      <alignment horizontal="left" vertical="center" wrapText="1"/>
    </xf>
    <xf numFmtId="0" fontId="15" fillId="4" borderId="10" xfId="30" applyFont="1" applyFill="1" applyBorder="1" applyAlignment="1" applyProtection="1">
      <alignment horizontal="left" vertical="center" wrapText="1"/>
    </xf>
    <xf numFmtId="0" fontId="15" fillId="4" borderId="11" xfId="30" applyFont="1" applyFill="1" applyBorder="1" applyAlignment="1" applyProtection="1">
      <alignment horizontal="left" vertical="center" wrapText="1"/>
    </xf>
    <xf numFmtId="0" fontId="15" fillId="4" borderId="12" xfId="30" applyFont="1" applyFill="1" applyBorder="1" applyAlignment="1" applyProtection="1">
      <alignment horizontal="left" vertical="center" wrapText="1"/>
    </xf>
    <xf numFmtId="0" fontId="16" fillId="4" borderId="10" xfId="30" applyFont="1" applyFill="1" applyBorder="1" applyAlignment="1" applyProtection="1">
      <alignment horizontal="left" vertical="center" wrapText="1"/>
    </xf>
    <xf numFmtId="0" fontId="16" fillId="4" borderId="12" xfId="30" applyFont="1" applyFill="1" applyBorder="1" applyAlignment="1" applyProtection="1">
      <alignment horizontal="left" vertical="center" wrapText="1"/>
    </xf>
    <xf numFmtId="167" fontId="16" fillId="0" borderId="10" xfId="30" applyNumberFormat="1" applyFont="1" applyBorder="1" applyAlignment="1" applyProtection="1">
      <alignment horizontal="center" vertical="center" wrapText="1"/>
    </xf>
    <xf numFmtId="0" fontId="16" fillId="0" borderId="11" xfId="30" applyFont="1" applyBorder="1" applyAlignment="1" applyProtection="1">
      <alignment horizontal="center" vertical="center" wrapText="1"/>
    </xf>
    <xf numFmtId="0" fontId="16" fillId="0" borderId="12" xfId="30" applyFont="1" applyBorder="1" applyAlignment="1" applyProtection="1">
      <alignment horizontal="center" vertical="center" wrapText="1"/>
    </xf>
    <xf numFmtId="0" fontId="15" fillId="3" borderId="10" xfId="23" applyFont="1" applyFill="1" applyBorder="1" applyAlignment="1" applyProtection="1">
      <alignment horizontal="left" vertical="top" wrapText="1"/>
      <protection locked="0"/>
    </xf>
    <xf numFmtId="0" fontId="15" fillId="3" borderId="11" xfId="23" applyFont="1" applyFill="1" applyBorder="1" applyAlignment="1" applyProtection="1">
      <alignment horizontal="left" vertical="top" wrapText="1"/>
      <protection locked="0"/>
    </xf>
    <xf numFmtId="0" fontId="15" fillId="3" borderId="12" xfId="23" applyFont="1" applyFill="1" applyBorder="1" applyAlignment="1" applyProtection="1">
      <alignment horizontal="left" vertical="top" wrapText="1"/>
      <protection locked="0"/>
    </xf>
    <xf numFmtId="0" fontId="27" fillId="0" borderId="10" xfId="23" applyFont="1" applyBorder="1" applyAlignment="1" applyProtection="1">
      <alignment vertical="center"/>
    </xf>
    <xf numFmtId="0" fontId="27" fillId="0" borderId="11" xfId="23" applyFont="1" applyBorder="1" applyAlignment="1" applyProtection="1">
      <alignment vertical="center"/>
    </xf>
    <xf numFmtId="0" fontId="27" fillId="0" borderId="12" xfId="23" applyFont="1" applyBorder="1" applyAlignment="1" applyProtection="1">
      <alignment vertical="center"/>
    </xf>
    <xf numFmtId="167" fontId="16" fillId="3" borderId="10" xfId="23" applyNumberFormat="1" applyFont="1" applyFill="1" applyBorder="1" applyAlignment="1" applyProtection="1">
      <alignment horizontal="center" vertical="center"/>
      <protection locked="0"/>
    </xf>
    <xf numFmtId="167" fontId="16" fillId="3" borderId="11" xfId="23" applyNumberFormat="1" applyFont="1" applyFill="1" applyBorder="1" applyAlignment="1" applyProtection="1">
      <alignment horizontal="center" vertical="center"/>
      <protection locked="0"/>
    </xf>
    <xf numFmtId="167" fontId="16" fillId="3" borderId="12" xfId="23" applyNumberFormat="1" applyFont="1" applyFill="1" applyBorder="1" applyAlignment="1" applyProtection="1">
      <alignment horizontal="center" vertical="center"/>
      <protection locked="0"/>
    </xf>
    <xf numFmtId="167" fontId="16" fillId="0" borderId="10" xfId="23" applyNumberFormat="1" applyFont="1" applyBorder="1" applyAlignment="1" applyProtection="1">
      <alignment horizontal="center" vertical="center"/>
    </xf>
    <xf numFmtId="167" fontId="16" fillId="0" borderId="11" xfId="23" applyNumberFormat="1" applyFont="1" applyBorder="1" applyAlignment="1" applyProtection="1">
      <alignment horizontal="center" vertical="center"/>
    </xf>
    <xf numFmtId="167" fontId="16" fillId="0" borderId="12" xfId="23" applyNumberFormat="1" applyFont="1" applyBorder="1" applyAlignment="1" applyProtection="1">
      <alignment horizontal="center" vertical="center"/>
    </xf>
    <xf numFmtId="0" fontId="8" fillId="24" borderId="10" xfId="23" applyFont="1" applyFill="1" applyBorder="1" applyAlignment="1" applyProtection="1">
      <alignment horizontal="center" vertical="center"/>
    </xf>
    <xf numFmtId="0" fontId="8" fillId="24" borderId="11" xfId="23" applyFont="1" applyFill="1" applyBorder="1" applyAlignment="1" applyProtection="1">
      <alignment horizontal="center" vertical="center"/>
    </xf>
    <xf numFmtId="0" fontId="8" fillId="24" borderId="12" xfId="23" applyFont="1" applyFill="1" applyBorder="1" applyAlignment="1" applyProtection="1">
      <alignment horizontal="center" vertical="center"/>
    </xf>
    <xf numFmtId="0" fontId="15" fillId="0" borderId="5" xfId="23" applyFont="1" applyFill="1" applyBorder="1" applyAlignment="1" applyProtection="1">
      <alignment horizontal="center" vertical="center" wrapText="1"/>
    </xf>
    <xf numFmtId="164" fontId="29" fillId="0" borderId="0" xfId="23" applyNumberFormat="1" applyFont="1" applyBorder="1" applyAlignment="1" applyProtection="1">
      <alignment horizontal="center" vertical="center"/>
    </xf>
    <xf numFmtId="0" fontId="60" fillId="0" borderId="40" xfId="23" applyFont="1" applyBorder="1" applyAlignment="1" applyProtection="1">
      <alignment horizontal="center" vertical="center"/>
    </xf>
    <xf numFmtId="0" fontId="60" fillId="0" borderId="0" xfId="23" applyFont="1" applyBorder="1" applyAlignment="1" applyProtection="1">
      <alignment horizontal="center" vertical="center"/>
    </xf>
    <xf numFmtId="0" fontId="45" fillId="8" borderId="8" xfId="23" applyFont="1" applyFill="1" applyBorder="1" applyAlignment="1" applyProtection="1">
      <alignment horizontal="center" vertical="center" wrapText="1"/>
    </xf>
    <xf numFmtId="0" fontId="45" fillId="8" borderId="9" xfId="23" applyFont="1" applyFill="1" applyBorder="1" applyAlignment="1" applyProtection="1">
      <alignment horizontal="center" vertical="center" wrapText="1"/>
    </xf>
    <xf numFmtId="0" fontId="45" fillId="0" borderId="40" xfId="23" applyFont="1" applyBorder="1" applyAlignment="1" applyProtection="1">
      <alignment horizontal="left" vertical="center" wrapText="1"/>
    </xf>
    <xf numFmtId="0" fontId="45" fillId="0" borderId="0" xfId="23" applyFont="1" applyBorder="1" applyAlignment="1" applyProtection="1">
      <alignment horizontal="left" vertical="center" wrapText="1"/>
    </xf>
    <xf numFmtId="0" fontId="9" fillId="8" borderId="40" xfId="47" applyFont="1" applyFill="1" applyBorder="1" applyAlignment="1" applyProtection="1">
      <alignment horizontal="center"/>
    </xf>
    <xf numFmtId="0" fontId="9" fillId="8" borderId="0" xfId="47" applyFont="1" applyFill="1" applyBorder="1" applyAlignment="1" applyProtection="1">
      <alignment horizontal="center"/>
    </xf>
    <xf numFmtId="0" fontId="9" fillId="24" borderId="8" xfId="47" applyFont="1" applyFill="1" applyBorder="1" applyAlignment="1" applyProtection="1">
      <alignment horizontal="center"/>
    </xf>
    <xf numFmtId="0" fontId="9" fillId="24" borderId="9" xfId="47" applyFont="1" applyFill="1" applyBorder="1" applyAlignment="1" applyProtection="1">
      <alignment horizontal="center"/>
    </xf>
    <xf numFmtId="164" fontId="42" fillId="0" borderId="10" xfId="23" applyNumberFormat="1" applyFont="1" applyBorder="1" applyAlignment="1" applyProtection="1">
      <alignment horizontal="center" vertical="center"/>
    </xf>
    <xf numFmtId="164" fontId="42" fillId="0" borderId="12" xfId="23" applyNumberFormat="1" applyFont="1" applyBorder="1" applyAlignment="1" applyProtection="1">
      <alignment horizontal="center" vertical="center"/>
    </xf>
    <xf numFmtId="0" fontId="60" fillId="0" borderId="10" xfId="23" applyFont="1" applyBorder="1" applyAlignment="1" applyProtection="1">
      <alignment horizontal="center" vertical="center"/>
    </xf>
    <xf numFmtId="0" fontId="60" fillId="0" borderId="11" xfId="23" applyFont="1" applyBorder="1" applyAlignment="1" applyProtection="1">
      <alignment horizontal="center" vertical="center"/>
    </xf>
    <xf numFmtId="0" fontId="60" fillId="0" borderId="12" xfId="23" applyFont="1" applyBorder="1" applyAlignment="1" applyProtection="1">
      <alignment horizontal="center" vertical="center"/>
    </xf>
    <xf numFmtId="0" fontId="60" fillId="0" borderId="2" xfId="23" applyFont="1" applyBorder="1" applyAlignment="1" applyProtection="1">
      <alignment horizontal="center" vertical="center"/>
    </xf>
    <xf numFmtId="0" fontId="60" fillId="0" borderId="3" xfId="23" applyFont="1" applyBorder="1" applyAlignment="1" applyProtection="1">
      <alignment horizontal="center" vertical="center"/>
    </xf>
    <xf numFmtId="10" fontId="19" fillId="2" borderId="13" xfId="9" applyNumberFormat="1" applyFill="1" applyBorder="1" applyAlignment="1" applyProtection="1">
      <alignment horizontal="center" vertical="center" wrapText="1"/>
    </xf>
    <xf numFmtId="10" fontId="19" fillId="2" borderId="74" xfId="9" applyNumberFormat="1" applyFill="1" applyBorder="1" applyAlignment="1" applyProtection="1">
      <alignment horizontal="center" vertical="center" wrapText="1"/>
    </xf>
    <xf numFmtId="6" fontId="19" fillId="2" borderId="13" xfId="9" applyNumberFormat="1" applyFill="1" applyAlignment="1" applyProtection="1">
      <alignment horizontal="center" vertical="center" wrapText="1"/>
    </xf>
    <xf numFmtId="0" fontId="19" fillId="2" borderId="13" xfId="9" applyFill="1" applyAlignment="1" applyProtection="1">
      <alignment horizontal="center" vertical="center" wrapText="1"/>
    </xf>
    <xf numFmtId="10" fontId="19" fillId="2" borderId="13" xfId="9" applyNumberFormat="1" applyFill="1" applyAlignment="1" applyProtection="1">
      <alignment horizontal="center" vertical="center" wrapText="1"/>
    </xf>
    <xf numFmtId="0" fontId="19" fillId="11" borderId="13" xfId="9" applyFill="1" applyAlignment="1" applyProtection="1">
      <alignment horizontal="center" vertical="center" wrapText="1"/>
    </xf>
    <xf numFmtId="0" fontId="27" fillId="23" borderId="10" xfId="11" applyFont="1" applyFill="1" applyBorder="1" applyAlignment="1" applyProtection="1">
      <alignment horizontal="right" vertical="center" wrapText="1"/>
    </xf>
    <xf numFmtId="0" fontId="27" fillId="23" borderId="11" xfId="11" applyFont="1" applyFill="1" applyBorder="1" applyAlignment="1" applyProtection="1">
      <alignment horizontal="right" vertical="center" wrapText="1"/>
    </xf>
    <xf numFmtId="1" fontId="27" fillId="23" borderId="10" xfId="9" applyNumberFormat="1" applyFont="1" applyFill="1" applyBorder="1" applyAlignment="1" applyProtection="1">
      <alignment horizontal="center" vertical="center" wrapText="1"/>
    </xf>
    <xf numFmtId="1" fontId="27" fillId="23" borderId="11" xfId="9" applyNumberFormat="1" applyFont="1" applyFill="1" applyBorder="1" applyAlignment="1" applyProtection="1">
      <alignment horizontal="center" vertical="center" wrapText="1"/>
    </xf>
    <xf numFmtId="1" fontId="27" fillId="23" borderId="76" xfId="9" applyNumberFormat="1" applyFont="1" applyFill="1" applyBorder="1" applyAlignment="1" applyProtection="1">
      <alignment horizontal="center" vertical="center" wrapText="1"/>
    </xf>
    <xf numFmtId="0" fontId="27" fillId="23" borderId="5" xfId="11" applyFont="1" applyFill="1" applyBorder="1" applyAlignment="1" applyProtection="1">
      <alignment horizontal="center" vertical="top" wrapText="1"/>
    </xf>
    <xf numFmtId="0" fontId="27" fillId="23" borderId="6" xfId="11" applyFont="1" applyFill="1" applyBorder="1" applyAlignment="1" applyProtection="1">
      <alignment horizontal="center" vertical="top" wrapText="1"/>
    </xf>
    <xf numFmtId="0" fontId="27" fillId="23" borderId="7" xfId="11" applyFont="1" applyFill="1" applyBorder="1" applyAlignment="1" applyProtection="1">
      <alignment horizontal="center" vertical="top" wrapText="1"/>
    </xf>
    <xf numFmtId="1" fontId="27" fillId="23" borderId="56" xfId="11" applyNumberFormat="1" applyFont="1" applyFill="1" applyBorder="1" applyAlignment="1" applyProtection="1">
      <alignment horizontal="center" vertical="top" wrapText="1"/>
    </xf>
    <xf numFmtId="1" fontId="27" fillId="23" borderId="57" xfId="11" applyNumberFormat="1" applyFont="1" applyFill="1" applyBorder="1" applyAlignment="1" applyProtection="1">
      <alignment horizontal="center" vertical="top" wrapText="1"/>
    </xf>
    <xf numFmtId="1" fontId="27" fillId="23" borderId="71" xfId="11" applyNumberFormat="1" applyFont="1" applyFill="1" applyBorder="1" applyAlignment="1" applyProtection="1">
      <alignment horizontal="center" vertical="top" wrapText="1"/>
    </xf>
    <xf numFmtId="0" fontId="58" fillId="21" borderId="19" xfId="46" applyFont="1" applyBorder="1" applyAlignment="1" applyProtection="1">
      <alignment horizontal="center" vertical="center"/>
    </xf>
    <xf numFmtId="0" fontId="58" fillId="21" borderId="9" xfId="46" applyFont="1" applyBorder="1" applyAlignment="1" applyProtection="1">
      <alignment horizontal="center" vertical="center"/>
    </xf>
    <xf numFmtId="0" fontId="58" fillId="21" borderId="28" xfId="46" applyFont="1" applyBorder="1" applyAlignment="1" applyProtection="1">
      <alignment horizontal="center" vertical="center"/>
    </xf>
    <xf numFmtId="0" fontId="19" fillId="0" borderId="19" xfId="11" applyFont="1" applyFill="1" applyBorder="1" applyAlignment="1" applyProtection="1">
      <alignment horizontal="left" vertical="top" wrapText="1"/>
    </xf>
    <xf numFmtId="0" fontId="19" fillId="0" borderId="9" xfId="11" applyFont="1" applyFill="1" applyBorder="1" applyAlignment="1" applyProtection="1">
      <alignment horizontal="left" vertical="top" wrapText="1"/>
    </xf>
    <xf numFmtId="0" fontId="19" fillId="0" borderId="0" xfId="11" applyFont="1" applyFill="1" applyBorder="1" applyAlignment="1" applyProtection="1">
      <alignment horizontal="left" vertical="top" wrapText="1"/>
    </xf>
    <xf numFmtId="0" fontId="19" fillId="0" borderId="36" xfId="11" applyFont="1" applyFill="1" applyBorder="1" applyAlignment="1" applyProtection="1">
      <alignment horizontal="left" vertical="top" wrapText="1"/>
    </xf>
    <xf numFmtId="0" fontId="27" fillId="0" borderId="10" xfId="11" applyFont="1" applyFill="1" applyBorder="1" applyAlignment="1" applyProtection="1">
      <alignment horizontal="center" vertical="top" wrapText="1"/>
    </xf>
    <xf numFmtId="0" fontId="27" fillId="0" borderId="11" xfId="11" applyFont="1" applyFill="1" applyBorder="1" applyAlignment="1" applyProtection="1">
      <alignment horizontal="center" vertical="top" wrapText="1"/>
    </xf>
    <xf numFmtId="0" fontId="27" fillId="0" borderId="12" xfId="11" applyFont="1" applyFill="1" applyBorder="1" applyAlignment="1" applyProtection="1">
      <alignment horizontal="center" vertical="top" wrapText="1"/>
    </xf>
    <xf numFmtId="6" fontId="19" fillId="2" borderId="13" xfId="20" applyNumberFormat="1" applyFill="1" applyAlignment="1" applyProtection="1">
      <alignment horizontal="left" vertical="top" wrapText="1"/>
    </xf>
    <xf numFmtId="0" fontId="19" fillId="2" borderId="13" xfId="20" applyFill="1" applyAlignment="1" applyProtection="1">
      <alignment horizontal="left" vertical="top" wrapText="1"/>
    </xf>
    <xf numFmtId="0" fontId="19" fillId="0" borderId="0" xfId="8" applyAlignment="1" applyProtection="1">
      <alignment horizontal="center" vertical="center" wrapText="1"/>
    </xf>
    <xf numFmtId="0" fontId="27" fillId="0" borderId="21" xfId="11" applyFont="1" applyFill="1" applyBorder="1" applyAlignment="1" applyProtection="1">
      <alignment horizontal="center" vertical="top" wrapText="1"/>
    </xf>
    <xf numFmtId="0" fontId="27" fillId="0" borderId="25" xfId="11" applyFont="1" applyFill="1" applyBorder="1" applyAlignment="1" applyProtection="1">
      <alignment horizontal="center" vertical="top" wrapText="1"/>
    </xf>
    <xf numFmtId="0" fontId="27" fillId="0" borderId="42" xfId="11" applyFont="1" applyFill="1" applyBorder="1" applyAlignment="1" applyProtection="1">
      <alignment horizontal="center" vertical="top" wrapText="1"/>
    </xf>
    <xf numFmtId="6" fontId="19" fillId="2" borderId="22" xfId="20" applyNumberFormat="1" applyFill="1" applyBorder="1" applyAlignment="1" applyProtection="1">
      <alignment horizontal="left" vertical="top" wrapText="1"/>
    </xf>
    <xf numFmtId="0" fontId="19" fillId="2" borderId="22" xfId="20" applyFill="1" applyBorder="1" applyAlignment="1" applyProtection="1">
      <alignment horizontal="left" vertical="top" wrapText="1"/>
    </xf>
    <xf numFmtId="0" fontId="19" fillId="0" borderId="10" xfId="11" applyFont="1" applyFill="1" applyBorder="1" applyAlignment="1" applyProtection="1">
      <alignment horizontal="left" vertical="top" wrapText="1"/>
    </xf>
    <xf numFmtId="0" fontId="27" fillId="23" borderId="51" xfId="11" applyFont="1" applyFill="1" applyBorder="1" applyAlignment="1" applyProtection="1">
      <alignment horizontal="right" vertical="top" wrapText="1"/>
    </xf>
    <xf numFmtId="0" fontId="27" fillId="23" borderId="37" xfId="11" applyFont="1" applyFill="1" applyBorder="1" applyAlignment="1" applyProtection="1">
      <alignment horizontal="right" vertical="top" wrapText="1"/>
    </xf>
    <xf numFmtId="0" fontId="27" fillId="23" borderId="52" xfId="11" applyFont="1" applyFill="1" applyBorder="1" applyAlignment="1" applyProtection="1">
      <alignment horizontal="right" vertical="top" wrapText="1"/>
    </xf>
    <xf numFmtId="0" fontId="58" fillId="21" borderId="14" xfId="46" applyFont="1" applyBorder="1" applyAlignment="1" applyProtection="1">
      <alignment horizontal="center" vertical="center"/>
    </xf>
    <xf numFmtId="0" fontId="58" fillId="21" borderId="11" xfId="46" applyFont="1" applyBorder="1" applyAlignment="1" applyProtection="1">
      <alignment horizontal="center" vertical="center"/>
    </xf>
    <xf numFmtId="0" fontId="58" fillId="21" borderId="15" xfId="46" applyFont="1" applyBorder="1" applyAlignment="1" applyProtection="1">
      <alignment horizontal="center" vertical="center"/>
    </xf>
    <xf numFmtId="0" fontId="19" fillId="0" borderId="20" xfId="11" applyFont="1" applyFill="1" applyBorder="1" applyAlignment="1" applyProtection="1">
      <alignment horizontal="left" vertical="top" wrapText="1"/>
    </xf>
    <xf numFmtId="10" fontId="48" fillId="2" borderId="48" xfId="11" applyNumberFormat="1" applyFont="1" applyFill="1" applyBorder="1" applyAlignment="1" applyProtection="1">
      <alignment horizontal="center" vertical="top" wrapText="1"/>
    </xf>
    <xf numFmtId="0" fontId="48" fillId="2" borderId="37" xfId="11" applyFont="1" applyFill="1" applyBorder="1" applyAlignment="1" applyProtection="1">
      <alignment horizontal="center" vertical="top" wrapText="1"/>
    </xf>
    <xf numFmtId="0" fontId="48" fillId="2" borderId="52" xfId="11" applyFont="1" applyFill="1" applyBorder="1" applyAlignment="1" applyProtection="1">
      <alignment horizontal="center" vertical="top" wrapText="1"/>
    </xf>
    <xf numFmtId="0" fontId="27" fillId="0" borderId="8" xfId="11" applyFont="1" applyFill="1" applyBorder="1" applyAlignment="1" applyProtection="1">
      <alignment horizontal="center" vertical="top" wrapText="1"/>
    </xf>
    <xf numFmtId="0" fontId="27" fillId="0" borderId="9" xfId="11" applyFont="1" applyFill="1" applyBorder="1" applyAlignment="1" applyProtection="1">
      <alignment horizontal="center" vertical="top" wrapText="1"/>
    </xf>
    <xf numFmtId="0" fontId="27" fillId="0" borderId="43" xfId="11" applyFont="1" applyFill="1" applyBorder="1" applyAlignment="1" applyProtection="1">
      <alignment horizontal="center" vertical="top" wrapText="1"/>
    </xf>
    <xf numFmtId="6" fontId="19" fillId="2" borderId="18" xfId="20" applyNumberFormat="1" applyFill="1" applyBorder="1" applyAlignment="1" applyProtection="1">
      <alignment horizontal="left" vertical="top" wrapText="1"/>
    </xf>
    <xf numFmtId="0" fontId="19" fillId="2" borderId="18" xfId="20" applyFill="1" applyBorder="1" applyAlignment="1" applyProtection="1">
      <alignment horizontal="left" vertical="top" wrapText="1"/>
    </xf>
    <xf numFmtId="9" fontId="27" fillId="14" borderId="57" xfId="41" applyNumberFormat="1" applyFont="1" applyBorder="1" applyAlignment="1" applyProtection="1">
      <alignment horizontal="center" vertical="center" wrapText="1"/>
    </xf>
    <xf numFmtId="9" fontId="27" fillId="14" borderId="71" xfId="41" applyNumberFormat="1" applyFont="1" applyBorder="1" applyAlignment="1" applyProtection="1">
      <alignment horizontal="center" vertical="center" wrapText="1"/>
    </xf>
    <xf numFmtId="9" fontId="27" fillId="14" borderId="0" xfId="41" applyNumberFormat="1" applyFont="1" applyBorder="1" applyAlignment="1" applyProtection="1">
      <alignment horizontal="center" vertical="center" wrapText="1"/>
    </xf>
    <xf numFmtId="9" fontId="27" fillId="14" borderId="36" xfId="41" applyNumberFormat="1" applyFont="1" applyBorder="1" applyAlignment="1" applyProtection="1">
      <alignment horizontal="center" vertical="center" wrapText="1"/>
    </xf>
    <xf numFmtId="6" fontId="19" fillId="11" borderId="56" xfId="20" applyNumberFormat="1" applyFont="1" applyFill="1" applyBorder="1" applyAlignment="1" applyProtection="1">
      <alignment horizontal="center" vertical="center" wrapText="1"/>
    </xf>
    <xf numFmtId="6" fontId="19" fillId="11" borderId="78" xfId="20" applyNumberFormat="1" applyFont="1" applyFill="1" applyBorder="1" applyAlignment="1" applyProtection="1">
      <alignment horizontal="center" vertical="center" wrapText="1"/>
    </xf>
    <xf numFmtId="6" fontId="19" fillId="11" borderId="40" xfId="20" applyNumberFormat="1" applyFont="1" applyFill="1" applyBorder="1" applyAlignment="1" applyProtection="1">
      <alignment horizontal="center" vertical="center" wrapText="1"/>
    </xf>
    <xf numFmtId="6" fontId="19" fillId="11" borderId="77" xfId="20" applyNumberFormat="1" applyFont="1" applyFill="1" applyBorder="1" applyAlignment="1" applyProtection="1">
      <alignment horizontal="center" vertical="center" wrapText="1"/>
    </xf>
    <xf numFmtId="9" fontId="19" fillId="0" borderId="10" xfId="1" applyFont="1" applyFill="1" applyBorder="1" applyAlignment="1" applyProtection="1">
      <alignment horizontal="center" vertical="center" wrapText="1"/>
    </xf>
    <xf numFmtId="9" fontId="19" fillId="0" borderId="11" xfId="1" applyFont="1" applyFill="1" applyBorder="1" applyAlignment="1" applyProtection="1">
      <alignment horizontal="center" vertical="center" wrapText="1"/>
    </xf>
    <xf numFmtId="9" fontId="19" fillId="0" borderId="76" xfId="1" applyFont="1" applyFill="1" applyBorder="1" applyAlignment="1" applyProtection="1">
      <alignment horizontal="center" vertical="center" wrapText="1"/>
    </xf>
    <xf numFmtId="9" fontId="19" fillId="0" borderId="12" xfId="1" applyNumberFormat="1" applyFont="1" applyFill="1" applyBorder="1" applyAlignment="1" applyProtection="1">
      <alignment horizontal="center" vertical="center" wrapText="1"/>
    </xf>
    <xf numFmtId="9" fontId="19" fillId="0" borderId="13" xfId="1" applyNumberFormat="1" applyFont="1" applyFill="1" applyBorder="1" applyAlignment="1" applyProtection="1">
      <alignment horizontal="center" vertical="center" wrapText="1"/>
    </xf>
    <xf numFmtId="6" fontId="19" fillId="2" borderId="5" xfId="11" applyNumberFormat="1" applyFont="1" applyFill="1" applyBorder="1" applyAlignment="1" applyProtection="1">
      <alignment horizontal="center" vertical="center" wrapText="1"/>
    </xf>
    <xf numFmtId="6" fontId="19" fillId="2" borderId="6" xfId="11" applyNumberFormat="1" applyFont="1" applyFill="1" applyBorder="1" applyAlignment="1" applyProtection="1">
      <alignment horizontal="center" vertical="center" wrapText="1"/>
    </xf>
    <xf numFmtId="6" fontId="19" fillId="2" borderId="7" xfId="11" applyNumberFormat="1" applyFont="1" applyFill="1" applyBorder="1" applyAlignment="1" applyProtection="1">
      <alignment horizontal="center" vertical="center" wrapText="1"/>
    </xf>
    <xf numFmtId="6" fontId="19" fillId="2" borderId="40" xfId="11" applyNumberFormat="1" applyFont="1" applyFill="1" applyBorder="1" applyAlignment="1" applyProtection="1">
      <alignment horizontal="center" vertical="center" wrapText="1"/>
    </xf>
    <xf numFmtId="6" fontId="19" fillId="2" borderId="0" xfId="11" applyNumberFormat="1" applyFont="1" applyFill="1" applyBorder="1" applyAlignment="1" applyProtection="1">
      <alignment horizontal="center" vertical="center" wrapText="1"/>
    </xf>
    <xf numFmtId="6" fontId="19" fillId="2" borderId="41" xfId="11" applyNumberFormat="1" applyFont="1" applyFill="1" applyBorder="1" applyAlignment="1" applyProtection="1">
      <alignment horizontal="center" vertical="center" wrapText="1"/>
    </xf>
    <xf numFmtId="6" fontId="19" fillId="2" borderId="8" xfId="11" applyNumberFormat="1" applyFont="1" applyFill="1" applyBorder="1" applyAlignment="1" applyProtection="1">
      <alignment horizontal="center" vertical="center" wrapText="1"/>
    </xf>
    <xf numFmtId="6" fontId="19" fillId="2" borderId="9" xfId="11" applyNumberFormat="1" applyFont="1" applyFill="1" applyBorder="1" applyAlignment="1" applyProtection="1">
      <alignment horizontal="center" vertical="center" wrapText="1"/>
    </xf>
    <xf numFmtId="6" fontId="19" fillId="2" borderId="43" xfId="11" applyNumberFormat="1" applyFont="1" applyFill="1" applyBorder="1" applyAlignment="1" applyProtection="1">
      <alignment horizontal="center" vertical="center" wrapText="1"/>
    </xf>
    <xf numFmtId="0" fontId="19" fillId="0" borderId="79" xfId="8" applyBorder="1" applyAlignment="1" applyProtection="1">
      <alignment horizontal="center" vertical="center"/>
    </xf>
    <xf numFmtId="0" fontId="19" fillId="0" borderId="80" xfId="8" applyBorder="1" applyAlignment="1" applyProtection="1">
      <alignment horizontal="center" vertical="center"/>
    </xf>
    <xf numFmtId="9" fontId="19" fillId="2" borderId="10" xfId="9" applyNumberFormat="1" applyFill="1" applyBorder="1" applyAlignment="1" applyProtection="1">
      <alignment horizontal="center" vertical="center" wrapText="1"/>
    </xf>
    <xf numFmtId="9" fontId="19" fillId="2" borderId="11" xfId="9" applyNumberFormat="1" applyFill="1" applyBorder="1" applyAlignment="1" applyProtection="1">
      <alignment horizontal="center" vertical="center" wrapText="1"/>
    </xf>
    <xf numFmtId="9" fontId="19" fillId="2" borderId="12" xfId="9" applyNumberFormat="1" applyFill="1" applyBorder="1" applyAlignment="1" applyProtection="1">
      <alignment horizontal="center" vertical="center" wrapText="1"/>
    </xf>
    <xf numFmtId="1" fontId="27" fillId="14" borderId="72" xfId="41" applyNumberFormat="1" applyFont="1" applyBorder="1" applyAlignment="1" applyProtection="1">
      <alignment horizontal="center" vertical="center" wrapText="1"/>
    </xf>
    <xf numFmtId="1" fontId="27" fillId="14" borderId="0" xfId="41" applyNumberFormat="1" applyFont="1" applyBorder="1" applyAlignment="1" applyProtection="1">
      <alignment horizontal="center" vertical="center" wrapText="1"/>
    </xf>
    <xf numFmtId="1" fontId="27" fillId="14" borderId="36" xfId="41" applyNumberFormat="1" applyFont="1" applyBorder="1" applyAlignment="1" applyProtection="1">
      <alignment horizontal="center" vertical="center" wrapText="1"/>
    </xf>
    <xf numFmtId="1" fontId="27" fillId="14" borderId="9" xfId="41" applyNumberFormat="1" applyFont="1" applyBorder="1" applyAlignment="1" applyProtection="1">
      <alignment horizontal="center" vertical="center" wrapText="1"/>
    </xf>
    <xf numFmtId="1" fontId="27" fillId="14" borderId="28" xfId="41" applyNumberFormat="1" applyFont="1" applyBorder="1" applyAlignment="1" applyProtection="1">
      <alignment horizontal="center" vertical="center" wrapText="1"/>
    </xf>
    <xf numFmtId="0" fontId="27" fillId="23" borderId="5" xfId="11" applyFont="1" applyFill="1" applyBorder="1" applyAlignment="1" applyProtection="1">
      <alignment horizontal="right" vertical="center" wrapText="1"/>
    </xf>
    <xf numFmtId="0" fontId="27" fillId="23" borderId="6" xfId="11" applyFont="1" applyFill="1" applyBorder="1" applyAlignment="1" applyProtection="1">
      <alignment horizontal="right" vertical="center" wrapText="1"/>
    </xf>
    <xf numFmtId="0" fontId="27" fillId="23" borderId="7" xfId="11" applyFont="1" applyFill="1" applyBorder="1" applyAlignment="1" applyProtection="1">
      <alignment horizontal="right" vertical="center" wrapText="1"/>
    </xf>
    <xf numFmtId="0" fontId="16" fillId="0" borderId="10" xfId="5" applyFont="1" applyBorder="1" applyAlignment="1" applyProtection="1">
      <alignment horizontal="center" vertical="center" wrapText="1"/>
    </xf>
    <xf numFmtId="0" fontId="16" fillId="0" borderId="11" xfId="5" applyFont="1" applyBorder="1" applyAlignment="1" applyProtection="1">
      <alignment horizontal="center" vertical="center" wrapText="1"/>
    </xf>
    <xf numFmtId="0" fontId="16" fillId="0" borderId="12" xfId="5" applyFont="1" applyBorder="1" applyAlignment="1" applyProtection="1">
      <alignment horizontal="center" vertical="center" wrapText="1"/>
    </xf>
    <xf numFmtId="6" fontId="19" fillId="2" borderId="13" xfId="20" applyNumberFormat="1" applyFill="1" applyAlignment="1" applyProtection="1">
      <alignment horizontal="center" vertical="center" wrapText="1"/>
    </xf>
    <xf numFmtId="0" fontId="19" fillId="2" borderId="13" xfId="20" applyFill="1" applyAlignment="1" applyProtection="1">
      <alignment horizontal="center" vertical="center" wrapText="1"/>
    </xf>
    <xf numFmtId="9" fontId="19" fillId="2" borderId="13" xfId="9" applyNumberFormat="1" applyFill="1" applyAlignment="1" applyProtection="1">
      <alignment horizontal="center" vertical="center" wrapText="1"/>
    </xf>
    <xf numFmtId="0" fontId="19" fillId="2" borderId="10" xfId="9" applyFill="1" applyBorder="1" applyAlignment="1" applyProtection="1">
      <alignment horizontal="center" vertical="center" wrapText="1"/>
    </xf>
    <xf numFmtId="10" fontId="48" fillId="0" borderId="13" xfId="1" applyNumberFormat="1" applyFont="1" applyFill="1" applyBorder="1" applyAlignment="1" applyProtection="1">
      <alignment horizontal="center" vertical="center" wrapText="1"/>
    </xf>
    <xf numFmtId="0" fontId="48" fillId="22" borderId="5" xfId="11" applyFont="1" applyFill="1" applyBorder="1" applyAlignment="1" applyProtection="1">
      <alignment horizontal="center" vertical="center" wrapText="1"/>
    </xf>
    <xf numFmtId="0" fontId="48" fillId="22" borderId="6" xfId="11" applyFont="1" applyFill="1" applyBorder="1" applyAlignment="1" applyProtection="1">
      <alignment horizontal="center" vertical="center" wrapText="1"/>
    </xf>
    <xf numFmtId="0" fontId="48" fillId="22" borderId="8" xfId="11" applyFont="1" applyFill="1" applyBorder="1" applyAlignment="1" applyProtection="1">
      <alignment horizontal="center" vertical="center" wrapText="1"/>
    </xf>
    <xf numFmtId="0" fontId="48" fillId="22" borderId="9" xfId="11" applyFont="1" applyFill="1" applyBorder="1" applyAlignment="1" applyProtection="1">
      <alignment horizontal="center" vertical="center" wrapText="1"/>
    </xf>
    <xf numFmtId="1" fontId="27" fillId="23" borderId="1" xfId="9" applyNumberFormat="1" applyFont="1" applyFill="1" applyBorder="1" applyAlignment="1" applyProtection="1">
      <alignment horizontal="center" vertical="center" wrapText="1"/>
    </xf>
    <xf numFmtId="1" fontId="27" fillId="23" borderId="75" xfId="9" applyNumberFormat="1" applyFont="1" applyFill="1" applyBorder="1" applyAlignment="1" applyProtection="1">
      <alignment horizontal="center" vertical="center" wrapText="1"/>
    </xf>
    <xf numFmtId="0" fontId="8" fillId="21" borderId="10" xfId="46" applyFont="1" applyBorder="1" applyAlignment="1" applyProtection="1">
      <alignment horizontal="center" vertical="center"/>
    </xf>
    <xf numFmtId="0" fontId="8" fillId="21" borderId="11" xfId="46" applyFont="1" applyBorder="1" applyAlignment="1" applyProtection="1">
      <alignment horizontal="center" vertical="center"/>
    </xf>
    <xf numFmtId="0" fontId="8" fillId="21" borderId="15" xfId="46" applyFont="1" applyBorder="1" applyAlignment="1" applyProtection="1">
      <alignment horizontal="center" vertical="center"/>
    </xf>
    <xf numFmtId="0" fontId="19" fillId="3" borderId="5" xfId="20" applyNumberFormat="1" applyFont="1" applyBorder="1" applyAlignment="1" applyProtection="1">
      <alignment horizontal="center" vertical="center" wrapText="1"/>
      <protection locked="0"/>
    </xf>
    <xf numFmtId="0" fontId="19" fillId="3" borderId="6" xfId="20" applyNumberFormat="1" applyFont="1" applyBorder="1" applyAlignment="1" applyProtection="1">
      <alignment horizontal="center" vertical="center" wrapText="1"/>
      <protection locked="0"/>
    </xf>
    <xf numFmtId="0" fontId="19" fillId="3" borderId="7" xfId="20" applyNumberFormat="1" applyFont="1" applyBorder="1" applyAlignment="1" applyProtection="1">
      <alignment horizontal="center" vertical="center" wrapText="1"/>
      <protection locked="0"/>
    </xf>
    <xf numFmtId="0" fontId="16" fillId="4" borderId="19" xfId="12" applyFont="1" applyFill="1" applyBorder="1" applyAlignment="1" applyProtection="1">
      <alignment horizontal="left" vertical="center" wrapText="1"/>
    </xf>
    <xf numFmtId="0" fontId="16" fillId="4" borderId="9" xfId="12" applyFont="1" applyFill="1" applyBorder="1" applyAlignment="1" applyProtection="1">
      <alignment horizontal="left" vertical="center" wrapText="1"/>
    </xf>
    <xf numFmtId="0" fontId="16" fillId="4" borderId="43" xfId="12" applyFont="1" applyFill="1" applyBorder="1" applyAlignment="1" applyProtection="1">
      <alignment horizontal="left" vertical="center" wrapText="1"/>
    </xf>
    <xf numFmtId="0" fontId="16" fillId="4" borderId="53" xfId="23" quotePrefix="1" applyFont="1" applyFill="1" applyBorder="1" applyAlignment="1" applyProtection="1">
      <alignment horizontal="left" vertical="center" wrapText="1"/>
    </xf>
    <xf numFmtId="0" fontId="16" fillId="4" borderId="54" xfId="23" quotePrefix="1" applyFont="1" applyFill="1" applyBorder="1" applyAlignment="1" applyProtection="1">
      <alignment horizontal="left" vertical="center" wrapText="1"/>
    </xf>
    <xf numFmtId="0" fontId="15" fillId="4" borderId="53" xfId="19" applyFont="1" applyFill="1" applyBorder="1" applyAlignment="1" applyProtection="1">
      <alignment horizontal="left" vertical="center" wrapText="1"/>
    </xf>
    <xf numFmtId="0" fontId="19" fillId="4" borderId="54" xfId="19" applyFont="1" applyFill="1" applyBorder="1" applyAlignment="1" applyProtection="1">
      <alignment horizontal="left" vertical="center" wrapText="1"/>
    </xf>
    <xf numFmtId="0" fontId="19" fillId="4" borderId="55" xfId="19" applyFont="1" applyFill="1" applyBorder="1" applyAlignment="1" applyProtection="1">
      <alignment horizontal="left" vertical="center" wrapText="1"/>
    </xf>
    <xf numFmtId="0" fontId="19" fillId="0" borderId="9" xfId="19" applyFont="1" applyFill="1" applyBorder="1" applyAlignment="1" applyProtection="1">
      <alignment horizontal="right" vertical="center" wrapText="1"/>
    </xf>
    <xf numFmtId="0" fontId="19" fillId="0" borderId="43" xfId="19" applyFont="1" applyFill="1" applyBorder="1" applyAlignment="1" applyProtection="1">
      <alignment horizontal="right" vertical="center" wrapText="1"/>
    </xf>
    <xf numFmtId="0" fontId="19" fillId="3" borderId="8" xfId="20" applyFont="1" applyBorder="1" applyAlignment="1" applyProtection="1">
      <alignment horizontal="center" vertical="center"/>
      <protection locked="0"/>
    </xf>
    <xf numFmtId="0" fontId="19" fillId="3" borderId="28" xfId="20" applyFont="1" applyBorder="1" applyAlignment="1" applyProtection="1">
      <alignment horizontal="center" vertical="center"/>
      <protection locked="0"/>
    </xf>
    <xf numFmtId="170" fontId="19" fillId="2" borderId="13" xfId="40" applyNumberFormat="1" applyFont="1" applyFill="1" applyBorder="1" applyAlignment="1" applyProtection="1">
      <alignment horizontal="center" vertical="center" wrapText="1"/>
    </xf>
    <xf numFmtId="170" fontId="19" fillId="2" borderId="74" xfId="40" applyNumberFormat="1" applyFont="1" applyFill="1" applyBorder="1" applyAlignment="1" applyProtection="1">
      <alignment horizontal="center" vertical="center" wrapText="1"/>
    </xf>
    <xf numFmtId="10" fontId="19" fillId="2" borderId="73" xfId="9" applyNumberFormat="1" applyFill="1" applyBorder="1" applyAlignment="1" applyProtection="1">
      <alignment horizontal="center" vertical="center" wrapText="1"/>
    </xf>
    <xf numFmtId="0" fontId="19" fillId="0" borderId="12" xfId="11" applyFont="1" applyFill="1" applyBorder="1" applyAlignment="1" applyProtection="1">
      <alignment horizontal="left" vertical="top" wrapText="1"/>
    </xf>
    <xf numFmtId="0" fontId="7" fillId="0" borderId="10" xfId="5" applyFont="1" applyBorder="1" applyAlignment="1" applyProtection="1">
      <alignment horizontal="center" vertical="center" wrapText="1"/>
    </xf>
    <xf numFmtId="0" fontId="7" fillId="0" borderId="11" xfId="5" applyFont="1" applyBorder="1" applyAlignment="1" applyProtection="1">
      <alignment horizontal="center" vertical="center" wrapText="1"/>
    </xf>
    <xf numFmtId="0" fontId="7" fillId="0" borderId="12" xfId="5" applyFont="1" applyBorder="1" applyAlignment="1" applyProtection="1">
      <alignment horizontal="center" vertical="center" wrapText="1"/>
    </xf>
    <xf numFmtId="0" fontId="16" fillId="0" borderId="19" xfId="5" applyFont="1" applyBorder="1" applyAlignment="1" applyProtection="1">
      <alignment horizontal="left" vertical="top" wrapText="1"/>
    </xf>
    <xf numFmtId="0" fontId="16" fillId="0" borderId="9" xfId="5" applyFont="1" applyBorder="1" applyAlignment="1" applyProtection="1">
      <alignment horizontal="left" vertical="top" wrapText="1"/>
    </xf>
    <xf numFmtId="0" fontId="16" fillId="0" borderId="28" xfId="5" applyFont="1" applyBorder="1" applyAlignment="1" applyProtection="1">
      <alignment horizontal="left" vertical="top" wrapText="1"/>
    </xf>
    <xf numFmtId="10" fontId="19" fillId="2" borderId="10" xfId="9" applyNumberFormat="1" applyFill="1" applyBorder="1" applyAlignment="1" applyProtection="1">
      <alignment horizontal="center" vertical="center" wrapText="1"/>
    </xf>
    <xf numFmtId="0" fontId="19" fillId="3" borderId="56" xfId="20" applyNumberFormat="1" applyFont="1" applyBorder="1" applyAlignment="1" applyProtection="1">
      <alignment horizontal="center" vertical="center" wrapText="1"/>
      <protection locked="0"/>
    </xf>
    <xf numFmtId="0" fontId="19" fillId="3" borderId="57" xfId="20" applyNumberFormat="1" applyFont="1" applyBorder="1" applyAlignment="1" applyProtection="1">
      <alignment horizontal="center" vertical="center" wrapText="1"/>
      <protection locked="0"/>
    </xf>
    <xf numFmtId="0" fontId="19" fillId="3" borderId="58" xfId="20" applyNumberFormat="1" applyFont="1" applyBorder="1" applyAlignment="1" applyProtection="1">
      <alignment horizontal="center" vertical="center" wrapText="1"/>
      <protection locked="0"/>
    </xf>
    <xf numFmtId="0" fontId="19" fillId="3" borderId="10" xfId="20" applyNumberFormat="1" applyFont="1" applyBorder="1" applyAlignment="1" applyProtection="1">
      <alignment horizontal="center" vertical="center" wrapText="1"/>
      <protection locked="0"/>
    </xf>
    <xf numFmtId="0" fontId="19" fillId="3" borderId="11" xfId="20" applyNumberFormat="1" applyFont="1" applyBorder="1" applyAlignment="1" applyProtection="1">
      <alignment horizontal="center" vertical="center" wrapText="1"/>
      <protection locked="0"/>
    </xf>
    <xf numFmtId="0" fontId="19" fillId="3" borderId="12" xfId="20" applyNumberFormat="1" applyFont="1" applyBorder="1" applyAlignment="1" applyProtection="1">
      <alignment horizontal="center" vertical="center" wrapText="1"/>
      <protection locked="0"/>
    </xf>
    <xf numFmtId="0" fontId="19" fillId="3" borderId="56" xfId="23" applyFont="1" applyFill="1" applyBorder="1" applyAlignment="1" applyProtection="1">
      <alignment horizontal="left" vertical="center"/>
      <protection locked="0"/>
    </xf>
    <xf numFmtId="0" fontId="19" fillId="3" borderId="57" xfId="23" applyFont="1" applyFill="1" applyBorder="1" applyAlignment="1" applyProtection="1">
      <alignment horizontal="left" vertical="center"/>
      <protection locked="0"/>
    </xf>
    <xf numFmtId="0" fontId="19" fillId="3" borderId="71" xfId="23" applyFont="1" applyFill="1" applyBorder="1" applyAlignment="1" applyProtection="1">
      <alignment horizontal="left" vertical="center"/>
      <protection locked="0"/>
    </xf>
    <xf numFmtId="0" fontId="16" fillId="0" borderId="10" xfId="23" applyFont="1" applyBorder="1" applyAlignment="1" applyProtection="1">
      <alignment horizontal="center" vertical="center"/>
    </xf>
    <xf numFmtId="0" fontId="16" fillId="0" borderId="11" xfId="23" applyFont="1" applyBorder="1" applyAlignment="1" applyProtection="1">
      <alignment horizontal="center" vertical="center"/>
    </xf>
    <xf numFmtId="0" fontId="16" fillId="0" borderId="12" xfId="23" applyFont="1" applyBorder="1" applyAlignment="1" applyProtection="1">
      <alignment horizontal="center" vertical="center"/>
    </xf>
    <xf numFmtId="0" fontId="16" fillId="0" borderId="56" xfId="23" applyFont="1" applyBorder="1" applyAlignment="1" applyProtection="1">
      <alignment horizontal="center" vertical="center"/>
    </xf>
    <xf numFmtId="0" fontId="16" fillId="0" borderId="57" xfId="23" applyFont="1" applyBorder="1" applyAlignment="1" applyProtection="1">
      <alignment horizontal="center" vertical="center"/>
    </xf>
    <xf numFmtId="0" fontId="16" fillId="0" borderId="71" xfId="23" applyFont="1" applyBorder="1" applyAlignment="1" applyProtection="1">
      <alignment horizontal="center" vertical="center"/>
    </xf>
    <xf numFmtId="1" fontId="27" fillId="14" borderId="10" xfId="41" applyNumberFormat="1" applyFont="1" applyBorder="1" applyAlignment="1" applyProtection="1">
      <alignment horizontal="center" vertical="center"/>
    </xf>
    <xf numFmtId="1" fontId="27" fillId="14" borderId="15" xfId="41" applyNumberFormat="1" applyFont="1" applyBorder="1" applyAlignment="1" applyProtection="1">
      <alignment horizontal="center" vertical="center"/>
    </xf>
    <xf numFmtId="0" fontId="16" fillId="0" borderId="14" xfId="5" applyFont="1" applyBorder="1" applyAlignment="1" applyProtection="1">
      <alignment horizontal="left" vertical="top" wrapText="1"/>
    </xf>
    <xf numFmtId="0" fontId="16" fillId="0" borderId="11" xfId="5" applyFont="1" applyBorder="1" applyAlignment="1" applyProtection="1">
      <alignment horizontal="left" vertical="top" wrapText="1"/>
    </xf>
    <xf numFmtId="0" fontId="16" fillId="0" borderId="15" xfId="5" applyFont="1" applyBorder="1" applyAlignment="1" applyProtection="1">
      <alignment horizontal="left" vertical="top" wrapText="1"/>
    </xf>
    <xf numFmtId="0" fontId="19" fillId="3" borderId="53" xfId="20" applyNumberFormat="1" applyFont="1" applyBorder="1" applyAlignment="1" applyProtection="1">
      <alignment horizontal="center" vertical="center" wrapText="1"/>
      <protection locked="0"/>
    </xf>
    <xf numFmtId="0" fontId="19" fillId="3" borderId="54" xfId="20" applyNumberFormat="1" applyFont="1" applyBorder="1" applyAlignment="1" applyProtection="1">
      <alignment horizontal="center" vertical="center" wrapText="1"/>
      <protection locked="0"/>
    </xf>
    <xf numFmtId="0" fontId="16" fillId="0" borderId="10" xfId="23" applyFont="1" applyBorder="1" applyAlignment="1" applyProtection="1">
      <alignment horizontal="left" vertical="center" wrapText="1"/>
    </xf>
    <xf numFmtId="0" fontId="10" fillId="0" borderId="10" xfId="8" applyFont="1" applyBorder="1" applyAlignment="1" applyProtection="1">
      <alignment horizontal="right" vertical="center"/>
    </xf>
    <xf numFmtId="0" fontId="10" fillId="0" borderId="11" xfId="8" applyFont="1" applyBorder="1" applyAlignment="1" applyProtection="1">
      <alignment horizontal="right" vertical="center"/>
    </xf>
    <xf numFmtId="0" fontId="10" fillId="0" borderId="12" xfId="8" applyFont="1" applyBorder="1" applyAlignment="1" applyProtection="1">
      <alignment horizontal="right" vertical="center"/>
    </xf>
    <xf numFmtId="0" fontId="49" fillId="0" borderId="11" xfId="8" applyFont="1" applyBorder="1" applyAlignment="1" applyProtection="1">
      <alignment horizontal="center" vertical="center" wrapText="1"/>
    </xf>
    <xf numFmtId="0" fontId="49" fillId="0" borderId="12" xfId="8" applyFont="1" applyBorder="1" applyAlignment="1" applyProtection="1">
      <alignment horizontal="center" vertical="center" wrapText="1"/>
    </xf>
    <xf numFmtId="0" fontId="19" fillId="3" borderId="54" xfId="23" applyFont="1" applyFill="1" applyBorder="1" applyAlignment="1" applyProtection="1">
      <alignment horizontal="left" vertical="center"/>
      <protection locked="0"/>
    </xf>
    <xf numFmtId="0" fontId="19" fillId="3" borderId="67" xfId="23" applyFont="1" applyFill="1" applyBorder="1" applyAlignment="1" applyProtection="1">
      <alignment horizontal="left" vertical="center"/>
      <protection locked="0"/>
    </xf>
    <xf numFmtId="0" fontId="19" fillId="0" borderId="14" xfId="11" applyFont="1" applyFill="1" applyBorder="1" applyAlignment="1" applyProtection="1">
      <alignment horizontal="left" vertical="center" wrapText="1"/>
    </xf>
    <xf numFmtId="0" fontId="19" fillId="0" borderId="11" xfId="11" applyFont="1" applyFill="1" applyBorder="1" applyAlignment="1" applyProtection="1">
      <alignment horizontal="left" vertical="center" wrapText="1"/>
    </xf>
    <xf numFmtId="0" fontId="26" fillId="3" borderId="10" xfId="20" applyFont="1" applyBorder="1" applyAlignment="1" applyProtection="1">
      <alignment horizontal="center" vertical="center" wrapText="1"/>
      <protection locked="0"/>
    </xf>
    <xf numFmtId="0" fontId="26" fillId="3" borderId="12" xfId="20" applyFont="1" applyBorder="1" applyAlignment="1" applyProtection="1">
      <alignment horizontal="center" vertical="center" wrapText="1"/>
      <protection locked="0"/>
    </xf>
    <xf numFmtId="0" fontId="27" fillId="14" borderId="5" xfId="41" applyFont="1" applyBorder="1" applyAlignment="1" applyProtection="1">
      <alignment horizontal="center" vertical="center" wrapText="1"/>
    </xf>
    <xf numFmtId="0" fontId="27" fillId="14" borderId="27" xfId="41" applyFont="1" applyBorder="1" applyAlignment="1" applyProtection="1">
      <alignment horizontal="center" vertical="center" wrapText="1"/>
    </xf>
    <xf numFmtId="0" fontId="27" fillId="14" borderId="40" xfId="41" applyFont="1" applyBorder="1" applyAlignment="1" applyProtection="1">
      <alignment horizontal="center" vertical="center" wrapText="1"/>
    </xf>
    <xf numFmtId="0" fontId="27" fillId="14" borderId="36" xfId="41" applyFont="1" applyBorder="1" applyAlignment="1" applyProtection="1">
      <alignment horizontal="center" vertical="center" wrapText="1"/>
    </xf>
    <xf numFmtId="0" fontId="27" fillId="14" borderId="8" xfId="41" applyFont="1" applyBorder="1" applyAlignment="1" applyProtection="1">
      <alignment horizontal="center" vertical="center" wrapText="1"/>
    </xf>
    <xf numFmtId="0" fontId="27" fillId="14" borderId="28" xfId="41" applyFont="1" applyBorder="1" applyAlignment="1" applyProtection="1">
      <alignment horizontal="center" vertical="center" wrapText="1"/>
    </xf>
    <xf numFmtId="0" fontId="15" fillId="0" borderId="16" xfId="3" applyFont="1" applyFill="1" applyBorder="1" applyAlignment="1" applyProtection="1">
      <alignment horizontal="left" vertical="top" wrapText="1"/>
    </xf>
    <xf numFmtId="0" fontId="15" fillId="0" borderId="0" xfId="3" applyFont="1" applyFill="1" applyAlignment="1" applyProtection="1">
      <alignment horizontal="left" vertical="top" wrapText="1"/>
    </xf>
    <xf numFmtId="0" fontId="15" fillId="0" borderId="36" xfId="3" applyFont="1" applyFill="1" applyBorder="1" applyAlignment="1" applyProtection="1">
      <alignment horizontal="left" vertical="top" wrapText="1"/>
    </xf>
    <xf numFmtId="0" fontId="19" fillId="0" borderId="12" xfId="11" applyFont="1" applyFill="1" applyBorder="1" applyAlignment="1" applyProtection="1">
      <alignment horizontal="left" vertical="center" wrapText="1"/>
    </xf>
    <xf numFmtId="0" fontId="16" fillId="4" borderId="17" xfId="12" applyFont="1" applyFill="1" applyBorder="1" applyAlignment="1" applyProtection="1">
      <alignment horizontal="left" vertical="center" wrapText="1"/>
    </xf>
    <xf numFmtId="0" fontId="16" fillId="4" borderId="13" xfId="12" applyFont="1" applyFill="1" applyAlignment="1" applyProtection="1">
      <alignment horizontal="left" vertical="center" wrapText="1"/>
    </xf>
    <xf numFmtId="0" fontId="19" fillId="0" borderId="11" xfId="11" applyFill="1" applyBorder="1" applyAlignment="1" applyProtection="1">
      <alignment horizontal="right" vertical="center" wrapText="1"/>
    </xf>
    <xf numFmtId="167" fontId="19" fillId="16" borderId="13" xfId="42" applyNumberFormat="1" applyFont="1" applyBorder="1" applyAlignment="1" applyProtection="1">
      <alignment horizontal="center" vertical="center" wrapText="1"/>
      <protection locked="0"/>
    </xf>
    <xf numFmtId="167" fontId="19" fillId="16" borderId="30" xfId="42" applyNumberFormat="1" applyFont="1" applyBorder="1" applyAlignment="1" applyProtection="1">
      <alignment horizontal="center" vertical="center" wrapText="1"/>
      <protection locked="0"/>
    </xf>
    <xf numFmtId="0" fontId="27" fillId="4" borderId="13" xfId="11" applyFont="1" applyFill="1" applyBorder="1" applyAlignment="1" applyProtection="1">
      <alignment horizontal="left" vertical="center" wrapText="1"/>
    </xf>
    <xf numFmtId="0" fontId="27" fillId="4" borderId="13" xfId="11" quotePrefix="1" applyFont="1" applyFill="1" applyBorder="1" applyAlignment="1" applyProtection="1">
      <alignment horizontal="left" vertical="center" wrapText="1"/>
    </xf>
    <xf numFmtId="0" fontId="19" fillId="4" borderId="11" xfId="11" applyFill="1" applyBorder="1" applyAlignment="1" applyProtection="1">
      <alignment horizontal="left" vertical="center" wrapText="1"/>
    </xf>
    <xf numFmtId="0" fontId="19" fillId="4" borderId="12" xfId="11" applyFill="1" applyBorder="1" applyAlignment="1" applyProtection="1">
      <alignment horizontal="left" vertical="center" wrapText="1"/>
    </xf>
    <xf numFmtId="0" fontId="16" fillId="12" borderId="13" xfId="12" applyFont="1" applyFill="1" applyAlignment="1" applyProtection="1">
      <alignment horizontal="left" vertical="center" wrapText="1"/>
    </xf>
    <xf numFmtId="0" fontId="19" fillId="0" borderId="10" xfId="11" applyFill="1" applyBorder="1" applyAlignment="1" applyProtection="1">
      <alignment horizontal="right" vertical="center" wrapText="1"/>
    </xf>
    <xf numFmtId="0" fontId="19" fillId="0" borderId="12" xfId="11" applyFill="1" applyBorder="1" applyAlignment="1" applyProtection="1">
      <alignment horizontal="right" vertical="center" wrapText="1"/>
    </xf>
    <xf numFmtId="167" fontId="19" fillId="16" borderId="10" xfId="42" applyNumberFormat="1" applyFont="1" applyBorder="1" applyAlignment="1" applyProtection="1">
      <alignment horizontal="center" vertical="center" wrapText="1"/>
      <protection locked="0"/>
    </xf>
    <xf numFmtId="167" fontId="19" fillId="16" borderId="15" xfId="42" applyNumberFormat="1" applyFont="1" applyBorder="1" applyAlignment="1" applyProtection="1">
      <alignment horizontal="center" vertical="center" wrapText="1"/>
      <protection locked="0"/>
    </xf>
    <xf numFmtId="0" fontId="19" fillId="4" borderId="10" xfId="11" applyFill="1" applyBorder="1" applyAlignment="1" applyProtection="1">
      <alignment horizontal="left" vertical="center" wrapText="1"/>
    </xf>
    <xf numFmtId="0" fontId="27" fillId="4" borderId="10" xfId="11" applyFont="1" applyFill="1" applyBorder="1" applyAlignment="1" applyProtection="1">
      <alignment horizontal="left" vertical="center" wrapText="1"/>
    </xf>
    <xf numFmtId="0" fontId="27" fillId="4" borderId="11" xfId="11" applyFont="1" applyFill="1" applyBorder="1" applyAlignment="1" applyProtection="1">
      <alignment horizontal="left" vertical="center" wrapText="1"/>
    </xf>
    <xf numFmtId="0" fontId="27" fillId="4" borderId="12" xfId="11" applyFont="1" applyFill="1" applyBorder="1" applyAlignment="1" applyProtection="1">
      <alignment horizontal="left" vertical="center" wrapText="1"/>
    </xf>
    <xf numFmtId="164" fontId="29" fillId="0" borderId="49" xfId="33" applyNumberFormat="1" applyFont="1" applyBorder="1" applyAlignment="1" applyProtection="1">
      <alignment horizontal="center" vertical="center"/>
    </xf>
    <xf numFmtId="164" fontId="29" fillId="0" borderId="32" xfId="33" applyNumberFormat="1" applyFont="1" applyBorder="1" applyAlignment="1" applyProtection="1">
      <alignment horizontal="center" vertical="center"/>
    </xf>
    <xf numFmtId="164" fontId="29" fillId="0" borderId="31" xfId="33" applyNumberFormat="1" applyFont="1" applyBorder="1" applyAlignment="1" applyProtection="1">
      <alignment horizontal="center" vertical="center"/>
    </xf>
    <xf numFmtId="0" fontId="60" fillId="0" borderId="33" xfId="33" applyFont="1" applyBorder="1" applyAlignment="1" applyProtection="1">
      <alignment horizontal="center" vertical="center"/>
    </xf>
    <xf numFmtId="0" fontId="60" fillId="0" borderId="32" xfId="33" applyFont="1" applyBorder="1" applyAlignment="1" applyProtection="1">
      <alignment horizontal="center" vertical="center"/>
    </xf>
    <xf numFmtId="0" fontId="15" fillId="3" borderId="3" xfId="33" applyFont="1" applyFill="1" applyBorder="1" applyAlignment="1" applyProtection="1">
      <alignment horizontal="center" vertical="top" wrapText="1"/>
      <protection locked="0"/>
    </xf>
    <xf numFmtId="0" fontId="15" fillId="3" borderId="4" xfId="33" applyFont="1" applyFill="1" applyBorder="1" applyAlignment="1" applyProtection="1">
      <alignment horizontal="center" vertical="top" wrapText="1"/>
      <protection locked="0"/>
    </xf>
    <xf numFmtId="0" fontId="15" fillId="4" borderId="23" xfId="33" applyFont="1" applyFill="1" applyBorder="1" applyAlignment="1" applyProtection="1">
      <alignment horizontal="left" vertical="top" wrapText="1"/>
    </xf>
    <xf numFmtId="0" fontId="15" fillId="4" borderId="3" xfId="33" applyFont="1" applyFill="1" applyBorder="1" applyAlignment="1" applyProtection="1">
      <alignment horizontal="left" vertical="top" wrapText="1"/>
    </xf>
    <xf numFmtId="0" fontId="15" fillId="4" borderId="24" xfId="33" applyFont="1" applyFill="1" applyBorder="1" applyAlignment="1" applyProtection="1">
      <alignment horizontal="left" vertical="top" wrapText="1"/>
    </xf>
    <xf numFmtId="0" fontId="16" fillId="4" borderId="29" xfId="12" applyFont="1" applyFill="1" applyBorder="1" applyAlignment="1" applyProtection="1">
      <alignment horizontal="left" vertical="center" wrapText="1"/>
    </xf>
    <xf numFmtId="0" fontId="16" fillId="4" borderId="25" xfId="12" applyFont="1" applyFill="1" applyBorder="1" applyAlignment="1" applyProtection="1">
      <alignment horizontal="left" vertical="center" wrapText="1"/>
    </xf>
    <xf numFmtId="0" fontId="16" fillId="4" borderId="42" xfId="12" applyFont="1" applyFill="1" applyBorder="1" applyAlignment="1" applyProtection="1">
      <alignment horizontal="left" vertical="center" wrapText="1"/>
    </xf>
    <xf numFmtId="0" fontId="16" fillId="13" borderId="21" xfId="3" quotePrefix="1" applyFont="1" applyFill="1" applyBorder="1" applyAlignment="1" applyProtection="1">
      <alignment horizontal="left" vertical="top" wrapText="1"/>
    </xf>
    <xf numFmtId="0" fontId="16" fillId="13" borderId="25" xfId="3" quotePrefix="1" applyFont="1" applyFill="1" applyBorder="1" applyAlignment="1" applyProtection="1">
      <alignment horizontal="left" vertical="top" wrapText="1"/>
    </xf>
    <xf numFmtId="0" fontId="19" fillId="0" borderId="25" xfId="11" applyFill="1" applyBorder="1" applyAlignment="1" applyProtection="1">
      <alignment horizontal="right" vertical="center" wrapText="1"/>
    </xf>
    <xf numFmtId="167" fontId="19" fillId="16" borderId="22" xfId="42" applyNumberFormat="1" applyFont="1" applyBorder="1" applyAlignment="1" applyProtection="1">
      <alignment horizontal="center" vertical="center" wrapText="1"/>
      <protection locked="0"/>
    </xf>
    <xf numFmtId="167" fontId="19" fillId="16" borderId="50" xfId="42" applyNumberFormat="1" applyFont="1" applyBorder="1" applyAlignment="1" applyProtection="1">
      <alignment horizontal="center" vertical="center" wrapText="1"/>
      <protection locked="0"/>
    </xf>
    <xf numFmtId="0" fontId="19" fillId="4" borderId="76" xfId="11" applyFill="1" applyBorder="1" applyAlignment="1" applyProtection="1">
      <alignment horizontal="left" vertical="center" wrapText="1"/>
    </xf>
    <xf numFmtId="0" fontId="19" fillId="4" borderId="21" xfId="11" applyFill="1" applyBorder="1" applyAlignment="1" applyProtection="1">
      <alignment horizontal="left" vertical="center" wrapText="1"/>
    </xf>
    <xf numFmtId="0" fontId="19" fillId="4" borderId="25" xfId="11" applyFill="1" applyBorder="1" applyAlignment="1" applyProtection="1">
      <alignment horizontal="left" vertical="center" wrapText="1"/>
    </xf>
    <xf numFmtId="0" fontId="19" fillId="4" borderId="42" xfId="11" applyFill="1" applyBorder="1" applyAlignment="1" applyProtection="1">
      <alignment horizontal="left" vertical="center" wrapText="1"/>
    </xf>
    <xf numFmtId="0" fontId="19" fillId="4" borderId="10" xfId="8" applyFill="1" applyBorder="1" applyAlignment="1" applyProtection="1">
      <alignment horizontal="left" vertical="center" wrapText="1"/>
    </xf>
    <xf numFmtId="0" fontId="19" fillId="4" borderId="11" xfId="8" applyFill="1" applyBorder="1" applyAlignment="1" applyProtection="1">
      <alignment horizontal="left" vertical="center" wrapText="1"/>
    </xf>
    <xf numFmtId="0" fontId="19" fillId="4" borderId="12" xfId="8" applyFill="1" applyBorder="1" applyAlignment="1" applyProtection="1">
      <alignment horizontal="left" vertical="center" wrapText="1"/>
    </xf>
    <xf numFmtId="0" fontId="64" fillId="4" borderId="17" xfId="12" applyFont="1" applyFill="1" applyBorder="1" applyAlignment="1" applyProtection="1">
      <alignment horizontal="left" vertical="center" wrapText="1"/>
    </xf>
    <xf numFmtId="0" fontId="64" fillId="4" borderId="13" xfId="12" applyFont="1" applyFill="1" applyAlignment="1" applyProtection="1">
      <alignment horizontal="left" vertical="center" wrapText="1"/>
    </xf>
    <xf numFmtId="0" fontId="65" fillId="4" borderId="13" xfId="11" applyFont="1" applyFill="1" applyAlignment="1" applyProtection="1">
      <alignment horizontal="left" vertical="center" wrapText="1"/>
    </xf>
    <xf numFmtId="0" fontId="66" fillId="4" borderId="11" xfId="11" applyFont="1" applyFill="1" applyBorder="1" applyAlignment="1" applyProtection="1">
      <alignment horizontal="left" vertical="center" wrapText="1"/>
    </xf>
    <xf numFmtId="0" fontId="66" fillId="4" borderId="12" xfId="11" applyFont="1" applyFill="1" applyBorder="1" applyAlignment="1" applyProtection="1">
      <alignment horizontal="left" vertical="center" wrapText="1"/>
    </xf>
    <xf numFmtId="0" fontId="66" fillId="0" borderId="11" xfId="11" applyFont="1" applyFill="1" applyBorder="1" applyAlignment="1" applyProtection="1">
      <alignment horizontal="right" vertical="center" wrapText="1"/>
    </xf>
    <xf numFmtId="167" fontId="66" fillId="16" borderId="13" xfId="42" applyNumberFormat="1" applyFont="1" applyBorder="1" applyAlignment="1" applyProtection="1">
      <alignment horizontal="center" vertical="center" wrapText="1"/>
      <protection locked="0"/>
    </xf>
    <xf numFmtId="167" fontId="66" fillId="16" borderId="30" xfId="42" applyNumberFormat="1" applyFont="1" applyBorder="1" applyAlignment="1" applyProtection="1">
      <alignment horizontal="center" vertical="center" wrapText="1"/>
      <protection locked="0"/>
    </xf>
    <xf numFmtId="164" fontId="29" fillId="0" borderId="8" xfId="23" applyNumberFormat="1" applyFont="1" applyBorder="1" applyAlignment="1" applyProtection="1">
      <alignment horizontal="center" vertical="center"/>
    </xf>
    <xf numFmtId="164" fontId="29" fillId="0" borderId="28" xfId="23" applyNumberFormat="1" applyFont="1" applyBorder="1" applyAlignment="1" applyProtection="1">
      <alignment horizontal="center" vertical="center"/>
    </xf>
    <xf numFmtId="0" fontId="60" fillId="6" borderId="2" xfId="32" applyFont="1" applyFill="1" applyBorder="1" applyAlignment="1" applyProtection="1">
      <alignment horizontal="center" vertical="center" wrapText="1"/>
    </xf>
    <xf numFmtId="0" fontId="60" fillId="6" borderId="3" xfId="32" applyFont="1" applyFill="1" applyBorder="1" applyAlignment="1" applyProtection="1">
      <alignment horizontal="center" vertical="center" wrapText="1"/>
    </xf>
    <xf numFmtId="0" fontId="60" fillId="6" borderId="24" xfId="32" applyFont="1" applyFill="1" applyBorder="1" applyAlignment="1" applyProtection="1">
      <alignment horizontal="center" vertical="center" wrapText="1"/>
    </xf>
    <xf numFmtId="0" fontId="35" fillId="0" borderId="14" xfId="32" applyFont="1" applyBorder="1" applyAlignment="1" applyProtection="1">
      <alignment horizontal="center" vertical="center" wrapText="1"/>
    </xf>
    <xf numFmtId="0" fontId="35" fillId="0" borderId="11" xfId="32" applyFont="1" applyBorder="1" applyAlignment="1" applyProtection="1">
      <alignment horizontal="center" vertical="center" wrapText="1"/>
    </xf>
    <xf numFmtId="0" fontId="35" fillId="0" borderId="15" xfId="32" applyFont="1" applyBorder="1" applyAlignment="1" applyProtection="1">
      <alignment horizontal="center" vertical="center" wrapText="1"/>
    </xf>
    <xf numFmtId="0" fontId="19" fillId="0" borderId="14" xfId="19" applyFill="1" applyBorder="1" applyAlignment="1" applyProtection="1">
      <alignment horizontal="left" vertical="center" wrapText="1" shrinkToFit="1"/>
    </xf>
    <xf numFmtId="0" fontId="19" fillId="0" borderId="11" xfId="19" applyFill="1" applyBorder="1" applyAlignment="1" applyProtection="1">
      <alignment horizontal="left" vertical="center" wrapText="1" shrinkToFit="1"/>
    </xf>
    <xf numFmtId="0" fontId="19" fillId="0" borderId="12" xfId="19" applyFill="1" applyBorder="1" applyAlignment="1" applyProtection="1">
      <alignment horizontal="left" vertical="center" wrapText="1" shrinkToFit="1"/>
    </xf>
    <xf numFmtId="0" fontId="19" fillId="3" borderId="10" xfId="20" applyBorder="1" applyAlignment="1" applyProtection="1">
      <alignment horizontal="left" vertical="center" wrapText="1" shrinkToFit="1"/>
      <protection locked="0"/>
    </xf>
    <xf numFmtId="0" fontId="19" fillId="3" borderId="11" xfId="20" applyBorder="1" applyAlignment="1" applyProtection="1">
      <alignment horizontal="left" vertical="center" wrapText="1" shrinkToFit="1"/>
      <protection locked="0"/>
    </xf>
    <xf numFmtId="0" fontId="19" fillId="3" borderId="12" xfId="20" applyBorder="1" applyAlignment="1" applyProtection="1">
      <alignment horizontal="left" vertical="center" wrapText="1" shrinkToFit="1"/>
      <protection locked="0"/>
    </xf>
    <xf numFmtId="0" fontId="19" fillId="2" borderId="10" xfId="20" applyFill="1" applyBorder="1" applyAlignment="1" applyProtection="1">
      <alignment horizontal="right" vertical="center" wrapText="1" shrinkToFit="1"/>
    </xf>
    <xf numFmtId="0" fontId="19" fillId="2" borderId="11" xfId="20" applyFill="1" applyBorder="1" applyAlignment="1" applyProtection="1">
      <alignment horizontal="right" vertical="center" wrapText="1" shrinkToFit="1"/>
    </xf>
    <xf numFmtId="0" fontId="19" fillId="2" borderId="12" xfId="20" applyFill="1" applyBorder="1" applyAlignment="1" applyProtection="1">
      <alignment horizontal="right" vertical="center" wrapText="1" shrinkToFit="1"/>
    </xf>
    <xf numFmtId="164" fontId="19" fillId="3" borderId="10" xfId="32" applyNumberFormat="1" applyFont="1" applyFill="1" applyBorder="1" applyAlignment="1" applyProtection="1">
      <alignment horizontal="center" vertical="center" wrapText="1" shrinkToFit="1"/>
      <protection locked="0"/>
    </xf>
    <xf numFmtId="164" fontId="19" fillId="3" borderId="11" xfId="32" applyNumberFormat="1" applyFont="1" applyFill="1" applyBorder="1" applyAlignment="1" applyProtection="1">
      <alignment horizontal="center" vertical="center" wrapText="1" shrinkToFit="1"/>
      <protection locked="0"/>
    </xf>
    <xf numFmtId="164" fontId="19" fillId="3" borderId="12" xfId="32" applyNumberFormat="1" applyFont="1" applyFill="1" applyBorder="1" applyAlignment="1" applyProtection="1">
      <alignment horizontal="center" vertical="center" wrapText="1" shrinkToFit="1"/>
      <protection locked="0"/>
    </xf>
    <xf numFmtId="0" fontId="19" fillId="0" borderId="10" xfId="20" applyFill="1" applyBorder="1" applyAlignment="1" applyProtection="1">
      <alignment horizontal="right" vertical="center" wrapText="1" shrinkToFit="1"/>
    </xf>
    <xf numFmtId="0" fontId="19" fillId="0" borderId="11" xfId="20" applyFill="1" applyBorder="1" applyAlignment="1" applyProtection="1">
      <alignment horizontal="right" vertical="center" wrapText="1" shrinkToFit="1"/>
    </xf>
    <xf numFmtId="0" fontId="19" fillId="0" borderId="12" xfId="20" applyFill="1" applyBorder="1" applyAlignment="1" applyProtection="1">
      <alignment horizontal="right" vertical="center" wrapText="1" shrinkToFit="1"/>
    </xf>
    <xf numFmtId="164" fontId="19" fillId="3" borderId="15" xfId="32" applyNumberFormat="1" applyFont="1" applyFill="1" applyBorder="1" applyAlignment="1" applyProtection="1">
      <alignment horizontal="center" vertical="center" wrapText="1" shrinkToFit="1"/>
      <protection locked="0"/>
    </xf>
    <xf numFmtId="14" fontId="10" fillId="10" borderId="23" xfId="32" applyNumberFormat="1" applyFont="1" applyFill="1" applyBorder="1" applyAlignment="1" applyProtection="1">
      <alignment horizontal="center" vertical="center" wrapText="1" shrinkToFit="1"/>
    </xf>
    <xf numFmtId="14" fontId="10" fillId="10" borderId="3" xfId="32" applyNumberFormat="1" applyFont="1" applyFill="1" applyBorder="1" applyAlignment="1" applyProtection="1">
      <alignment horizontal="center" vertical="center" wrapText="1" shrinkToFit="1"/>
    </xf>
    <xf numFmtId="14" fontId="10" fillId="10" borderId="24" xfId="32" applyNumberFormat="1" applyFont="1" applyFill="1" applyBorder="1" applyAlignment="1" applyProtection="1">
      <alignment horizontal="center" vertical="center" wrapText="1" shrinkToFit="1"/>
    </xf>
    <xf numFmtId="14" fontId="10" fillId="10" borderId="4" xfId="32" applyNumberFormat="1" applyFont="1" applyFill="1" applyBorder="1" applyAlignment="1" applyProtection="1">
      <alignment horizontal="center" vertical="center" wrapText="1" shrinkToFit="1"/>
    </xf>
    <xf numFmtId="0" fontId="19" fillId="0" borderId="10" xfId="19" applyFill="1" applyBorder="1" applyAlignment="1" applyProtection="1">
      <alignment horizontal="right" vertical="center" wrapText="1" shrinkToFit="1"/>
    </xf>
    <xf numFmtId="0" fontId="19" fillId="0" borderId="12" xfId="19" applyFill="1" applyBorder="1" applyAlignment="1" applyProtection="1">
      <alignment horizontal="right" vertical="center" wrapText="1" shrinkToFit="1"/>
    </xf>
    <xf numFmtId="0" fontId="23" fillId="3" borderId="10" xfId="28" applyFont="1" applyFill="1" applyBorder="1" applyAlignment="1" applyProtection="1">
      <alignment horizontal="left" vertical="center" wrapText="1" shrinkToFit="1"/>
      <protection locked="0"/>
    </xf>
    <xf numFmtId="0" fontId="23" fillId="3" borderId="11" xfId="28" applyFont="1" applyFill="1" applyBorder="1" applyAlignment="1" applyProtection="1">
      <alignment horizontal="left" vertical="center" wrapText="1" shrinkToFit="1"/>
      <protection locked="0"/>
    </xf>
    <xf numFmtId="0" fontId="23" fillId="3" borderId="12" xfId="28" applyFont="1" applyFill="1" applyBorder="1" applyAlignment="1" applyProtection="1">
      <alignment horizontal="left" vertical="center" wrapText="1" shrinkToFit="1"/>
      <protection locked="0"/>
    </xf>
    <xf numFmtId="0" fontId="19" fillId="0" borderId="11" xfId="19" applyFill="1" applyBorder="1" applyAlignment="1" applyProtection="1">
      <alignment horizontal="right" vertical="center" wrapText="1" shrinkToFit="1"/>
    </xf>
    <xf numFmtId="0" fontId="19" fillId="3" borderId="10" xfId="19" applyFill="1" applyBorder="1" applyAlignment="1" applyProtection="1">
      <alignment horizontal="center" vertical="center" wrapText="1" shrinkToFit="1"/>
      <protection locked="0"/>
    </xf>
    <xf numFmtId="0" fontId="19" fillId="3" borderId="11" xfId="19" applyFill="1" applyBorder="1" applyAlignment="1" applyProtection="1">
      <alignment horizontal="center" vertical="center" wrapText="1" shrinkToFit="1"/>
      <protection locked="0"/>
    </xf>
    <xf numFmtId="0" fontId="19" fillId="3" borderId="15" xfId="19" applyFill="1" applyBorder="1" applyAlignment="1" applyProtection="1">
      <alignment horizontal="center" vertical="center" wrapText="1" shrinkToFit="1"/>
      <protection locked="0"/>
    </xf>
    <xf numFmtId="0" fontId="19" fillId="3" borderId="29" xfId="19" applyFill="1" applyBorder="1" applyAlignment="1" applyProtection="1">
      <alignment horizontal="left" vertical="top" wrapText="1" shrinkToFit="1"/>
      <protection locked="0"/>
    </xf>
    <xf numFmtId="0" fontId="19" fillId="3" borderId="25" xfId="19" applyFill="1" applyBorder="1" applyAlignment="1" applyProtection="1">
      <alignment horizontal="left" vertical="top" wrapText="1" shrinkToFit="1"/>
      <protection locked="0"/>
    </xf>
    <xf numFmtId="0" fontId="19" fillId="3" borderId="20" xfId="19" applyFill="1" applyBorder="1" applyAlignment="1" applyProtection="1">
      <alignment horizontal="left" vertical="top" wrapText="1" shrinkToFit="1"/>
      <protection locked="0"/>
    </xf>
    <xf numFmtId="14" fontId="10" fillId="10" borderId="2" xfId="32" applyNumberFormat="1" applyFont="1" applyFill="1" applyBorder="1" applyAlignment="1" applyProtection="1">
      <alignment horizontal="center" vertical="center" wrapText="1" shrinkToFit="1"/>
    </xf>
    <xf numFmtId="1" fontId="19" fillId="0" borderId="14" xfId="32" applyNumberFormat="1" applyFont="1" applyBorder="1" applyAlignment="1" applyProtection="1">
      <alignment horizontal="center" vertical="center"/>
    </xf>
    <xf numFmtId="1" fontId="19" fillId="0" borderId="11" xfId="32" applyNumberFormat="1" applyFont="1" applyBorder="1" applyAlignment="1" applyProtection="1">
      <alignment horizontal="center" vertical="center"/>
    </xf>
    <xf numFmtId="0" fontId="19" fillId="0" borderId="10" xfId="32" applyFont="1" applyBorder="1" applyAlignment="1" applyProtection="1">
      <alignment horizontal="center" vertical="center"/>
    </xf>
    <xf numFmtId="0" fontId="19" fillId="0" borderId="11" xfId="32" applyFont="1" applyBorder="1" applyAlignment="1" applyProtection="1">
      <alignment horizontal="center" vertical="center"/>
    </xf>
    <xf numFmtId="0" fontId="19" fillId="3" borderId="10" xfId="32" applyFont="1" applyFill="1" applyBorder="1" applyAlignment="1" applyProtection="1">
      <alignment horizontal="center" vertical="center" wrapText="1"/>
      <protection locked="0"/>
    </xf>
    <xf numFmtId="0" fontId="19" fillId="3" borderId="11" xfId="32" applyFont="1" applyFill="1" applyBorder="1" applyAlignment="1" applyProtection="1">
      <alignment horizontal="center" vertical="center" wrapText="1"/>
      <protection locked="0"/>
    </xf>
    <xf numFmtId="0" fontId="19" fillId="3" borderId="12" xfId="32" applyFont="1" applyFill="1" applyBorder="1" applyAlignment="1" applyProtection="1">
      <alignment horizontal="center" vertical="center" wrapText="1"/>
      <protection locked="0"/>
    </xf>
    <xf numFmtId="0" fontId="19" fillId="3" borderId="10" xfId="32" applyFont="1" applyFill="1" applyBorder="1" applyAlignment="1" applyProtection="1">
      <alignment horizontal="left" vertical="top" wrapText="1"/>
      <protection locked="0"/>
    </xf>
    <xf numFmtId="0" fontId="19" fillId="3" borderId="11" xfId="32" applyFont="1" applyFill="1" applyBorder="1" applyAlignment="1" applyProtection="1">
      <alignment horizontal="left" vertical="top" wrapText="1"/>
      <protection locked="0"/>
    </xf>
    <xf numFmtId="0" fontId="19" fillId="3" borderId="12" xfId="32" applyFont="1" applyFill="1" applyBorder="1" applyAlignment="1" applyProtection="1">
      <alignment horizontal="left" vertical="top" wrapText="1"/>
      <protection locked="0"/>
    </xf>
    <xf numFmtId="4" fontId="27" fillId="3" borderId="10" xfId="32" applyNumberFormat="1" applyFont="1" applyFill="1" applyBorder="1" applyAlignment="1" applyProtection="1">
      <alignment horizontal="center" vertical="center" wrapText="1"/>
      <protection locked="0"/>
    </xf>
    <xf numFmtId="4" fontId="27" fillId="3" borderId="11" xfId="32" applyNumberFormat="1" applyFont="1" applyFill="1" applyBorder="1" applyAlignment="1" applyProtection="1">
      <alignment horizontal="center" vertical="center" wrapText="1"/>
      <protection locked="0"/>
    </xf>
    <xf numFmtId="4" fontId="27" fillId="3" borderId="12" xfId="32" applyNumberFormat="1" applyFont="1" applyFill="1" applyBorder="1" applyAlignment="1" applyProtection="1">
      <alignment horizontal="center" vertical="center" wrapText="1"/>
      <protection locked="0"/>
    </xf>
    <xf numFmtId="4" fontId="19" fillId="2" borderId="10" xfId="32" applyNumberFormat="1" applyFont="1" applyFill="1" applyBorder="1" applyAlignment="1" applyProtection="1">
      <alignment horizontal="center" vertical="center" wrapText="1"/>
    </xf>
    <xf numFmtId="4" fontId="19" fillId="2" borderId="11" xfId="32" applyNumberFormat="1" applyFont="1" applyFill="1" applyBorder="1" applyAlignment="1" applyProtection="1">
      <alignment horizontal="center" vertical="center" wrapText="1"/>
    </xf>
    <xf numFmtId="4" fontId="19" fillId="2" borderId="12" xfId="32" applyNumberFormat="1" applyFont="1" applyFill="1" applyBorder="1" applyAlignment="1" applyProtection="1">
      <alignment horizontal="center" vertical="center" wrapText="1"/>
    </xf>
    <xf numFmtId="164" fontId="19" fillId="2" borderId="10" xfId="32" applyNumberFormat="1" applyFont="1" applyFill="1" applyBorder="1" applyAlignment="1" applyProtection="1">
      <alignment horizontal="center" vertical="center" wrapText="1"/>
    </xf>
    <xf numFmtId="164" fontId="19" fillId="2" borderId="11" xfId="32" applyNumberFormat="1" applyFont="1" applyFill="1" applyBorder="1" applyAlignment="1" applyProtection="1">
      <alignment horizontal="center" vertical="center" wrapText="1"/>
    </xf>
    <xf numFmtId="164" fontId="19" fillId="2" borderId="15" xfId="32" applyNumberFormat="1" applyFont="1" applyFill="1" applyBorder="1" applyAlignment="1" applyProtection="1">
      <alignment horizontal="center" vertical="center" wrapText="1"/>
    </xf>
    <xf numFmtId="0" fontId="19" fillId="0" borderId="14" xfId="32" applyFont="1" applyBorder="1" applyAlignment="1" applyProtection="1">
      <alignment horizontal="center" vertical="center"/>
    </xf>
    <xf numFmtId="4" fontId="27" fillId="3" borderId="21" xfId="32" applyNumberFormat="1" applyFont="1" applyFill="1" applyBorder="1" applyAlignment="1" applyProtection="1">
      <alignment horizontal="center" vertical="center" wrapText="1"/>
      <protection locked="0"/>
    </xf>
    <xf numFmtId="4" fontId="27" fillId="3" borderId="25" xfId="32" applyNumberFormat="1" applyFont="1" applyFill="1" applyBorder="1" applyAlignment="1" applyProtection="1">
      <alignment horizontal="center" vertical="center" wrapText="1"/>
      <protection locked="0"/>
    </xf>
    <xf numFmtId="4" fontId="27" fillId="3" borderId="42" xfId="32" applyNumberFormat="1" applyFont="1" applyFill="1" applyBorder="1" applyAlignment="1" applyProtection="1">
      <alignment horizontal="center" vertical="center" wrapText="1"/>
      <protection locked="0"/>
    </xf>
    <xf numFmtId="4" fontId="19" fillId="2" borderId="21" xfId="32" applyNumberFormat="1" applyFont="1" applyFill="1" applyBorder="1" applyAlignment="1" applyProtection="1">
      <alignment horizontal="center" vertical="center" wrapText="1"/>
    </xf>
    <xf numFmtId="4" fontId="19" fillId="2" borderId="25" xfId="32" applyNumberFormat="1" applyFont="1" applyFill="1" applyBorder="1" applyAlignment="1" applyProtection="1">
      <alignment horizontal="center" vertical="center" wrapText="1"/>
    </xf>
    <xf numFmtId="4" fontId="19" fillId="2" borderId="42" xfId="32" applyNumberFormat="1" applyFont="1" applyFill="1" applyBorder="1" applyAlignment="1" applyProtection="1">
      <alignment horizontal="center" vertical="center" wrapText="1"/>
    </xf>
    <xf numFmtId="164" fontId="19" fillId="2" borderId="21" xfId="32" applyNumberFormat="1" applyFont="1" applyFill="1" applyBorder="1" applyAlignment="1" applyProtection="1">
      <alignment horizontal="center" vertical="center" wrapText="1"/>
    </xf>
    <xf numFmtId="164" fontId="19" fillId="2" borderId="25" xfId="32" applyNumberFormat="1" applyFont="1" applyFill="1" applyBorder="1" applyAlignment="1" applyProtection="1">
      <alignment horizontal="center" vertical="center" wrapText="1"/>
    </xf>
    <xf numFmtId="164" fontId="19" fillId="2" borderId="20" xfId="32" applyNumberFormat="1" applyFont="1" applyFill="1" applyBorder="1" applyAlignment="1" applyProtection="1">
      <alignment horizontal="center" vertical="center" wrapText="1"/>
    </xf>
    <xf numFmtId="1" fontId="19" fillId="0" borderId="29" xfId="32" applyNumberFormat="1" applyFont="1" applyBorder="1" applyAlignment="1" applyProtection="1">
      <alignment horizontal="center" vertical="center"/>
    </xf>
    <xf numFmtId="1" fontId="19" fillId="0" borderId="25" xfId="32" applyNumberFormat="1" applyFont="1" applyBorder="1" applyAlignment="1" applyProtection="1">
      <alignment horizontal="center" vertical="center"/>
    </xf>
    <xf numFmtId="0" fontId="19" fillId="0" borderId="21" xfId="32" applyFont="1" applyBorder="1" applyAlignment="1" applyProtection="1">
      <alignment horizontal="center" vertical="center"/>
    </xf>
    <xf numFmtId="0" fontId="19" fillId="0" borderId="25" xfId="32" applyFont="1" applyBorder="1" applyAlignment="1" applyProtection="1">
      <alignment horizontal="center" vertical="center"/>
    </xf>
    <xf numFmtId="0" fontId="19" fillId="0" borderId="42" xfId="32" applyFont="1" applyBorder="1" applyAlignment="1" applyProtection="1">
      <alignment horizontal="center" vertical="center"/>
    </xf>
    <xf numFmtId="0" fontId="19" fillId="3" borderId="21" xfId="32" applyFont="1" applyFill="1" applyBorder="1" applyAlignment="1" applyProtection="1">
      <alignment horizontal="center" vertical="center" wrapText="1"/>
      <protection locked="0"/>
    </xf>
    <xf numFmtId="0" fontId="19" fillId="3" borderId="25" xfId="32" applyFont="1" applyFill="1" applyBorder="1" applyAlignment="1" applyProtection="1">
      <alignment horizontal="center" vertical="center" wrapText="1"/>
      <protection locked="0"/>
    </xf>
    <xf numFmtId="0" fontId="19" fillId="3" borderId="42" xfId="32" applyFont="1" applyFill="1" applyBorder="1" applyAlignment="1" applyProtection="1">
      <alignment horizontal="center" vertical="center" wrapText="1"/>
      <protection locked="0"/>
    </xf>
    <xf numFmtId="0" fontId="19" fillId="3" borderId="21" xfId="32" applyFont="1" applyFill="1" applyBorder="1" applyAlignment="1" applyProtection="1">
      <alignment horizontal="left" vertical="top" wrapText="1"/>
      <protection locked="0"/>
    </xf>
    <xf numFmtId="0" fontId="19" fillId="3" borderId="25" xfId="32" applyFont="1" applyFill="1" applyBorder="1" applyAlignment="1" applyProtection="1">
      <alignment horizontal="left" vertical="top" wrapText="1"/>
      <protection locked="0"/>
    </xf>
    <xf numFmtId="0" fontId="19" fillId="3" borderId="42" xfId="32" applyFont="1" applyFill="1" applyBorder="1" applyAlignment="1" applyProtection="1">
      <alignment horizontal="left" vertical="top" wrapText="1"/>
      <protection locked="0"/>
    </xf>
  </cellXfs>
  <cellStyles count="48">
    <cellStyle name="01 $" xfId="36" xr:uid="{1CA3B4E3-654A-4E14-BD7A-5A949E45C5C5}"/>
    <cellStyle name="01 $ 2" xfId="45" xr:uid="{6AC840CC-954C-47D9-B124-B7C0DB5CBCBF}"/>
    <cellStyle name="01 TEXT 2 2 2" xfId="20" xr:uid="{FE1F0E27-9EFC-4A9E-A3E8-5EFAA4DD5A2B}"/>
    <cellStyle name="01 TEXT 2 2 3" xfId="9" xr:uid="{4C6E72B0-FDAA-4A8D-BCD9-20FF2FEC3788}"/>
    <cellStyle name="02 Prompt 2 2" xfId="11" xr:uid="{F7692742-A456-4306-8D4F-B38CF4D8B3C1}"/>
    <cellStyle name="02 Prompt 2 3 2 2" xfId="19" xr:uid="{9E6BFEEF-7DCC-4943-9ED2-38EF118E3BF1}"/>
    <cellStyle name="02 Prompt 2 3 2 3" xfId="13" xr:uid="{22E49CBD-BDCF-476D-B41F-CAA958002212}"/>
    <cellStyle name="02 Prompt TITLE 2 3 2" xfId="12" xr:uid="{F1DBD72D-C588-4DAA-BAE4-1ACA88783C55}"/>
    <cellStyle name="03 Notes 2 2" xfId="25" xr:uid="{7C4CF892-AE28-4981-9BAE-2ACEDE261BDD}"/>
    <cellStyle name="05 Warning Text 2" xfId="27" xr:uid="{059F5CC6-0F85-438A-BC04-D5E1D8B652E7}"/>
    <cellStyle name="40% - Accent5" xfId="41" builtinId="47"/>
    <cellStyle name="60% - Accent3" xfId="46" builtinId="40"/>
    <cellStyle name="Accent3 2" xfId="21" xr:uid="{F9C589E8-494C-4B8E-9BBB-409006B6DF22}"/>
    <cellStyle name="Comma" xfId="40" builtinId="3"/>
    <cellStyle name="Comma 2" xfId="38" xr:uid="{9F1DDACA-8BAE-47F9-93B3-834D7993A07C}"/>
    <cellStyle name="Currency 2 2" xfId="15" xr:uid="{5A6FF3D2-B181-4A7A-B810-8CDE11DDB057}"/>
    <cellStyle name="Currency 2 3" xfId="39" xr:uid="{420C5105-9961-4E23-AE58-CF5085D491AC}"/>
    <cellStyle name="Heading 4 2" xfId="5" xr:uid="{50D83EE1-4383-4177-9DD2-63937B779A6A}"/>
    <cellStyle name="Hyperlink" xfId="43" builtinId="8"/>
    <cellStyle name="Hyperlink 3 2" xfId="7" xr:uid="{E5FFA9D3-97CE-4235-BA28-A619C69AAE15}"/>
    <cellStyle name="Hyperlink 3 3" xfId="10" xr:uid="{7C3610B1-3105-4614-B4A4-308E42FF5B96}"/>
    <cellStyle name="Hyperlink 4 2" xfId="28" xr:uid="{93A89EFF-CE2C-4793-BAEF-0AC05A3818D8}"/>
    <cellStyle name="Label No Shade" xfId="22" xr:uid="{D7CC7155-BEB9-4DF1-BECE-2E8ABAB1F65A}"/>
    <cellStyle name="Normal" xfId="0" builtinId="0"/>
    <cellStyle name="Normal 10" xfId="23" xr:uid="{AFBC1D2F-CF49-4CF6-A968-E2A22B4F72FA}"/>
    <cellStyle name="Normal 10 2" xfId="30" xr:uid="{C67DC48A-FD07-4525-8CA3-0BF061D65A2E}"/>
    <cellStyle name="Normal 15 3" xfId="29" xr:uid="{ADE953B9-ECE2-46D4-9C48-FF3494CD02E1}"/>
    <cellStyle name="Normal 2" xfId="3" xr:uid="{1AC48D62-2955-4CDE-AC17-FD18F45D8C54}"/>
    <cellStyle name="Normal 2 2" xfId="26" xr:uid="{F52F0206-FC01-4D4D-B72C-F53D708518DD}"/>
    <cellStyle name="Normal 20" xfId="24" xr:uid="{020E3821-C74D-42A7-B59B-D4B64AD6D41B}"/>
    <cellStyle name="Normal 21" xfId="47" xr:uid="{11D0A14A-6E3D-4259-9579-CF1ED09190AA}"/>
    <cellStyle name="Normal 22 2" xfId="31" xr:uid="{F5C92E00-17FA-4A14-AB41-FE9D26784D40}"/>
    <cellStyle name="Normal 22 2 2" xfId="34" xr:uid="{08CE33BE-BC87-446B-997E-45B55BD90C02}"/>
    <cellStyle name="Normal 3 2 2" xfId="35" xr:uid="{22EE1E36-169C-4AE6-B478-A6463DA0048B}"/>
    <cellStyle name="Normal 3 3" xfId="8" xr:uid="{1579831A-5483-4B6B-B05C-3B189F4A312D}"/>
    <cellStyle name="Normal 3 4" xfId="18" xr:uid="{26366EE8-AF2C-414C-B635-EF2733FCE5EC}"/>
    <cellStyle name="Normal 5 2" xfId="33" xr:uid="{0FB25F59-3066-4B13-A2C2-FF91B9DD6D0F}"/>
    <cellStyle name="Normal 5 8" xfId="14" xr:uid="{9467C91D-E765-4359-B4CF-335973D348EC}"/>
    <cellStyle name="Normal 6 2" xfId="2" xr:uid="{3E247C1C-C0D0-489D-9838-D37D7CEF55DD}"/>
    <cellStyle name="Normal 7" xfId="4" xr:uid="{20621639-2240-4878-B754-7897D2E0B9A8}"/>
    <cellStyle name="Normal 8" xfId="32" xr:uid="{1DC3E19A-32A2-4DEA-9DA2-CDA3623FF1FF}"/>
    <cellStyle name="Normal 9" xfId="16" xr:uid="{D29C523D-5AC1-4815-BA92-709DE5F68C3E}"/>
    <cellStyle name="Normal 9 2" xfId="17" xr:uid="{C1CD6374-29D3-4C5F-8C19-62D06FC135E7}"/>
    <cellStyle name="Normal_Draft Rent &amp; Unit Mix Sheet" xfId="44" xr:uid="{973B532A-F7D1-49F2-A5F7-E214046A129E}"/>
    <cellStyle name="Normal_Lachen Tara draft serna project report" xfId="6" xr:uid="{BCFE83D5-AEF8-4D4F-BAB0-CF49CABE582E}"/>
    <cellStyle name="Note" xfId="42" builtinId="10"/>
    <cellStyle name="Percent" xfId="1" builtinId="5"/>
    <cellStyle name="Percent 2" xfId="37" xr:uid="{0F347095-854C-4451-A712-74650B764CB9}"/>
  </cellStyles>
  <dxfs count="68">
    <dxf>
      <fill>
        <patternFill>
          <bgColor rgb="FFFFFF00"/>
        </patternFill>
      </fill>
    </dxf>
    <dxf>
      <fill>
        <patternFill>
          <bgColor rgb="FFFFC000"/>
        </patternFill>
      </fill>
    </dxf>
    <dxf>
      <fill>
        <patternFill>
          <bgColor rgb="FFFF0000"/>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9" tint="0.79998168889431442"/>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rgb="FFC00000"/>
        </patternFill>
      </fill>
    </dxf>
    <dxf>
      <fill>
        <patternFill>
          <bgColor rgb="FFC00000"/>
        </patternFill>
      </fill>
    </dxf>
    <dxf>
      <fill>
        <patternFill>
          <bgColor rgb="FFC00000"/>
        </patternFill>
      </fill>
    </dxf>
    <dxf>
      <fill>
        <gradientFill degree="90">
          <stop position="0">
            <color theme="0"/>
          </stop>
          <stop position="1">
            <color rgb="FFFF8585"/>
          </stop>
        </gradientFill>
      </fill>
    </dxf>
  </dxfs>
  <tableStyles count="0" defaultTableStyle="TableStyleMedium2" defaultPivotStyle="PivotStyleLight16"/>
  <colors>
    <mruColors>
      <color rgb="FFFFFFCC"/>
      <color rgb="FFFDE9D9"/>
      <color rgb="FFFF8585"/>
      <color rgb="FF00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theme" Target="theme/theme1.xml"/><Relationship Id="rId30" Type="http://schemas.microsoft.com/office/2017/10/relationships/person" Target="persons/perso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149225</xdr:colOff>
      <xdr:row>12</xdr:row>
      <xdr:rowOff>115166</xdr:rowOff>
    </xdr:from>
    <xdr:ext cx="2127250" cy="1970809"/>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11375" y="2677391"/>
          <a:ext cx="2127250" cy="1970809"/>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333375</xdr:colOff>
      <xdr:row>9</xdr:row>
      <xdr:rowOff>0</xdr:rowOff>
    </xdr:from>
    <xdr:to>
      <xdr:col>7</xdr:col>
      <xdr:colOff>400050</xdr:colOff>
      <xdr:row>9</xdr:row>
      <xdr:rowOff>66675</xdr:rowOff>
    </xdr:to>
    <xdr:sp macro="" textlink="">
      <xdr:nvSpPr>
        <xdr:cNvPr id="2"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02000000}"/>
            </a:ext>
          </a:extLst>
        </xdr:cNvPr>
        <xdr:cNvSpPr/>
      </xdr:nvSpPr>
      <xdr:spPr bwMode="auto">
        <a:xfrm>
          <a:off x="193357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3"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03000000}"/>
            </a:ext>
          </a:extLst>
        </xdr:cNvPr>
        <xdr:cNvSpPr/>
      </xdr:nvSpPr>
      <xdr:spPr bwMode="auto">
        <a:xfrm>
          <a:off x="9391650" y="5067300"/>
          <a:ext cx="561975"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absoluteAnchor>
    <xdr:pos x="4837835" y="5912429"/>
    <xdr:ext cx="1250950" cy="419098"/>
    <xdr:sp macro="" textlink="">
      <xdr:nvSpPr>
        <xdr:cNvPr id="4" name="Text Box 2" hidden="1">
          <a:extLst>
            <a:ext uri="{FF2B5EF4-FFF2-40B4-BE49-F238E27FC236}">
              <a16:creationId xmlns:a16="http://schemas.microsoft.com/office/drawing/2014/main" id="{00000000-0008-0000-0200-000004000000}"/>
            </a:ext>
          </a:extLst>
        </xdr:cNvPr>
        <xdr:cNvSpPr txBox="1">
          <a:spLocks noChangeArrowheads="1"/>
        </xdr:cNvSpPr>
      </xdr:nvSpPr>
      <xdr:spPr bwMode="auto">
        <a:xfrm>
          <a:off x="4837835" y="5912429"/>
          <a:ext cx="1250950" cy="419098"/>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absoluteAnchor>
  <xdr:twoCellAnchor>
    <xdr:from>
      <xdr:col>7</xdr:col>
      <xdr:colOff>400050</xdr:colOff>
      <xdr:row>9</xdr:row>
      <xdr:rowOff>0</xdr:rowOff>
    </xdr:from>
    <xdr:to>
      <xdr:col>8</xdr:col>
      <xdr:colOff>914400</xdr:colOff>
      <xdr:row>9</xdr:row>
      <xdr:rowOff>66675</xdr:rowOff>
    </xdr:to>
    <xdr:sp macro="" textlink="">
      <xdr:nvSpPr>
        <xdr:cNvPr id="5"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05000000}"/>
            </a:ext>
          </a:extLst>
        </xdr:cNvPr>
        <xdr:cNvSpPr/>
      </xdr:nvSpPr>
      <xdr:spPr bwMode="auto">
        <a:xfrm>
          <a:off x="220980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5</xdr:col>
      <xdr:colOff>723900</xdr:colOff>
      <xdr:row>18</xdr:row>
      <xdr:rowOff>0</xdr:rowOff>
    </xdr:to>
    <xdr:sp macro="" textlink="">
      <xdr:nvSpPr>
        <xdr:cNvPr id="6" name="Check Box 104" descr="TAX CREDIT PROJECT (Check if YES)" hidden="1">
          <a:extLst>
            <a:ext uri="{63B3BB69-23CF-44E3-9099-C40C66FF867C}">
              <a14:compatExt xmlns:a14="http://schemas.microsoft.com/office/drawing/2010/main" spid="_x0000_s103528"/>
            </a:ext>
            <a:ext uri="{FF2B5EF4-FFF2-40B4-BE49-F238E27FC236}">
              <a16:creationId xmlns:a16="http://schemas.microsoft.com/office/drawing/2014/main" id="{00000000-0008-0000-0200-000006000000}"/>
            </a:ext>
          </a:extLst>
        </xdr:cNvPr>
        <xdr:cNvSpPr/>
      </xdr:nvSpPr>
      <xdr:spPr bwMode="auto">
        <a:xfrm>
          <a:off x="1104900" y="4953000"/>
          <a:ext cx="552450"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6</xdr:col>
      <xdr:colOff>333375</xdr:colOff>
      <xdr:row>9</xdr:row>
      <xdr:rowOff>0</xdr:rowOff>
    </xdr:from>
    <xdr:to>
      <xdr:col>7</xdr:col>
      <xdr:colOff>400050</xdr:colOff>
      <xdr:row>9</xdr:row>
      <xdr:rowOff>66675</xdr:rowOff>
    </xdr:to>
    <xdr:sp macro="" textlink="">
      <xdr:nvSpPr>
        <xdr:cNvPr id="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07000000}"/>
            </a:ext>
          </a:extLst>
        </xdr:cNvPr>
        <xdr:cNvSpPr/>
      </xdr:nvSpPr>
      <xdr:spPr bwMode="auto">
        <a:xfrm>
          <a:off x="193357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8"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08000000}"/>
            </a:ext>
          </a:extLst>
        </xdr:cNvPr>
        <xdr:cNvSpPr/>
      </xdr:nvSpPr>
      <xdr:spPr bwMode="auto">
        <a:xfrm>
          <a:off x="9391650" y="5067300"/>
          <a:ext cx="561975"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9</xdr:row>
      <xdr:rowOff>66675</xdr:rowOff>
    </xdr:to>
    <xdr:sp macro="" textlink="">
      <xdr:nvSpPr>
        <xdr:cNvPr id="9"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09000000}"/>
            </a:ext>
          </a:extLst>
        </xdr:cNvPr>
        <xdr:cNvSpPr/>
      </xdr:nvSpPr>
      <xdr:spPr bwMode="auto">
        <a:xfrm>
          <a:off x="220980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5</xdr:col>
      <xdr:colOff>723900</xdr:colOff>
      <xdr:row>18</xdr:row>
      <xdr:rowOff>0</xdr:rowOff>
    </xdr:to>
    <xdr:sp macro="" textlink="">
      <xdr:nvSpPr>
        <xdr:cNvPr id="10" name="Check Box 115" descr="TAX CREDIT PROJECT (Check if YES)" hidden="1">
          <a:extLst>
            <a:ext uri="{63B3BB69-23CF-44E3-9099-C40C66FF867C}">
              <a14:compatExt xmlns:a14="http://schemas.microsoft.com/office/drawing/2010/main" spid="_x0000_s103539"/>
            </a:ext>
            <a:ext uri="{FF2B5EF4-FFF2-40B4-BE49-F238E27FC236}">
              <a16:creationId xmlns:a16="http://schemas.microsoft.com/office/drawing/2014/main" id="{00000000-0008-0000-0200-00000A000000}"/>
            </a:ext>
          </a:extLst>
        </xdr:cNvPr>
        <xdr:cNvSpPr/>
      </xdr:nvSpPr>
      <xdr:spPr bwMode="auto">
        <a:xfrm>
          <a:off x="1104900" y="4953000"/>
          <a:ext cx="552450"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6</xdr:col>
      <xdr:colOff>333375</xdr:colOff>
      <xdr:row>9</xdr:row>
      <xdr:rowOff>0</xdr:rowOff>
    </xdr:from>
    <xdr:to>
      <xdr:col>7</xdr:col>
      <xdr:colOff>400050</xdr:colOff>
      <xdr:row>9</xdr:row>
      <xdr:rowOff>66675</xdr:rowOff>
    </xdr:to>
    <xdr:sp macro="" textlink="">
      <xdr:nvSpPr>
        <xdr:cNvPr id="1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0B000000}"/>
            </a:ext>
          </a:extLst>
        </xdr:cNvPr>
        <xdr:cNvSpPr/>
      </xdr:nvSpPr>
      <xdr:spPr bwMode="auto">
        <a:xfrm>
          <a:off x="193357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12"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0C000000}"/>
            </a:ext>
          </a:extLst>
        </xdr:cNvPr>
        <xdr:cNvSpPr/>
      </xdr:nvSpPr>
      <xdr:spPr bwMode="auto">
        <a:xfrm>
          <a:off x="9391650" y="5067300"/>
          <a:ext cx="561975"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9</xdr:row>
      <xdr:rowOff>66675</xdr:rowOff>
    </xdr:to>
    <xdr:sp macro="" textlink="">
      <xdr:nvSpPr>
        <xdr:cNvPr id="13"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0D000000}"/>
            </a:ext>
          </a:extLst>
        </xdr:cNvPr>
        <xdr:cNvSpPr/>
      </xdr:nvSpPr>
      <xdr:spPr bwMode="auto">
        <a:xfrm>
          <a:off x="220980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5</xdr:col>
      <xdr:colOff>723900</xdr:colOff>
      <xdr:row>18</xdr:row>
      <xdr:rowOff>0</xdr:rowOff>
    </xdr:to>
    <xdr:sp macro="" textlink="">
      <xdr:nvSpPr>
        <xdr:cNvPr id="14" name="Check Box 104" descr="TAX CREDIT PROJECT (Check if YES)" hidden="1">
          <a:extLst>
            <a:ext uri="{63B3BB69-23CF-44E3-9099-C40C66FF867C}">
              <a14:compatExt xmlns:a14="http://schemas.microsoft.com/office/drawing/2010/main" spid="_x0000_s103528"/>
            </a:ext>
            <a:ext uri="{FF2B5EF4-FFF2-40B4-BE49-F238E27FC236}">
              <a16:creationId xmlns:a16="http://schemas.microsoft.com/office/drawing/2014/main" id="{00000000-0008-0000-0200-00000E000000}"/>
            </a:ext>
          </a:extLst>
        </xdr:cNvPr>
        <xdr:cNvSpPr/>
      </xdr:nvSpPr>
      <xdr:spPr bwMode="auto">
        <a:xfrm>
          <a:off x="1104900" y="4953000"/>
          <a:ext cx="552450"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6</xdr:col>
      <xdr:colOff>333375</xdr:colOff>
      <xdr:row>9</xdr:row>
      <xdr:rowOff>0</xdr:rowOff>
    </xdr:from>
    <xdr:to>
      <xdr:col>7</xdr:col>
      <xdr:colOff>400050</xdr:colOff>
      <xdr:row>9</xdr:row>
      <xdr:rowOff>66675</xdr:rowOff>
    </xdr:to>
    <xdr:sp macro="" textlink="">
      <xdr:nvSpPr>
        <xdr:cNvPr id="1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0F000000}"/>
            </a:ext>
          </a:extLst>
        </xdr:cNvPr>
        <xdr:cNvSpPr/>
      </xdr:nvSpPr>
      <xdr:spPr bwMode="auto">
        <a:xfrm>
          <a:off x="193357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16"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10000000}"/>
            </a:ext>
          </a:extLst>
        </xdr:cNvPr>
        <xdr:cNvSpPr/>
      </xdr:nvSpPr>
      <xdr:spPr bwMode="auto">
        <a:xfrm>
          <a:off x="9391650" y="5067300"/>
          <a:ext cx="561975"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9</xdr:row>
      <xdr:rowOff>66675</xdr:rowOff>
    </xdr:to>
    <xdr:sp macro="" textlink="">
      <xdr:nvSpPr>
        <xdr:cNvPr id="17"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11000000}"/>
            </a:ext>
          </a:extLst>
        </xdr:cNvPr>
        <xdr:cNvSpPr/>
      </xdr:nvSpPr>
      <xdr:spPr bwMode="auto">
        <a:xfrm>
          <a:off x="220980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5</xdr:col>
      <xdr:colOff>723900</xdr:colOff>
      <xdr:row>18</xdr:row>
      <xdr:rowOff>0</xdr:rowOff>
    </xdr:to>
    <xdr:sp macro="" textlink="">
      <xdr:nvSpPr>
        <xdr:cNvPr id="18" name="Check Box 115" descr="TAX CREDIT PROJECT (Check if YES)" hidden="1">
          <a:extLst>
            <a:ext uri="{63B3BB69-23CF-44E3-9099-C40C66FF867C}">
              <a14:compatExt xmlns:a14="http://schemas.microsoft.com/office/drawing/2010/main" spid="_x0000_s103539"/>
            </a:ext>
            <a:ext uri="{FF2B5EF4-FFF2-40B4-BE49-F238E27FC236}">
              <a16:creationId xmlns:a16="http://schemas.microsoft.com/office/drawing/2014/main" id="{00000000-0008-0000-0200-000012000000}"/>
            </a:ext>
          </a:extLst>
        </xdr:cNvPr>
        <xdr:cNvSpPr/>
      </xdr:nvSpPr>
      <xdr:spPr bwMode="auto">
        <a:xfrm>
          <a:off x="1104900" y="4953000"/>
          <a:ext cx="552450"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3</xdr:col>
      <xdr:colOff>333375</xdr:colOff>
      <xdr:row>13</xdr:row>
      <xdr:rowOff>0</xdr:rowOff>
    </xdr:from>
    <xdr:to>
      <xdr:col>4</xdr:col>
      <xdr:colOff>400050</xdr:colOff>
      <xdr:row>18</xdr:row>
      <xdr:rowOff>0</xdr:rowOff>
    </xdr:to>
    <xdr:sp macro="" textlink="">
      <xdr:nvSpPr>
        <xdr:cNvPr id="1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13000000}"/>
            </a:ext>
          </a:extLst>
        </xdr:cNvPr>
        <xdr:cNvSpPr/>
      </xdr:nvSpPr>
      <xdr:spPr bwMode="auto">
        <a:xfrm>
          <a:off x="110490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13</xdr:row>
      <xdr:rowOff>0</xdr:rowOff>
    </xdr:from>
    <xdr:to>
      <xdr:col>8</xdr:col>
      <xdr:colOff>914400</xdr:colOff>
      <xdr:row>18</xdr:row>
      <xdr:rowOff>0</xdr:rowOff>
    </xdr:to>
    <xdr:sp macro="" textlink="">
      <xdr:nvSpPr>
        <xdr:cNvPr id="2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14000000}"/>
            </a:ext>
          </a:extLst>
        </xdr:cNvPr>
        <xdr:cNvSpPr/>
      </xdr:nvSpPr>
      <xdr:spPr bwMode="auto">
        <a:xfrm>
          <a:off x="220980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4</xdr:col>
      <xdr:colOff>400050</xdr:colOff>
      <xdr:row>18</xdr:row>
      <xdr:rowOff>0</xdr:rowOff>
    </xdr:to>
    <xdr:sp macro="" textlink="">
      <xdr:nvSpPr>
        <xdr:cNvPr id="2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15000000}"/>
            </a:ext>
          </a:extLst>
        </xdr:cNvPr>
        <xdr:cNvSpPr/>
      </xdr:nvSpPr>
      <xdr:spPr bwMode="auto">
        <a:xfrm>
          <a:off x="110490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13</xdr:row>
      <xdr:rowOff>0</xdr:rowOff>
    </xdr:from>
    <xdr:to>
      <xdr:col>8</xdr:col>
      <xdr:colOff>914400</xdr:colOff>
      <xdr:row>18</xdr:row>
      <xdr:rowOff>0</xdr:rowOff>
    </xdr:to>
    <xdr:sp macro="" textlink="">
      <xdr:nvSpPr>
        <xdr:cNvPr id="2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16000000}"/>
            </a:ext>
          </a:extLst>
        </xdr:cNvPr>
        <xdr:cNvSpPr/>
      </xdr:nvSpPr>
      <xdr:spPr bwMode="auto">
        <a:xfrm>
          <a:off x="220980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4</xdr:col>
      <xdr:colOff>400050</xdr:colOff>
      <xdr:row>18</xdr:row>
      <xdr:rowOff>0</xdr:rowOff>
    </xdr:to>
    <xdr:sp macro="" textlink="">
      <xdr:nvSpPr>
        <xdr:cNvPr id="2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17000000}"/>
            </a:ext>
          </a:extLst>
        </xdr:cNvPr>
        <xdr:cNvSpPr/>
      </xdr:nvSpPr>
      <xdr:spPr bwMode="auto">
        <a:xfrm>
          <a:off x="110490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13</xdr:row>
      <xdr:rowOff>0</xdr:rowOff>
    </xdr:from>
    <xdr:to>
      <xdr:col>8</xdr:col>
      <xdr:colOff>914400</xdr:colOff>
      <xdr:row>18</xdr:row>
      <xdr:rowOff>0</xdr:rowOff>
    </xdr:to>
    <xdr:sp macro="" textlink="">
      <xdr:nvSpPr>
        <xdr:cNvPr id="2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18000000}"/>
            </a:ext>
          </a:extLst>
        </xdr:cNvPr>
        <xdr:cNvSpPr/>
      </xdr:nvSpPr>
      <xdr:spPr bwMode="auto">
        <a:xfrm>
          <a:off x="220980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3</xdr:col>
      <xdr:colOff>333375</xdr:colOff>
      <xdr:row>13</xdr:row>
      <xdr:rowOff>0</xdr:rowOff>
    </xdr:from>
    <xdr:to>
      <xdr:col>4</xdr:col>
      <xdr:colOff>400050</xdr:colOff>
      <xdr:row>18</xdr:row>
      <xdr:rowOff>0</xdr:rowOff>
    </xdr:to>
    <xdr:sp macro="" textlink="">
      <xdr:nvSpPr>
        <xdr:cNvPr id="2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19000000}"/>
            </a:ext>
          </a:extLst>
        </xdr:cNvPr>
        <xdr:cNvSpPr/>
      </xdr:nvSpPr>
      <xdr:spPr bwMode="auto">
        <a:xfrm>
          <a:off x="110490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13</xdr:row>
      <xdr:rowOff>0</xdr:rowOff>
    </xdr:from>
    <xdr:to>
      <xdr:col>8</xdr:col>
      <xdr:colOff>914400</xdr:colOff>
      <xdr:row>18</xdr:row>
      <xdr:rowOff>0</xdr:rowOff>
    </xdr:to>
    <xdr:sp macro="" textlink="">
      <xdr:nvSpPr>
        <xdr:cNvPr id="2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1A000000}"/>
            </a:ext>
          </a:extLst>
        </xdr:cNvPr>
        <xdr:cNvSpPr/>
      </xdr:nvSpPr>
      <xdr:spPr bwMode="auto">
        <a:xfrm>
          <a:off x="220980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9</xdr:row>
      <xdr:rowOff>66675</xdr:rowOff>
    </xdr:to>
    <xdr:sp macro="" textlink="">
      <xdr:nvSpPr>
        <xdr:cNvPr id="2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1B000000}"/>
            </a:ext>
          </a:extLst>
        </xdr:cNvPr>
        <xdr:cNvSpPr/>
      </xdr:nvSpPr>
      <xdr:spPr bwMode="auto">
        <a:xfrm>
          <a:off x="386715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28"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1C000000}"/>
            </a:ext>
          </a:extLst>
        </xdr:cNvPr>
        <xdr:cNvSpPr/>
      </xdr:nvSpPr>
      <xdr:spPr bwMode="auto">
        <a:xfrm>
          <a:off x="2762250" y="5067300"/>
          <a:ext cx="552450"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9</xdr:row>
      <xdr:rowOff>66675</xdr:rowOff>
    </xdr:to>
    <xdr:sp macro="" textlink="">
      <xdr:nvSpPr>
        <xdr:cNvPr id="29"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1D000000}"/>
            </a:ext>
          </a:extLst>
        </xdr:cNvPr>
        <xdr:cNvSpPr/>
      </xdr:nvSpPr>
      <xdr:spPr bwMode="auto">
        <a:xfrm>
          <a:off x="414337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15</xdr:col>
      <xdr:colOff>723900</xdr:colOff>
      <xdr:row>18</xdr:row>
      <xdr:rowOff>0</xdr:rowOff>
    </xdr:to>
    <xdr:sp macro="" textlink="">
      <xdr:nvSpPr>
        <xdr:cNvPr id="30" name="Check Box 104" descr="TAX CREDIT PROJECT (Check if YES)" hidden="1">
          <a:extLst>
            <a:ext uri="{63B3BB69-23CF-44E3-9099-C40C66FF867C}">
              <a14:compatExt xmlns:a14="http://schemas.microsoft.com/office/drawing/2010/main" spid="_x0000_s103528"/>
            </a:ext>
            <a:ext uri="{FF2B5EF4-FFF2-40B4-BE49-F238E27FC236}">
              <a16:creationId xmlns:a16="http://schemas.microsoft.com/office/drawing/2014/main" id="{00000000-0008-0000-0200-00001E000000}"/>
            </a:ext>
          </a:extLst>
        </xdr:cNvPr>
        <xdr:cNvSpPr/>
      </xdr:nvSpPr>
      <xdr:spPr bwMode="auto">
        <a:xfrm>
          <a:off x="3867150" y="4953000"/>
          <a:ext cx="552450"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13</xdr:col>
      <xdr:colOff>333375</xdr:colOff>
      <xdr:row>9</xdr:row>
      <xdr:rowOff>0</xdr:rowOff>
    </xdr:from>
    <xdr:to>
      <xdr:col>14</xdr:col>
      <xdr:colOff>400050</xdr:colOff>
      <xdr:row>9</xdr:row>
      <xdr:rowOff>66675</xdr:rowOff>
    </xdr:to>
    <xdr:sp macro="" textlink="">
      <xdr:nvSpPr>
        <xdr:cNvPr id="3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1F000000}"/>
            </a:ext>
          </a:extLst>
        </xdr:cNvPr>
        <xdr:cNvSpPr/>
      </xdr:nvSpPr>
      <xdr:spPr bwMode="auto">
        <a:xfrm>
          <a:off x="386715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32"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20000000}"/>
            </a:ext>
          </a:extLst>
        </xdr:cNvPr>
        <xdr:cNvSpPr/>
      </xdr:nvSpPr>
      <xdr:spPr bwMode="auto">
        <a:xfrm>
          <a:off x="2762250" y="5067300"/>
          <a:ext cx="552450"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9</xdr:row>
      <xdr:rowOff>66675</xdr:rowOff>
    </xdr:to>
    <xdr:sp macro="" textlink="">
      <xdr:nvSpPr>
        <xdr:cNvPr id="33"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21000000}"/>
            </a:ext>
          </a:extLst>
        </xdr:cNvPr>
        <xdr:cNvSpPr/>
      </xdr:nvSpPr>
      <xdr:spPr bwMode="auto">
        <a:xfrm>
          <a:off x="414337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15</xdr:col>
      <xdr:colOff>723900</xdr:colOff>
      <xdr:row>18</xdr:row>
      <xdr:rowOff>0</xdr:rowOff>
    </xdr:to>
    <xdr:sp macro="" textlink="">
      <xdr:nvSpPr>
        <xdr:cNvPr id="34" name="Check Box 115" descr="TAX CREDIT PROJECT (Check if YES)" hidden="1">
          <a:extLst>
            <a:ext uri="{63B3BB69-23CF-44E3-9099-C40C66FF867C}">
              <a14:compatExt xmlns:a14="http://schemas.microsoft.com/office/drawing/2010/main" spid="_x0000_s103539"/>
            </a:ext>
            <a:ext uri="{FF2B5EF4-FFF2-40B4-BE49-F238E27FC236}">
              <a16:creationId xmlns:a16="http://schemas.microsoft.com/office/drawing/2014/main" id="{00000000-0008-0000-0200-000022000000}"/>
            </a:ext>
          </a:extLst>
        </xdr:cNvPr>
        <xdr:cNvSpPr/>
      </xdr:nvSpPr>
      <xdr:spPr bwMode="auto">
        <a:xfrm>
          <a:off x="3867150" y="4953000"/>
          <a:ext cx="552450"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13</xdr:col>
      <xdr:colOff>333375</xdr:colOff>
      <xdr:row>9</xdr:row>
      <xdr:rowOff>0</xdr:rowOff>
    </xdr:from>
    <xdr:to>
      <xdr:col>14</xdr:col>
      <xdr:colOff>400050</xdr:colOff>
      <xdr:row>9</xdr:row>
      <xdr:rowOff>66675</xdr:rowOff>
    </xdr:to>
    <xdr:sp macro="" textlink="">
      <xdr:nvSpPr>
        <xdr:cNvPr id="3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23000000}"/>
            </a:ext>
          </a:extLst>
        </xdr:cNvPr>
        <xdr:cNvSpPr/>
      </xdr:nvSpPr>
      <xdr:spPr bwMode="auto">
        <a:xfrm>
          <a:off x="386715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36"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24000000}"/>
            </a:ext>
          </a:extLst>
        </xdr:cNvPr>
        <xdr:cNvSpPr/>
      </xdr:nvSpPr>
      <xdr:spPr bwMode="auto">
        <a:xfrm>
          <a:off x="2762250" y="5067300"/>
          <a:ext cx="552450"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9</xdr:row>
      <xdr:rowOff>66675</xdr:rowOff>
    </xdr:to>
    <xdr:sp macro="" textlink="">
      <xdr:nvSpPr>
        <xdr:cNvPr id="37"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25000000}"/>
            </a:ext>
          </a:extLst>
        </xdr:cNvPr>
        <xdr:cNvSpPr/>
      </xdr:nvSpPr>
      <xdr:spPr bwMode="auto">
        <a:xfrm>
          <a:off x="414337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15</xdr:col>
      <xdr:colOff>723900</xdr:colOff>
      <xdr:row>18</xdr:row>
      <xdr:rowOff>0</xdr:rowOff>
    </xdr:to>
    <xdr:sp macro="" textlink="">
      <xdr:nvSpPr>
        <xdr:cNvPr id="38" name="Check Box 104" descr="TAX CREDIT PROJECT (Check if YES)" hidden="1">
          <a:extLst>
            <a:ext uri="{63B3BB69-23CF-44E3-9099-C40C66FF867C}">
              <a14:compatExt xmlns:a14="http://schemas.microsoft.com/office/drawing/2010/main" spid="_x0000_s103528"/>
            </a:ext>
            <a:ext uri="{FF2B5EF4-FFF2-40B4-BE49-F238E27FC236}">
              <a16:creationId xmlns:a16="http://schemas.microsoft.com/office/drawing/2014/main" id="{00000000-0008-0000-0200-000026000000}"/>
            </a:ext>
          </a:extLst>
        </xdr:cNvPr>
        <xdr:cNvSpPr/>
      </xdr:nvSpPr>
      <xdr:spPr bwMode="auto">
        <a:xfrm>
          <a:off x="3867150" y="4953000"/>
          <a:ext cx="552450"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13</xdr:col>
      <xdr:colOff>333375</xdr:colOff>
      <xdr:row>9</xdr:row>
      <xdr:rowOff>0</xdr:rowOff>
    </xdr:from>
    <xdr:to>
      <xdr:col>14</xdr:col>
      <xdr:colOff>400050</xdr:colOff>
      <xdr:row>9</xdr:row>
      <xdr:rowOff>66675</xdr:rowOff>
    </xdr:to>
    <xdr:sp macro="" textlink="">
      <xdr:nvSpPr>
        <xdr:cNvPr id="3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27000000}"/>
            </a:ext>
          </a:extLst>
        </xdr:cNvPr>
        <xdr:cNvSpPr/>
      </xdr:nvSpPr>
      <xdr:spPr bwMode="auto">
        <a:xfrm>
          <a:off x="386715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40"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28000000}"/>
            </a:ext>
          </a:extLst>
        </xdr:cNvPr>
        <xdr:cNvSpPr/>
      </xdr:nvSpPr>
      <xdr:spPr bwMode="auto">
        <a:xfrm>
          <a:off x="2762250" y="5067300"/>
          <a:ext cx="552450"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9</xdr:row>
      <xdr:rowOff>66675</xdr:rowOff>
    </xdr:to>
    <xdr:sp macro="" textlink="">
      <xdr:nvSpPr>
        <xdr:cNvPr id="41"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29000000}"/>
            </a:ext>
          </a:extLst>
        </xdr:cNvPr>
        <xdr:cNvSpPr/>
      </xdr:nvSpPr>
      <xdr:spPr bwMode="auto">
        <a:xfrm>
          <a:off x="414337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15</xdr:col>
      <xdr:colOff>723900</xdr:colOff>
      <xdr:row>18</xdr:row>
      <xdr:rowOff>0</xdr:rowOff>
    </xdr:to>
    <xdr:sp macro="" textlink="">
      <xdr:nvSpPr>
        <xdr:cNvPr id="42" name="Check Box 115" descr="TAX CREDIT PROJECT (Check if YES)" hidden="1">
          <a:extLst>
            <a:ext uri="{63B3BB69-23CF-44E3-9099-C40C66FF867C}">
              <a14:compatExt xmlns:a14="http://schemas.microsoft.com/office/drawing/2010/main" spid="_x0000_s103539"/>
            </a:ext>
            <a:ext uri="{FF2B5EF4-FFF2-40B4-BE49-F238E27FC236}">
              <a16:creationId xmlns:a16="http://schemas.microsoft.com/office/drawing/2014/main" id="{00000000-0008-0000-0200-00002A000000}"/>
            </a:ext>
          </a:extLst>
        </xdr:cNvPr>
        <xdr:cNvSpPr/>
      </xdr:nvSpPr>
      <xdr:spPr bwMode="auto">
        <a:xfrm>
          <a:off x="3867150" y="4953000"/>
          <a:ext cx="552450"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HYBRID TAX CREDIT APPLICATION </a:t>
          </a:r>
        </a:p>
      </xdr:txBody>
    </xdr:sp>
    <xdr:clientData/>
  </xdr:twoCellAnchor>
  <xdr:twoCellAnchor>
    <xdr:from>
      <xdr:col>13</xdr:col>
      <xdr:colOff>333375</xdr:colOff>
      <xdr:row>13</xdr:row>
      <xdr:rowOff>0</xdr:rowOff>
    </xdr:from>
    <xdr:to>
      <xdr:col>14</xdr:col>
      <xdr:colOff>400050</xdr:colOff>
      <xdr:row>18</xdr:row>
      <xdr:rowOff>0</xdr:rowOff>
    </xdr:to>
    <xdr:sp macro="" textlink="">
      <xdr:nvSpPr>
        <xdr:cNvPr id="4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2B000000}"/>
            </a:ext>
          </a:extLst>
        </xdr:cNvPr>
        <xdr:cNvSpPr/>
      </xdr:nvSpPr>
      <xdr:spPr bwMode="auto">
        <a:xfrm>
          <a:off x="386715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13</xdr:row>
      <xdr:rowOff>0</xdr:rowOff>
    </xdr:from>
    <xdr:to>
      <xdr:col>15</xdr:col>
      <xdr:colOff>914400</xdr:colOff>
      <xdr:row>18</xdr:row>
      <xdr:rowOff>0</xdr:rowOff>
    </xdr:to>
    <xdr:sp macro="" textlink="">
      <xdr:nvSpPr>
        <xdr:cNvPr id="4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2C000000}"/>
            </a:ext>
          </a:extLst>
        </xdr:cNvPr>
        <xdr:cNvSpPr/>
      </xdr:nvSpPr>
      <xdr:spPr bwMode="auto">
        <a:xfrm>
          <a:off x="4143375"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14</xdr:col>
      <xdr:colOff>400050</xdr:colOff>
      <xdr:row>18</xdr:row>
      <xdr:rowOff>0</xdr:rowOff>
    </xdr:to>
    <xdr:sp macro="" textlink="">
      <xdr:nvSpPr>
        <xdr:cNvPr id="4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2D000000}"/>
            </a:ext>
          </a:extLst>
        </xdr:cNvPr>
        <xdr:cNvSpPr/>
      </xdr:nvSpPr>
      <xdr:spPr bwMode="auto">
        <a:xfrm>
          <a:off x="386715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13</xdr:row>
      <xdr:rowOff>0</xdr:rowOff>
    </xdr:from>
    <xdr:to>
      <xdr:col>15</xdr:col>
      <xdr:colOff>914400</xdr:colOff>
      <xdr:row>18</xdr:row>
      <xdr:rowOff>0</xdr:rowOff>
    </xdr:to>
    <xdr:sp macro="" textlink="">
      <xdr:nvSpPr>
        <xdr:cNvPr id="4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2E000000}"/>
            </a:ext>
          </a:extLst>
        </xdr:cNvPr>
        <xdr:cNvSpPr/>
      </xdr:nvSpPr>
      <xdr:spPr bwMode="auto">
        <a:xfrm>
          <a:off x="4143375"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14</xdr:col>
      <xdr:colOff>400050</xdr:colOff>
      <xdr:row>18</xdr:row>
      <xdr:rowOff>0</xdr:rowOff>
    </xdr:to>
    <xdr:sp macro="" textlink="">
      <xdr:nvSpPr>
        <xdr:cNvPr id="4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2F000000}"/>
            </a:ext>
          </a:extLst>
        </xdr:cNvPr>
        <xdr:cNvSpPr/>
      </xdr:nvSpPr>
      <xdr:spPr bwMode="auto">
        <a:xfrm>
          <a:off x="3867150"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13</xdr:row>
      <xdr:rowOff>0</xdr:rowOff>
    </xdr:from>
    <xdr:to>
      <xdr:col>15</xdr:col>
      <xdr:colOff>914400</xdr:colOff>
      <xdr:row>18</xdr:row>
      <xdr:rowOff>0</xdr:rowOff>
    </xdr:to>
    <xdr:sp macro="" textlink="">
      <xdr:nvSpPr>
        <xdr:cNvPr id="4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30000000}"/>
            </a:ext>
          </a:extLst>
        </xdr:cNvPr>
        <xdr:cNvSpPr/>
      </xdr:nvSpPr>
      <xdr:spPr bwMode="auto">
        <a:xfrm>
          <a:off x="4143375" y="4953000"/>
          <a:ext cx="276225" cy="11715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13</xdr:row>
      <xdr:rowOff>0</xdr:rowOff>
    </xdr:from>
    <xdr:to>
      <xdr:col>14</xdr:col>
      <xdr:colOff>400050</xdr:colOff>
      <xdr:row>18</xdr:row>
      <xdr:rowOff>0</xdr:rowOff>
    </xdr:to>
    <xdr:sp macro="" textlink="">
      <xdr:nvSpPr>
        <xdr:cNvPr id="4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31000000}"/>
            </a:ext>
          </a:extLst>
        </xdr:cNvPr>
        <xdr:cNvSpPr/>
      </xdr:nvSpPr>
      <xdr:spPr bwMode="auto">
        <a:xfrm>
          <a:off x="3867150"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13</xdr:row>
      <xdr:rowOff>0</xdr:rowOff>
    </xdr:from>
    <xdr:to>
      <xdr:col>15</xdr:col>
      <xdr:colOff>914400</xdr:colOff>
      <xdr:row>18</xdr:row>
      <xdr:rowOff>0</xdr:rowOff>
    </xdr:to>
    <xdr:sp macro="" textlink="">
      <xdr:nvSpPr>
        <xdr:cNvPr id="5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32000000}"/>
            </a:ext>
          </a:extLst>
        </xdr:cNvPr>
        <xdr:cNvSpPr/>
      </xdr:nvSpPr>
      <xdr:spPr bwMode="auto">
        <a:xfrm>
          <a:off x="4143375" y="4953000"/>
          <a:ext cx="276225" cy="11715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60"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3C000000}"/>
            </a:ext>
          </a:extLst>
        </xdr:cNvPr>
        <xdr:cNvSpPr/>
      </xdr:nvSpPr>
      <xdr:spPr bwMode="auto">
        <a:xfrm>
          <a:off x="193357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61"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3D000000}"/>
            </a:ext>
          </a:extLst>
        </xdr:cNvPr>
        <xdr:cNvSpPr/>
      </xdr:nvSpPr>
      <xdr:spPr bwMode="auto">
        <a:xfrm>
          <a:off x="9391650" y="5067300"/>
          <a:ext cx="561975"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6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3E000000}"/>
            </a:ext>
          </a:extLst>
        </xdr:cNvPr>
        <xdr:cNvSpPr/>
      </xdr:nvSpPr>
      <xdr:spPr bwMode="auto">
        <a:xfrm>
          <a:off x="220980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64"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40000000}"/>
            </a:ext>
          </a:extLst>
        </xdr:cNvPr>
        <xdr:cNvSpPr/>
      </xdr:nvSpPr>
      <xdr:spPr bwMode="auto">
        <a:xfrm>
          <a:off x="193357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65"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41000000}"/>
            </a:ext>
          </a:extLst>
        </xdr:cNvPr>
        <xdr:cNvSpPr/>
      </xdr:nvSpPr>
      <xdr:spPr bwMode="auto">
        <a:xfrm>
          <a:off x="9391650" y="5067300"/>
          <a:ext cx="561975"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6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42000000}"/>
            </a:ext>
          </a:extLst>
        </xdr:cNvPr>
        <xdr:cNvSpPr/>
      </xdr:nvSpPr>
      <xdr:spPr bwMode="auto">
        <a:xfrm>
          <a:off x="220980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6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43000000}"/>
            </a:ext>
          </a:extLst>
        </xdr:cNvPr>
        <xdr:cNvSpPr/>
      </xdr:nvSpPr>
      <xdr:spPr bwMode="auto">
        <a:xfrm>
          <a:off x="193357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68"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44000000}"/>
            </a:ext>
          </a:extLst>
        </xdr:cNvPr>
        <xdr:cNvSpPr/>
      </xdr:nvSpPr>
      <xdr:spPr bwMode="auto">
        <a:xfrm>
          <a:off x="9391650" y="5067300"/>
          <a:ext cx="561975"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69"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45000000}"/>
            </a:ext>
          </a:extLst>
        </xdr:cNvPr>
        <xdr:cNvSpPr/>
      </xdr:nvSpPr>
      <xdr:spPr bwMode="auto">
        <a:xfrm>
          <a:off x="220980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70"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46000000}"/>
            </a:ext>
          </a:extLst>
        </xdr:cNvPr>
        <xdr:cNvSpPr/>
      </xdr:nvSpPr>
      <xdr:spPr bwMode="auto">
        <a:xfrm>
          <a:off x="193357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33</xdr:col>
      <xdr:colOff>333375</xdr:colOff>
      <xdr:row>13</xdr:row>
      <xdr:rowOff>114300</xdr:rowOff>
    </xdr:from>
    <xdr:to>
      <xdr:col>35</xdr:col>
      <xdr:colOff>723900</xdr:colOff>
      <xdr:row>14</xdr:row>
      <xdr:rowOff>0</xdr:rowOff>
    </xdr:to>
    <xdr:sp macro="" textlink="">
      <xdr:nvSpPr>
        <xdr:cNvPr id="71"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47000000}"/>
            </a:ext>
          </a:extLst>
        </xdr:cNvPr>
        <xdr:cNvSpPr/>
      </xdr:nvSpPr>
      <xdr:spPr bwMode="auto">
        <a:xfrm>
          <a:off x="9391650" y="5067300"/>
          <a:ext cx="561975"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7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48000000}"/>
            </a:ext>
          </a:extLst>
        </xdr:cNvPr>
        <xdr:cNvSpPr/>
      </xdr:nvSpPr>
      <xdr:spPr bwMode="auto">
        <a:xfrm>
          <a:off x="220980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7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49000000}"/>
            </a:ext>
          </a:extLst>
        </xdr:cNvPr>
        <xdr:cNvSpPr/>
      </xdr:nvSpPr>
      <xdr:spPr bwMode="auto">
        <a:xfrm>
          <a:off x="386715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74"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4A000000}"/>
            </a:ext>
          </a:extLst>
        </xdr:cNvPr>
        <xdr:cNvSpPr/>
      </xdr:nvSpPr>
      <xdr:spPr bwMode="auto">
        <a:xfrm>
          <a:off x="2762250" y="5067300"/>
          <a:ext cx="552450"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75"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4B000000}"/>
            </a:ext>
          </a:extLst>
        </xdr:cNvPr>
        <xdr:cNvSpPr/>
      </xdr:nvSpPr>
      <xdr:spPr bwMode="auto">
        <a:xfrm>
          <a:off x="414337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76"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4C000000}"/>
            </a:ext>
          </a:extLst>
        </xdr:cNvPr>
        <xdr:cNvSpPr/>
      </xdr:nvSpPr>
      <xdr:spPr bwMode="auto">
        <a:xfrm>
          <a:off x="386715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77"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4D000000}"/>
            </a:ext>
          </a:extLst>
        </xdr:cNvPr>
        <xdr:cNvSpPr/>
      </xdr:nvSpPr>
      <xdr:spPr bwMode="auto">
        <a:xfrm>
          <a:off x="2762250" y="5067300"/>
          <a:ext cx="552450"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7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4E000000}"/>
            </a:ext>
          </a:extLst>
        </xdr:cNvPr>
        <xdr:cNvSpPr/>
      </xdr:nvSpPr>
      <xdr:spPr bwMode="auto">
        <a:xfrm>
          <a:off x="414337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7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4F000000}"/>
            </a:ext>
          </a:extLst>
        </xdr:cNvPr>
        <xdr:cNvSpPr/>
      </xdr:nvSpPr>
      <xdr:spPr bwMode="auto">
        <a:xfrm>
          <a:off x="386715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80" name="Check Box 52" descr="TAX CREDIT PROJECT (Check if YES)" hidden="1">
          <a:extLst>
            <a:ext uri="{63B3BB69-23CF-44E3-9099-C40C66FF867C}">
              <a14:compatExt xmlns:a14="http://schemas.microsoft.com/office/drawing/2010/main" spid="_x0000_s103476"/>
            </a:ext>
            <a:ext uri="{FF2B5EF4-FFF2-40B4-BE49-F238E27FC236}">
              <a16:creationId xmlns:a16="http://schemas.microsoft.com/office/drawing/2014/main" id="{00000000-0008-0000-0200-000050000000}"/>
            </a:ext>
          </a:extLst>
        </xdr:cNvPr>
        <xdr:cNvSpPr/>
      </xdr:nvSpPr>
      <xdr:spPr bwMode="auto">
        <a:xfrm>
          <a:off x="2762250" y="5067300"/>
          <a:ext cx="552450" cy="762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81"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51000000}"/>
            </a:ext>
          </a:extLst>
        </xdr:cNvPr>
        <xdr:cNvSpPr/>
      </xdr:nvSpPr>
      <xdr:spPr bwMode="auto">
        <a:xfrm>
          <a:off x="414337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82"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52000000}"/>
            </a:ext>
          </a:extLst>
        </xdr:cNvPr>
        <xdr:cNvSpPr/>
      </xdr:nvSpPr>
      <xdr:spPr bwMode="auto">
        <a:xfrm>
          <a:off x="386715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9</xdr:col>
      <xdr:colOff>333375</xdr:colOff>
      <xdr:row>13</xdr:row>
      <xdr:rowOff>114300</xdr:rowOff>
    </xdr:from>
    <xdr:to>
      <xdr:col>11</xdr:col>
      <xdr:colOff>723900</xdr:colOff>
      <xdr:row>14</xdr:row>
      <xdr:rowOff>0</xdr:rowOff>
    </xdr:to>
    <xdr:sp macro="" textlink="">
      <xdr:nvSpPr>
        <xdr:cNvPr id="83" name="Check Box 113" descr="TAX CREDIT PROJECT (Check if YES)" hidden="1">
          <a:extLst>
            <a:ext uri="{63B3BB69-23CF-44E3-9099-C40C66FF867C}">
              <a14:compatExt xmlns:a14="http://schemas.microsoft.com/office/drawing/2010/main" spid="_x0000_s103537"/>
            </a:ext>
            <a:ext uri="{FF2B5EF4-FFF2-40B4-BE49-F238E27FC236}">
              <a16:creationId xmlns:a16="http://schemas.microsoft.com/office/drawing/2014/main" id="{00000000-0008-0000-0200-000053000000}"/>
            </a:ext>
          </a:extLst>
        </xdr:cNvPr>
        <xdr:cNvSpPr/>
      </xdr:nvSpPr>
      <xdr:spPr bwMode="auto">
        <a:xfrm>
          <a:off x="2762250" y="5067300"/>
          <a:ext cx="552450" cy="762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HCD FUNDING SOURCES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8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54000000}"/>
            </a:ext>
          </a:extLst>
        </xdr:cNvPr>
        <xdr:cNvSpPr/>
      </xdr:nvSpPr>
      <xdr:spPr bwMode="auto">
        <a:xfrm>
          <a:off x="414337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9</xdr:row>
      <xdr:rowOff>66675</xdr:rowOff>
    </xdr:to>
    <xdr:sp macro="" textlink="">
      <xdr:nvSpPr>
        <xdr:cNvPr id="10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65000000}"/>
            </a:ext>
          </a:extLst>
        </xdr:cNvPr>
        <xdr:cNvSpPr/>
      </xdr:nvSpPr>
      <xdr:spPr bwMode="auto">
        <a:xfrm>
          <a:off x="552450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9</xdr:row>
      <xdr:rowOff>66675</xdr:rowOff>
    </xdr:to>
    <xdr:sp macro="" textlink="">
      <xdr:nvSpPr>
        <xdr:cNvPr id="10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66000000}"/>
            </a:ext>
          </a:extLst>
        </xdr:cNvPr>
        <xdr:cNvSpPr/>
      </xdr:nvSpPr>
      <xdr:spPr bwMode="auto">
        <a:xfrm>
          <a:off x="580072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9</xdr:row>
      <xdr:rowOff>66675</xdr:rowOff>
    </xdr:to>
    <xdr:sp macro="" textlink="">
      <xdr:nvSpPr>
        <xdr:cNvPr id="10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67000000}"/>
            </a:ext>
          </a:extLst>
        </xdr:cNvPr>
        <xdr:cNvSpPr/>
      </xdr:nvSpPr>
      <xdr:spPr bwMode="auto">
        <a:xfrm>
          <a:off x="552450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9</xdr:row>
      <xdr:rowOff>66675</xdr:rowOff>
    </xdr:to>
    <xdr:sp macro="" textlink="">
      <xdr:nvSpPr>
        <xdr:cNvPr id="10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68000000}"/>
            </a:ext>
          </a:extLst>
        </xdr:cNvPr>
        <xdr:cNvSpPr/>
      </xdr:nvSpPr>
      <xdr:spPr bwMode="auto">
        <a:xfrm>
          <a:off x="580072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9</xdr:row>
      <xdr:rowOff>66675</xdr:rowOff>
    </xdr:to>
    <xdr:sp macro="" textlink="">
      <xdr:nvSpPr>
        <xdr:cNvPr id="10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69000000}"/>
            </a:ext>
          </a:extLst>
        </xdr:cNvPr>
        <xdr:cNvSpPr/>
      </xdr:nvSpPr>
      <xdr:spPr bwMode="auto">
        <a:xfrm>
          <a:off x="5524500"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9</xdr:row>
      <xdr:rowOff>66675</xdr:rowOff>
    </xdr:to>
    <xdr:sp macro="" textlink="">
      <xdr:nvSpPr>
        <xdr:cNvPr id="106"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6A000000}"/>
            </a:ext>
          </a:extLst>
        </xdr:cNvPr>
        <xdr:cNvSpPr/>
      </xdr:nvSpPr>
      <xdr:spPr bwMode="auto">
        <a:xfrm>
          <a:off x="5800725" y="2952750"/>
          <a:ext cx="276225" cy="666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9</xdr:row>
      <xdr:rowOff>66675</xdr:rowOff>
    </xdr:to>
    <xdr:sp macro="" textlink="">
      <xdr:nvSpPr>
        <xdr:cNvPr id="10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6B000000}"/>
            </a:ext>
          </a:extLst>
        </xdr:cNvPr>
        <xdr:cNvSpPr/>
      </xdr:nvSpPr>
      <xdr:spPr bwMode="auto">
        <a:xfrm>
          <a:off x="5524500"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9</xdr:row>
      <xdr:rowOff>66675</xdr:rowOff>
    </xdr:to>
    <xdr:sp macro="" textlink="">
      <xdr:nvSpPr>
        <xdr:cNvPr id="10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6C000000}"/>
            </a:ext>
          </a:extLst>
        </xdr:cNvPr>
        <xdr:cNvSpPr/>
      </xdr:nvSpPr>
      <xdr:spPr bwMode="auto">
        <a:xfrm>
          <a:off x="5800725" y="2952750"/>
          <a:ext cx="276225" cy="666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0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6D000000}"/>
            </a:ext>
          </a:extLst>
        </xdr:cNvPr>
        <xdr:cNvSpPr/>
      </xdr:nvSpPr>
      <xdr:spPr bwMode="auto">
        <a:xfrm>
          <a:off x="552450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1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6E000000}"/>
            </a:ext>
          </a:extLst>
        </xdr:cNvPr>
        <xdr:cNvSpPr/>
      </xdr:nvSpPr>
      <xdr:spPr bwMode="auto">
        <a:xfrm>
          <a:off x="580072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1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6F000000}"/>
            </a:ext>
          </a:extLst>
        </xdr:cNvPr>
        <xdr:cNvSpPr/>
      </xdr:nvSpPr>
      <xdr:spPr bwMode="auto">
        <a:xfrm>
          <a:off x="552450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1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70000000}"/>
            </a:ext>
          </a:extLst>
        </xdr:cNvPr>
        <xdr:cNvSpPr/>
      </xdr:nvSpPr>
      <xdr:spPr bwMode="auto">
        <a:xfrm>
          <a:off x="580072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1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71000000}"/>
            </a:ext>
          </a:extLst>
        </xdr:cNvPr>
        <xdr:cNvSpPr/>
      </xdr:nvSpPr>
      <xdr:spPr bwMode="auto">
        <a:xfrm>
          <a:off x="5524500"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1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72000000}"/>
            </a:ext>
          </a:extLst>
        </xdr:cNvPr>
        <xdr:cNvSpPr/>
      </xdr:nvSpPr>
      <xdr:spPr bwMode="auto">
        <a:xfrm>
          <a:off x="5800725" y="2952750"/>
          <a:ext cx="276225" cy="2286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1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73000000}"/>
            </a:ext>
          </a:extLst>
        </xdr:cNvPr>
        <xdr:cNvSpPr/>
      </xdr:nvSpPr>
      <xdr:spPr bwMode="auto">
        <a:xfrm>
          <a:off x="5524500"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1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74000000}"/>
            </a:ext>
          </a:extLst>
        </xdr:cNvPr>
        <xdr:cNvSpPr/>
      </xdr:nvSpPr>
      <xdr:spPr bwMode="auto">
        <a:xfrm>
          <a:off x="5800725" y="2952750"/>
          <a:ext cx="276225" cy="2286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1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77000000}"/>
            </a:ext>
          </a:extLst>
        </xdr:cNvPr>
        <xdr:cNvSpPr/>
      </xdr:nvSpPr>
      <xdr:spPr bwMode="auto">
        <a:xfrm>
          <a:off x="193357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2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78000000}"/>
            </a:ext>
          </a:extLst>
        </xdr:cNvPr>
        <xdr:cNvSpPr/>
      </xdr:nvSpPr>
      <xdr:spPr bwMode="auto">
        <a:xfrm>
          <a:off x="220980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2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79000000}"/>
            </a:ext>
          </a:extLst>
        </xdr:cNvPr>
        <xdr:cNvSpPr/>
      </xdr:nvSpPr>
      <xdr:spPr bwMode="auto">
        <a:xfrm>
          <a:off x="193357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2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7A000000}"/>
            </a:ext>
          </a:extLst>
        </xdr:cNvPr>
        <xdr:cNvSpPr/>
      </xdr:nvSpPr>
      <xdr:spPr bwMode="auto">
        <a:xfrm>
          <a:off x="220980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2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7B000000}"/>
            </a:ext>
          </a:extLst>
        </xdr:cNvPr>
        <xdr:cNvSpPr/>
      </xdr:nvSpPr>
      <xdr:spPr bwMode="auto">
        <a:xfrm>
          <a:off x="193357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2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7C000000}"/>
            </a:ext>
          </a:extLst>
        </xdr:cNvPr>
        <xdr:cNvSpPr/>
      </xdr:nvSpPr>
      <xdr:spPr bwMode="auto">
        <a:xfrm>
          <a:off x="220980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2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7D000000}"/>
            </a:ext>
          </a:extLst>
        </xdr:cNvPr>
        <xdr:cNvSpPr/>
      </xdr:nvSpPr>
      <xdr:spPr bwMode="auto">
        <a:xfrm>
          <a:off x="193357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2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7E000000}"/>
            </a:ext>
          </a:extLst>
        </xdr:cNvPr>
        <xdr:cNvSpPr/>
      </xdr:nvSpPr>
      <xdr:spPr bwMode="auto">
        <a:xfrm>
          <a:off x="220980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2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7F000000}"/>
            </a:ext>
          </a:extLst>
        </xdr:cNvPr>
        <xdr:cNvSpPr/>
      </xdr:nvSpPr>
      <xdr:spPr bwMode="auto">
        <a:xfrm>
          <a:off x="386715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2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80000000}"/>
            </a:ext>
          </a:extLst>
        </xdr:cNvPr>
        <xdr:cNvSpPr/>
      </xdr:nvSpPr>
      <xdr:spPr bwMode="auto">
        <a:xfrm>
          <a:off x="414337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2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81000000}"/>
            </a:ext>
          </a:extLst>
        </xdr:cNvPr>
        <xdr:cNvSpPr/>
      </xdr:nvSpPr>
      <xdr:spPr bwMode="auto">
        <a:xfrm>
          <a:off x="386715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3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82000000}"/>
            </a:ext>
          </a:extLst>
        </xdr:cNvPr>
        <xdr:cNvSpPr/>
      </xdr:nvSpPr>
      <xdr:spPr bwMode="auto">
        <a:xfrm>
          <a:off x="414337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3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83000000}"/>
            </a:ext>
          </a:extLst>
        </xdr:cNvPr>
        <xdr:cNvSpPr/>
      </xdr:nvSpPr>
      <xdr:spPr bwMode="auto">
        <a:xfrm>
          <a:off x="386715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3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84000000}"/>
            </a:ext>
          </a:extLst>
        </xdr:cNvPr>
        <xdr:cNvSpPr/>
      </xdr:nvSpPr>
      <xdr:spPr bwMode="auto">
        <a:xfrm>
          <a:off x="414337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3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85000000}"/>
            </a:ext>
          </a:extLst>
        </xdr:cNvPr>
        <xdr:cNvSpPr/>
      </xdr:nvSpPr>
      <xdr:spPr bwMode="auto">
        <a:xfrm>
          <a:off x="386715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3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86000000}"/>
            </a:ext>
          </a:extLst>
        </xdr:cNvPr>
        <xdr:cNvSpPr/>
      </xdr:nvSpPr>
      <xdr:spPr bwMode="auto">
        <a:xfrm>
          <a:off x="414337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3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87000000}"/>
            </a:ext>
          </a:extLst>
        </xdr:cNvPr>
        <xdr:cNvSpPr/>
      </xdr:nvSpPr>
      <xdr:spPr bwMode="auto">
        <a:xfrm>
          <a:off x="193357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36"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88000000}"/>
            </a:ext>
          </a:extLst>
        </xdr:cNvPr>
        <xdr:cNvSpPr/>
      </xdr:nvSpPr>
      <xdr:spPr bwMode="auto">
        <a:xfrm>
          <a:off x="220980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3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89000000}"/>
            </a:ext>
          </a:extLst>
        </xdr:cNvPr>
        <xdr:cNvSpPr/>
      </xdr:nvSpPr>
      <xdr:spPr bwMode="auto">
        <a:xfrm>
          <a:off x="193357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3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8A000000}"/>
            </a:ext>
          </a:extLst>
        </xdr:cNvPr>
        <xdr:cNvSpPr/>
      </xdr:nvSpPr>
      <xdr:spPr bwMode="auto">
        <a:xfrm>
          <a:off x="220980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3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8B000000}"/>
            </a:ext>
          </a:extLst>
        </xdr:cNvPr>
        <xdr:cNvSpPr/>
      </xdr:nvSpPr>
      <xdr:spPr bwMode="auto">
        <a:xfrm>
          <a:off x="193357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4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8C000000}"/>
            </a:ext>
          </a:extLst>
        </xdr:cNvPr>
        <xdr:cNvSpPr/>
      </xdr:nvSpPr>
      <xdr:spPr bwMode="auto">
        <a:xfrm>
          <a:off x="220980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9</xdr:row>
      <xdr:rowOff>0</xdr:rowOff>
    </xdr:from>
    <xdr:to>
      <xdr:col>7</xdr:col>
      <xdr:colOff>400050</xdr:colOff>
      <xdr:row>10</xdr:row>
      <xdr:rowOff>0</xdr:rowOff>
    </xdr:to>
    <xdr:sp macro="" textlink="">
      <xdr:nvSpPr>
        <xdr:cNvPr id="14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8D000000}"/>
            </a:ext>
          </a:extLst>
        </xdr:cNvPr>
        <xdr:cNvSpPr/>
      </xdr:nvSpPr>
      <xdr:spPr bwMode="auto">
        <a:xfrm>
          <a:off x="193357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9</xdr:row>
      <xdr:rowOff>0</xdr:rowOff>
    </xdr:from>
    <xdr:to>
      <xdr:col>8</xdr:col>
      <xdr:colOff>914400</xdr:colOff>
      <xdr:row>10</xdr:row>
      <xdr:rowOff>0</xdr:rowOff>
    </xdr:to>
    <xdr:sp macro="" textlink="">
      <xdr:nvSpPr>
        <xdr:cNvPr id="14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8E000000}"/>
            </a:ext>
          </a:extLst>
        </xdr:cNvPr>
        <xdr:cNvSpPr/>
      </xdr:nvSpPr>
      <xdr:spPr bwMode="auto">
        <a:xfrm>
          <a:off x="220980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4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8F000000}"/>
            </a:ext>
          </a:extLst>
        </xdr:cNvPr>
        <xdr:cNvSpPr/>
      </xdr:nvSpPr>
      <xdr:spPr bwMode="auto">
        <a:xfrm>
          <a:off x="386715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4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90000000}"/>
            </a:ext>
          </a:extLst>
        </xdr:cNvPr>
        <xdr:cNvSpPr/>
      </xdr:nvSpPr>
      <xdr:spPr bwMode="auto">
        <a:xfrm>
          <a:off x="414337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4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91000000}"/>
            </a:ext>
          </a:extLst>
        </xdr:cNvPr>
        <xdr:cNvSpPr/>
      </xdr:nvSpPr>
      <xdr:spPr bwMode="auto">
        <a:xfrm>
          <a:off x="386715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4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92000000}"/>
            </a:ext>
          </a:extLst>
        </xdr:cNvPr>
        <xdr:cNvSpPr/>
      </xdr:nvSpPr>
      <xdr:spPr bwMode="auto">
        <a:xfrm>
          <a:off x="414337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4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93000000}"/>
            </a:ext>
          </a:extLst>
        </xdr:cNvPr>
        <xdr:cNvSpPr/>
      </xdr:nvSpPr>
      <xdr:spPr bwMode="auto">
        <a:xfrm>
          <a:off x="386715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4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94000000}"/>
            </a:ext>
          </a:extLst>
        </xdr:cNvPr>
        <xdr:cNvSpPr/>
      </xdr:nvSpPr>
      <xdr:spPr bwMode="auto">
        <a:xfrm>
          <a:off x="414337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9</xdr:row>
      <xdr:rowOff>0</xdr:rowOff>
    </xdr:from>
    <xdr:to>
      <xdr:col>14</xdr:col>
      <xdr:colOff>400050</xdr:colOff>
      <xdr:row>10</xdr:row>
      <xdr:rowOff>0</xdr:rowOff>
    </xdr:to>
    <xdr:sp macro="" textlink="">
      <xdr:nvSpPr>
        <xdr:cNvPr id="14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95000000}"/>
            </a:ext>
          </a:extLst>
        </xdr:cNvPr>
        <xdr:cNvSpPr/>
      </xdr:nvSpPr>
      <xdr:spPr bwMode="auto">
        <a:xfrm>
          <a:off x="386715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9</xdr:row>
      <xdr:rowOff>0</xdr:rowOff>
    </xdr:from>
    <xdr:to>
      <xdr:col>15</xdr:col>
      <xdr:colOff>914400</xdr:colOff>
      <xdr:row>10</xdr:row>
      <xdr:rowOff>0</xdr:rowOff>
    </xdr:to>
    <xdr:sp macro="" textlink="">
      <xdr:nvSpPr>
        <xdr:cNvPr id="15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96000000}"/>
            </a:ext>
          </a:extLst>
        </xdr:cNvPr>
        <xdr:cNvSpPr/>
      </xdr:nvSpPr>
      <xdr:spPr bwMode="auto">
        <a:xfrm>
          <a:off x="414337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5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97000000}"/>
            </a:ext>
          </a:extLst>
        </xdr:cNvPr>
        <xdr:cNvSpPr/>
      </xdr:nvSpPr>
      <xdr:spPr bwMode="auto">
        <a:xfrm>
          <a:off x="552450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5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98000000}"/>
            </a:ext>
          </a:extLst>
        </xdr:cNvPr>
        <xdr:cNvSpPr/>
      </xdr:nvSpPr>
      <xdr:spPr bwMode="auto">
        <a:xfrm>
          <a:off x="580072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5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99000000}"/>
            </a:ext>
          </a:extLst>
        </xdr:cNvPr>
        <xdr:cNvSpPr/>
      </xdr:nvSpPr>
      <xdr:spPr bwMode="auto">
        <a:xfrm>
          <a:off x="552450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5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9A000000}"/>
            </a:ext>
          </a:extLst>
        </xdr:cNvPr>
        <xdr:cNvSpPr/>
      </xdr:nvSpPr>
      <xdr:spPr bwMode="auto">
        <a:xfrm>
          <a:off x="580072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5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9B000000}"/>
            </a:ext>
          </a:extLst>
        </xdr:cNvPr>
        <xdr:cNvSpPr/>
      </xdr:nvSpPr>
      <xdr:spPr bwMode="auto">
        <a:xfrm>
          <a:off x="5524500"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56"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9C000000}"/>
            </a:ext>
          </a:extLst>
        </xdr:cNvPr>
        <xdr:cNvSpPr/>
      </xdr:nvSpPr>
      <xdr:spPr bwMode="auto">
        <a:xfrm>
          <a:off x="5800725" y="2952750"/>
          <a:ext cx="276225" cy="295275"/>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5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9D000000}"/>
            </a:ext>
          </a:extLst>
        </xdr:cNvPr>
        <xdr:cNvSpPr/>
      </xdr:nvSpPr>
      <xdr:spPr bwMode="auto">
        <a:xfrm>
          <a:off x="5524500"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5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9E000000}"/>
            </a:ext>
          </a:extLst>
        </xdr:cNvPr>
        <xdr:cNvSpPr/>
      </xdr:nvSpPr>
      <xdr:spPr bwMode="auto">
        <a:xfrm>
          <a:off x="5800725" y="2952750"/>
          <a:ext cx="276225" cy="295275"/>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5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9F000000}"/>
            </a:ext>
          </a:extLst>
        </xdr:cNvPr>
        <xdr:cNvSpPr/>
      </xdr:nvSpPr>
      <xdr:spPr bwMode="auto">
        <a:xfrm>
          <a:off x="552450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6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A0000000}"/>
            </a:ext>
          </a:extLst>
        </xdr:cNvPr>
        <xdr:cNvSpPr/>
      </xdr:nvSpPr>
      <xdr:spPr bwMode="auto">
        <a:xfrm>
          <a:off x="580072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6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A1000000}"/>
            </a:ext>
          </a:extLst>
        </xdr:cNvPr>
        <xdr:cNvSpPr/>
      </xdr:nvSpPr>
      <xdr:spPr bwMode="auto">
        <a:xfrm>
          <a:off x="552450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6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A2000000}"/>
            </a:ext>
          </a:extLst>
        </xdr:cNvPr>
        <xdr:cNvSpPr/>
      </xdr:nvSpPr>
      <xdr:spPr bwMode="auto">
        <a:xfrm>
          <a:off x="580072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6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A3000000}"/>
            </a:ext>
          </a:extLst>
        </xdr:cNvPr>
        <xdr:cNvSpPr/>
      </xdr:nvSpPr>
      <xdr:spPr bwMode="auto">
        <a:xfrm>
          <a:off x="5524500"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6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A4000000}"/>
            </a:ext>
          </a:extLst>
        </xdr:cNvPr>
        <xdr:cNvSpPr/>
      </xdr:nvSpPr>
      <xdr:spPr bwMode="auto">
        <a:xfrm>
          <a:off x="5800725" y="2952750"/>
          <a:ext cx="276225" cy="62865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9</xdr:row>
      <xdr:rowOff>0</xdr:rowOff>
    </xdr:from>
    <xdr:to>
      <xdr:col>20</xdr:col>
      <xdr:colOff>400050</xdr:colOff>
      <xdr:row>10</xdr:row>
      <xdr:rowOff>0</xdr:rowOff>
    </xdr:to>
    <xdr:sp macro="" textlink="">
      <xdr:nvSpPr>
        <xdr:cNvPr id="16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A5000000}"/>
            </a:ext>
          </a:extLst>
        </xdr:cNvPr>
        <xdr:cNvSpPr/>
      </xdr:nvSpPr>
      <xdr:spPr bwMode="auto">
        <a:xfrm>
          <a:off x="5524500"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9</xdr:row>
      <xdr:rowOff>0</xdr:rowOff>
    </xdr:from>
    <xdr:to>
      <xdr:col>21</xdr:col>
      <xdr:colOff>914400</xdr:colOff>
      <xdr:row>10</xdr:row>
      <xdr:rowOff>0</xdr:rowOff>
    </xdr:to>
    <xdr:sp macro="" textlink="">
      <xdr:nvSpPr>
        <xdr:cNvPr id="16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A6000000}"/>
            </a:ext>
          </a:extLst>
        </xdr:cNvPr>
        <xdr:cNvSpPr/>
      </xdr:nvSpPr>
      <xdr:spPr bwMode="auto">
        <a:xfrm>
          <a:off x="5800725" y="2952750"/>
          <a:ext cx="276225" cy="62865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6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A7000000}"/>
            </a:ext>
          </a:extLst>
        </xdr:cNvPr>
        <xdr:cNvSpPr/>
      </xdr:nvSpPr>
      <xdr:spPr bwMode="auto">
        <a:xfrm>
          <a:off x="220027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6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A8000000}"/>
            </a:ext>
          </a:extLst>
        </xdr:cNvPr>
        <xdr:cNvSpPr/>
      </xdr:nvSpPr>
      <xdr:spPr bwMode="auto">
        <a:xfrm>
          <a:off x="24765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6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A9000000}"/>
            </a:ext>
          </a:extLst>
        </xdr:cNvPr>
        <xdr:cNvSpPr/>
      </xdr:nvSpPr>
      <xdr:spPr bwMode="auto">
        <a:xfrm>
          <a:off x="220027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7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AA000000}"/>
            </a:ext>
          </a:extLst>
        </xdr:cNvPr>
        <xdr:cNvSpPr/>
      </xdr:nvSpPr>
      <xdr:spPr bwMode="auto">
        <a:xfrm>
          <a:off x="24765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7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AB000000}"/>
            </a:ext>
          </a:extLst>
        </xdr:cNvPr>
        <xdr:cNvSpPr/>
      </xdr:nvSpPr>
      <xdr:spPr bwMode="auto">
        <a:xfrm>
          <a:off x="220027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7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AC000000}"/>
            </a:ext>
          </a:extLst>
        </xdr:cNvPr>
        <xdr:cNvSpPr/>
      </xdr:nvSpPr>
      <xdr:spPr bwMode="auto">
        <a:xfrm>
          <a:off x="24765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7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AD000000}"/>
            </a:ext>
          </a:extLst>
        </xdr:cNvPr>
        <xdr:cNvSpPr/>
      </xdr:nvSpPr>
      <xdr:spPr bwMode="auto">
        <a:xfrm>
          <a:off x="220027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7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AE000000}"/>
            </a:ext>
          </a:extLst>
        </xdr:cNvPr>
        <xdr:cNvSpPr/>
      </xdr:nvSpPr>
      <xdr:spPr bwMode="auto">
        <a:xfrm>
          <a:off x="24765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7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AF000000}"/>
            </a:ext>
          </a:extLst>
        </xdr:cNvPr>
        <xdr:cNvSpPr/>
      </xdr:nvSpPr>
      <xdr:spPr bwMode="auto">
        <a:xfrm>
          <a:off x="42672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76"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B0000000}"/>
            </a:ext>
          </a:extLst>
        </xdr:cNvPr>
        <xdr:cNvSpPr/>
      </xdr:nvSpPr>
      <xdr:spPr bwMode="auto">
        <a:xfrm>
          <a:off x="454342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7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B1000000}"/>
            </a:ext>
          </a:extLst>
        </xdr:cNvPr>
        <xdr:cNvSpPr/>
      </xdr:nvSpPr>
      <xdr:spPr bwMode="auto">
        <a:xfrm>
          <a:off x="42672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7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B2000000}"/>
            </a:ext>
          </a:extLst>
        </xdr:cNvPr>
        <xdr:cNvSpPr/>
      </xdr:nvSpPr>
      <xdr:spPr bwMode="auto">
        <a:xfrm>
          <a:off x="454342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7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B3000000}"/>
            </a:ext>
          </a:extLst>
        </xdr:cNvPr>
        <xdr:cNvSpPr/>
      </xdr:nvSpPr>
      <xdr:spPr bwMode="auto">
        <a:xfrm>
          <a:off x="42672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8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B4000000}"/>
            </a:ext>
          </a:extLst>
        </xdr:cNvPr>
        <xdr:cNvSpPr/>
      </xdr:nvSpPr>
      <xdr:spPr bwMode="auto">
        <a:xfrm>
          <a:off x="454342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8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B5000000}"/>
            </a:ext>
          </a:extLst>
        </xdr:cNvPr>
        <xdr:cNvSpPr/>
      </xdr:nvSpPr>
      <xdr:spPr bwMode="auto">
        <a:xfrm>
          <a:off x="42672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8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B6000000}"/>
            </a:ext>
          </a:extLst>
        </xdr:cNvPr>
        <xdr:cNvSpPr/>
      </xdr:nvSpPr>
      <xdr:spPr bwMode="auto">
        <a:xfrm>
          <a:off x="454342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8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B7000000}"/>
            </a:ext>
          </a:extLst>
        </xdr:cNvPr>
        <xdr:cNvSpPr/>
      </xdr:nvSpPr>
      <xdr:spPr bwMode="auto">
        <a:xfrm>
          <a:off x="220027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8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B8000000}"/>
            </a:ext>
          </a:extLst>
        </xdr:cNvPr>
        <xdr:cNvSpPr/>
      </xdr:nvSpPr>
      <xdr:spPr bwMode="auto">
        <a:xfrm>
          <a:off x="24765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8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B9000000}"/>
            </a:ext>
          </a:extLst>
        </xdr:cNvPr>
        <xdr:cNvSpPr/>
      </xdr:nvSpPr>
      <xdr:spPr bwMode="auto">
        <a:xfrm>
          <a:off x="220027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8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BA000000}"/>
            </a:ext>
          </a:extLst>
        </xdr:cNvPr>
        <xdr:cNvSpPr/>
      </xdr:nvSpPr>
      <xdr:spPr bwMode="auto">
        <a:xfrm>
          <a:off x="24765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8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BB000000}"/>
            </a:ext>
          </a:extLst>
        </xdr:cNvPr>
        <xdr:cNvSpPr/>
      </xdr:nvSpPr>
      <xdr:spPr bwMode="auto">
        <a:xfrm>
          <a:off x="220027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8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BC000000}"/>
            </a:ext>
          </a:extLst>
        </xdr:cNvPr>
        <xdr:cNvSpPr/>
      </xdr:nvSpPr>
      <xdr:spPr bwMode="auto">
        <a:xfrm>
          <a:off x="24765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6</xdr:col>
      <xdr:colOff>333375</xdr:colOff>
      <xdr:row>41</xdr:row>
      <xdr:rowOff>0</xdr:rowOff>
    </xdr:from>
    <xdr:to>
      <xdr:col>7</xdr:col>
      <xdr:colOff>400050</xdr:colOff>
      <xdr:row>42</xdr:row>
      <xdr:rowOff>0</xdr:rowOff>
    </xdr:to>
    <xdr:sp macro="" textlink="">
      <xdr:nvSpPr>
        <xdr:cNvPr id="18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BD000000}"/>
            </a:ext>
          </a:extLst>
        </xdr:cNvPr>
        <xdr:cNvSpPr/>
      </xdr:nvSpPr>
      <xdr:spPr bwMode="auto">
        <a:xfrm>
          <a:off x="220027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7</xdr:col>
      <xdr:colOff>400050</xdr:colOff>
      <xdr:row>41</xdr:row>
      <xdr:rowOff>0</xdr:rowOff>
    </xdr:from>
    <xdr:to>
      <xdr:col>8</xdr:col>
      <xdr:colOff>914400</xdr:colOff>
      <xdr:row>42</xdr:row>
      <xdr:rowOff>0</xdr:rowOff>
    </xdr:to>
    <xdr:sp macro="" textlink="">
      <xdr:nvSpPr>
        <xdr:cNvPr id="19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BE000000}"/>
            </a:ext>
          </a:extLst>
        </xdr:cNvPr>
        <xdr:cNvSpPr/>
      </xdr:nvSpPr>
      <xdr:spPr bwMode="auto">
        <a:xfrm>
          <a:off x="24765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9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BF000000}"/>
            </a:ext>
          </a:extLst>
        </xdr:cNvPr>
        <xdr:cNvSpPr/>
      </xdr:nvSpPr>
      <xdr:spPr bwMode="auto">
        <a:xfrm>
          <a:off x="42672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9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C0000000}"/>
            </a:ext>
          </a:extLst>
        </xdr:cNvPr>
        <xdr:cNvSpPr/>
      </xdr:nvSpPr>
      <xdr:spPr bwMode="auto">
        <a:xfrm>
          <a:off x="454342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9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C1000000}"/>
            </a:ext>
          </a:extLst>
        </xdr:cNvPr>
        <xdr:cNvSpPr/>
      </xdr:nvSpPr>
      <xdr:spPr bwMode="auto">
        <a:xfrm>
          <a:off x="42672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9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C2000000}"/>
            </a:ext>
          </a:extLst>
        </xdr:cNvPr>
        <xdr:cNvSpPr/>
      </xdr:nvSpPr>
      <xdr:spPr bwMode="auto">
        <a:xfrm>
          <a:off x="454342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95"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C3000000}"/>
            </a:ext>
          </a:extLst>
        </xdr:cNvPr>
        <xdr:cNvSpPr/>
      </xdr:nvSpPr>
      <xdr:spPr bwMode="auto">
        <a:xfrm>
          <a:off x="426720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96"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C4000000}"/>
            </a:ext>
          </a:extLst>
        </xdr:cNvPr>
        <xdr:cNvSpPr/>
      </xdr:nvSpPr>
      <xdr:spPr bwMode="auto">
        <a:xfrm>
          <a:off x="4543425"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13</xdr:col>
      <xdr:colOff>333375</xdr:colOff>
      <xdr:row>41</xdr:row>
      <xdr:rowOff>0</xdr:rowOff>
    </xdr:from>
    <xdr:to>
      <xdr:col>14</xdr:col>
      <xdr:colOff>400050</xdr:colOff>
      <xdr:row>42</xdr:row>
      <xdr:rowOff>0</xdr:rowOff>
    </xdr:to>
    <xdr:sp macro="" textlink="">
      <xdr:nvSpPr>
        <xdr:cNvPr id="197"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C5000000}"/>
            </a:ext>
          </a:extLst>
        </xdr:cNvPr>
        <xdr:cNvSpPr/>
      </xdr:nvSpPr>
      <xdr:spPr bwMode="auto">
        <a:xfrm>
          <a:off x="426720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14</xdr:col>
      <xdr:colOff>400050</xdr:colOff>
      <xdr:row>41</xdr:row>
      <xdr:rowOff>0</xdr:rowOff>
    </xdr:from>
    <xdr:to>
      <xdr:col>15</xdr:col>
      <xdr:colOff>914400</xdr:colOff>
      <xdr:row>42</xdr:row>
      <xdr:rowOff>0</xdr:rowOff>
    </xdr:to>
    <xdr:sp macro="" textlink="">
      <xdr:nvSpPr>
        <xdr:cNvPr id="198"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C6000000}"/>
            </a:ext>
          </a:extLst>
        </xdr:cNvPr>
        <xdr:cNvSpPr/>
      </xdr:nvSpPr>
      <xdr:spPr bwMode="auto">
        <a:xfrm>
          <a:off x="4543425"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199"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C7000000}"/>
            </a:ext>
          </a:extLst>
        </xdr:cNvPr>
        <xdr:cNvSpPr/>
      </xdr:nvSpPr>
      <xdr:spPr bwMode="auto">
        <a:xfrm>
          <a:off x="592455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00"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C8000000}"/>
            </a:ext>
          </a:extLst>
        </xdr:cNvPr>
        <xdr:cNvSpPr/>
      </xdr:nvSpPr>
      <xdr:spPr bwMode="auto">
        <a:xfrm>
          <a:off x="6200775" y="0"/>
          <a:ext cx="3524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01"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C9000000}"/>
            </a:ext>
          </a:extLst>
        </xdr:cNvPr>
        <xdr:cNvSpPr/>
      </xdr:nvSpPr>
      <xdr:spPr bwMode="auto">
        <a:xfrm>
          <a:off x="592455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02"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CA000000}"/>
            </a:ext>
          </a:extLst>
        </xdr:cNvPr>
        <xdr:cNvSpPr/>
      </xdr:nvSpPr>
      <xdr:spPr bwMode="auto">
        <a:xfrm>
          <a:off x="6200775" y="0"/>
          <a:ext cx="3524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03"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CB000000}"/>
            </a:ext>
          </a:extLst>
        </xdr:cNvPr>
        <xdr:cNvSpPr/>
      </xdr:nvSpPr>
      <xdr:spPr bwMode="auto">
        <a:xfrm>
          <a:off x="592455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04"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CC000000}"/>
            </a:ext>
          </a:extLst>
        </xdr:cNvPr>
        <xdr:cNvSpPr/>
      </xdr:nvSpPr>
      <xdr:spPr bwMode="auto">
        <a:xfrm>
          <a:off x="6200775" y="0"/>
          <a:ext cx="3524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05"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CD000000}"/>
            </a:ext>
          </a:extLst>
        </xdr:cNvPr>
        <xdr:cNvSpPr/>
      </xdr:nvSpPr>
      <xdr:spPr bwMode="auto">
        <a:xfrm>
          <a:off x="592455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06"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CE000000}"/>
            </a:ext>
          </a:extLst>
        </xdr:cNvPr>
        <xdr:cNvSpPr/>
      </xdr:nvSpPr>
      <xdr:spPr bwMode="auto">
        <a:xfrm>
          <a:off x="6200775" y="0"/>
          <a:ext cx="3524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07"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CF000000}"/>
            </a:ext>
          </a:extLst>
        </xdr:cNvPr>
        <xdr:cNvSpPr/>
      </xdr:nvSpPr>
      <xdr:spPr bwMode="auto">
        <a:xfrm>
          <a:off x="592455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08"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D0000000}"/>
            </a:ext>
          </a:extLst>
        </xdr:cNvPr>
        <xdr:cNvSpPr/>
      </xdr:nvSpPr>
      <xdr:spPr bwMode="auto">
        <a:xfrm>
          <a:off x="6200775" y="0"/>
          <a:ext cx="3524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09"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D1000000}"/>
            </a:ext>
          </a:extLst>
        </xdr:cNvPr>
        <xdr:cNvSpPr/>
      </xdr:nvSpPr>
      <xdr:spPr bwMode="auto">
        <a:xfrm>
          <a:off x="592455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10"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D2000000}"/>
            </a:ext>
          </a:extLst>
        </xdr:cNvPr>
        <xdr:cNvSpPr/>
      </xdr:nvSpPr>
      <xdr:spPr bwMode="auto">
        <a:xfrm>
          <a:off x="6200775" y="0"/>
          <a:ext cx="3524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11" name="Check Box 51" descr="TAX CREDIT PROJECT (Check if YES)" hidden="1">
          <a:extLst>
            <a:ext uri="{63B3BB69-23CF-44E3-9099-C40C66FF867C}">
              <a14:compatExt xmlns:a14="http://schemas.microsoft.com/office/drawing/2010/main" spid="_x0000_s103475"/>
            </a:ext>
            <a:ext uri="{FF2B5EF4-FFF2-40B4-BE49-F238E27FC236}">
              <a16:creationId xmlns:a16="http://schemas.microsoft.com/office/drawing/2014/main" id="{00000000-0008-0000-0200-0000D3000000}"/>
            </a:ext>
          </a:extLst>
        </xdr:cNvPr>
        <xdr:cNvSpPr/>
      </xdr:nvSpPr>
      <xdr:spPr bwMode="auto">
        <a:xfrm>
          <a:off x="5924550" y="0"/>
          <a:ext cx="2762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12" name="Check Box 90" descr="TAX CREDIT PROJECT (Check if YES)" hidden="1">
          <a:extLst>
            <a:ext uri="{63B3BB69-23CF-44E3-9099-C40C66FF867C}">
              <a14:compatExt xmlns:a14="http://schemas.microsoft.com/office/drawing/2010/main" spid="_x0000_s103514"/>
            </a:ext>
            <a:ext uri="{FF2B5EF4-FFF2-40B4-BE49-F238E27FC236}">
              <a16:creationId xmlns:a16="http://schemas.microsoft.com/office/drawing/2014/main" id="{00000000-0008-0000-0200-0000D4000000}"/>
            </a:ext>
          </a:extLst>
        </xdr:cNvPr>
        <xdr:cNvSpPr/>
      </xdr:nvSpPr>
      <xdr:spPr bwMode="auto">
        <a:xfrm>
          <a:off x="6200775" y="0"/>
          <a:ext cx="352425" cy="419100"/>
        </a:xfrm>
        <a:prstGeom prst="rect">
          <a:avLst/>
        </a:prstGeom>
        <a:solidFill>
          <a:srgbClr val="FFFFC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twoCellAnchor>
    <xdr:from>
      <xdr:col>19</xdr:col>
      <xdr:colOff>333375</xdr:colOff>
      <xdr:row>41</xdr:row>
      <xdr:rowOff>0</xdr:rowOff>
    </xdr:from>
    <xdr:to>
      <xdr:col>20</xdr:col>
      <xdr:colOff>400050</xdr:colOff>
      <xdr:row>42</xdr:row>
      <xdr:rowOff>0</xdr:rowOff>
    </xdr:to>
    <xdr:sp macro="" textlink="">
      <xdr:nvSpPr>
        <xdr:cNvPr id="213" name="Check Box 112" descr="TAX CREDIT PROJECT (Check if YES)" hidden="1">
          <a:extLst>
            <a:ext uri="{63B3BB69-23CF-44E3-9099-C40C66FF867C}">
              <a14:compatExt xmlns:a14="http://schemas.microsoft.com/office/drawing/2010/main" spid="_x0000_s103536"/>
            </a:ext>
            <a:ext uri="{FF2B5EF4-FFF2-40B4-BE49-F238E27FC236}">
              <a16:creationId xmlns:a16="http://schemas.microsoft.com/office/drawing/2014/main" id="{00000000-0008-0000-0200-0000D5000000}"/>
            </a:ext>
          </a:extLst>
        </xdr:cNvPr>
        <xdr:cNvSpPr/>
      </xdr:nvSpPr>
      <xdr:spPr bwMode="auto">
        <a:xfrm>
          <a:off x="5924550" y="0"/>
          <a:ext cx="2762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TAX CREDIT </a:t>
          </a:r>
        </a:p>
      </xdr:txBody>
    </xdr:sp>
    <xdr:clientData/>
  </xdr:twoCellAnchor>
  <xdr:twoCellAnchor>
    <xdr:from>
      <xdr:col>20</xdr:col>
      <xdr:colOff>400050</xdr:colOff>
      <xdr:row>41</xdr:row>
      <xdr:rowOff>0</xdr:rowOff>
    </xdr:from>
    <xdr:to>
      <xdr:col>21</xdr:col>
      <xdr:colOff>914400</xdr:colOff>
      <xdr:row>42</xdr:row>
      <xdr:rowOff>0</xdr:rowOff>
    </xdr:to>
    <xdr:sp macro="" textlink="">
      <xdr:nvSpPr>
        <xdr:cNvPr id="214" name="Check Box 114" descr="TAX CREDIT PROJECT (Check if YES)" hidden="1">
          <a:extLst>
            <a:ext uri="{63B3BB69-23CF-44E3-9099-C40C66FF867C}">
              <a14:compatExt xmlns:a14="http://schemas.microsoft.com/office/drawing/2010/main" spid="_x0000_s103538"/>
            </a:ext>
            <a:ext uri="{FF2B5EF4-FFF2-40B4-BE49-F238E27FC236}">
              <a16:creationId xmlns:a16="http://schemas.microsoft.com/office/drawing/2014/main" id="{00000000-0008-0000-0200-0000D6000000}"/>
            </a:ext>
          </a:extLst>
        </xdr:cNvPr>
        <xdr:cNvSpPr/>
      </xdr:nvSpPr>
      <xdr:spPr bwMode="auto">
        <a:xfrm>
          <a:off x="6200775" y="0"/>
          <a:ext cx="352425" cy="419100"/>
        </a:xfrm>
        <a:prstGeom prst="rect">
          <a:avLst/>
        </a:prstGeom>
        <a:noFill/>
        <a:ln>
          <a:noFill/>
        </a:ln>
        <a:extLst>
          <a:ext uri="{909E8E84-426E-40DD-AFC4-6F175D3DCCD1}">
            <a14:hiddenFill xmlns:a14="http://schemas.microsoft.com/office/drawing/2010/main">
              <a:solidFill>
                <a:srgbClr val="FFFFC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9%  TAX CREDIT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1010dev.sharepoint.com/Users/Agutierrez/Downloads/UAHCD%20(4)%20(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CIP/ROUND%203/Application/Application%20Workbook/App%20Draft%20Rnd%203%20george/universalapplic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joshua_segui_hcd_ca_gov/Documents/Documents/Excess%20Sites/AB140%20LGMG/Excess%20Sites%20LGMG/LGMG%20Application%20IIG%20template%2001122021(i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gutierrez\Downloads\ahscappr6%20(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sonal/george_rodine_hcd_ca_gov/Documents/Desktop/UAHCD.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rodine\Downloads\UAHC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1010dev.sharepoint.com/Users/rgeorge/AppData/Local/Microsoft/Windows/INetCache/Content.Outlook/TLXOTLMM/Amaya%20Village%20-%20AHSC%20Project%20Report.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grodine\Downloads\universalapplic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qfiles\groups\Users\grodine\Downloads\universalapplic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qfiles\groups\DFA\Programs\VHHP\4.%20VHHP%20Round%203%20(12-14-16)%20Planning\Application\Copy%20of%20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Contacts"/>
      <sheetName val="Narrative "/>
      <sheetName val="Site &amp; Units"/>
      <sheetName val="Misc."/>
      <sheetName val="Rents "/>
      <sheetName val="NPLH Rents"/>
      <sheetName val="HHC Rents"/>
      <sheetName val="Subsidies"/>
      <sheetName val="Dev Sources"/>
      <sheetName val="Dev Budget"/>
      <sheetName val="Perm S&amp;U"/>
      <sheetName val="TBL and High Cost Test"/>
      <sheetName val="Dev Fee 2019"/>
      <sheetName val="Dev Fee 2017 UMR"/>
      <sheetName val="Supportive Services Costs"/>
      <sheetName val="Reserves"/>
      <sheetName val="Operating "/>
      <sheetName val="Cash Flow"/>
      <sheetName val="HHC COSR Calculation"/>
      <sheetName val="UA Mapping"/>
      <sheetName val="Income Limits"/>
      <sheetName val="NPLH COSR Calculation"/>
      <sheetName val="Experience"/>
      <sheetName val="Certifications"/>
      <sheetName val="Legal Status"/>
      <sheetName val="Application Support"/>
      <sheetName val="Extractor"/>
      <sheetName val="HHC COSR PU Amounts"/>
      <sheetName val="NPLH COSR PU Amounts"/>
      <sheetName val="SD_Dropdowns"/>
      <sheetName val="Contact Names Formu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GMG CoverPage"/>
      <sheetName val="LGMG Instructions"/>
      <sheetName val="LGMG Project Overview"/>
      <sheetName val="IIG Coverpage"/>
      <sheetName val="Overview"/>
      <sheetName val="LGMG Eligible Applicant"/>
      <sheetName val="LGMG Contact List"/>
      <sheetName val="Applicant Documents"/>
      <sheetName val="Certification &amp; Legal"/>
      <sheetName val="LGMG Eligibility and Threshold"/>
      <sheetName val="LGMG Narrative"/>
      <sheetName val="Dev Sources"/>
      <sheetName val="LGMG Dev Sources"/>
      <sheetName val="Dev Budget"/>
      <sheetName val="LGMG Dev Budget &amp; S&amp;U"/>
      <sheetName val="Max Funds and Unit Mix"/>
      <sheetName val="Eligibility and Threshold"/>
      <sheetName val="Operating"/>
      <sheetName val="Env &amp; Land Use Verification"/>
      <sheetName val="QIA Scoring"/>
      <sheetName val="Application Support"/>
      <sheetName val="Upload Checklists"/>
      <sheetName val="Unit Des Table"/>
      <sheetName val="Rent Limits"/>
      <sheetName val="Dropdowns"/>
      <sheetName val="LGMG Application IIG template 0"/>
    </sheetNames>
    <sheetDataSet>
      <sheetData sheetId="0">
        <row r="11">
          <cell r="B11">
            <v>44571</v>
          </cell>
        </row>
      </sheetData>
      <sheetData sheetId="1"/>
      <sheetData sheetId="2"/>
      <sheetData sheetId="3">
        <row r="11">
          <cell r="B11">
            <v>44368</v>
          </cell>
        </row>
      </sheetData>
      <sheetData sheetId="4">
        <row r="14">
          <cell r="L14" t="str">
            <v>§308(a)(1) Provide documentation of compliance with  certified by a California State-licensed professional such as an engineer, surveyor, or landscape architect.</v>
          </cell>
        </row>
      </sheetData>
      <sheetData sheetId="5"/>
      <sheetData sheetId="6"/>
      <sheetData sheetId="7"/>
      <sheetData sheetId="8"/>
      <sheetData sheetId="9"/>
      <sheetData sheetId="10"/>
      <sheetData sheetId="11">
        <row r="6">
          <cell r="B6" t="str">
            <v>Yes</v>
          </cell>
        </row>
      </sheetData>
      <sheetData sheetId="12"/>
      <sheetData sheetId="13">
        <row r="198">
          <cell r="B198">
            <v>0</v>
          </cell>
        </row>
      </sheetData>
      <sheetData sheetId="14"/>
      <sheetData sheetId="15">
        <row r="3">
          <cell r="AD3">
            <v>0</v>
          </cell>
        </row>
      </sheetData>
      <sheetData sheetId="16">
        <row r="17">
          <cell r="AJ17">
            <v>0</v>
          </cell>
        </row>
      </sheetData>
      <sheetData sheetId="17">
        <row r="36">
          <cell r="C36" t="str">
            <v>Subsidy Program Name</v>
          </cell>
        </row>
      </sheetData>
      <sheetData sheetId="18"/>
      <sheetData sheetId="19"/>
      <sheetData sheetId="20"/>
      <sheetData sheetId="21"/>
      <sheetData sheetId="22"/>
      <sheetData sheetId="23">
        <row r="1">
          <cell r="B1" t="str">
            <v>County</v>
          </cell>
        </row>
      </sheetData>
      <sheetData sheetId="24"/>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HSC Coverpage"/>
      <sheetName val="Overview"/>
      <sheetName val="Unit Des Table"/>
      <sheetName val="Dropdowns"/>
      <sheetName val="Applicant Documents"/>
      <sheetName val="Certification &amp; Legal"/>
      <sheetName val="AHD Project Description"/>
      <sheetName val="AHD-HRI"/>
      <sheetName val="Max Funds &amp; Unit Mix"/>
      <sheetName val="Dev Sources"/>
      <sheetName val="AHD Dev Budget"/>
      <sheetName val="AHD-HRI S&amp;U Budget"/>
      <sheetName val="TBL and High Cost Test"/>
      <sheetName val="Dev Fee 2021"/>
      <sheetName val="Operating"/>
      <sheetName val="Cash Flow"/>
      <sheetName val="STI"/>
      <sheetName val="STI S&amp;U Budget"/>
      <sheetName val="TRA"/>
      <sheetName val="TRA S&amp;U Budget"/>
      <sheetName val="PGM"/>
      <sheetName val="PGM S&amp;U Budget"/>
      <sheetName val="Quantitative Policy"/>
      <sheetName val="AHSC Loan Limits"/>
      <sheetName val="Narrative Based Policy"/>
      <sheetName val="Upload Checklist"/>
      <sheetName val="Application Support"/>
      <sheetName val="Upload Checklists"/>
      <sheetName val="Rent Limits"/>
      <sheetName val="ahscappr6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Contacts"/>
      <sheetName val="Narrative "/>
      <sheetName val="Site &amp; Units"/>
      <sheetName val="Misc."/>
      <sheetName val="Rents "/>
      <sheetName val="NPLH Rents"/>
      <sheetName val="HHC Rents"/>
      <sheetName val="Subsidies"/>
      <sheetName val="Dev Sources"/>
      <sheetName val="Dev Budget"/>
      <sheetName val="Perm S&amp;U"/>
      <sheetName val="TBL and High Cost Test"/>
      <sheetName val="Dev Fee 2019"/>
      <sheetName val="Dev Fee 2017 UMR"/>
      <sheetName val="Supportive Services Costs"/>
      <sheetName val="Reserves"/>
      <sheetName val="Operating "/>
      <sheetName val="Cash Flow"/>
      <sheetName val="HHC COSR Calculation"/>
      <sheetName val="UA Mapping"/>
      <sheetName val="Income Limits"/>
      <sheetName val="NPLH COSR Calculation"/>
      <sheetName val="Experience"/>
      <sheetName val="Certifications"/>
      <sheetName val="Legal Status"/>
      <sheetName val="Application Support"/>
      <sheetName val="Extractor"/>
      <sheetName val="HHC COSR PU Amounts"/>
      <sheetName val="NPLH COSR PU Amounts"/>
      <sheetName val="SD_Dropdowns"/>
      <sheetName val="Drop Down"/>
      <sheetName val="Contact Names Formu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Contacts"/>
      <sheetName val="Narrative "/>
      <sheetName val="Site &amp; Units"/>
      <sheetName val="Misc."/>
      <sheetName val="Rents "/>
      <sheetName val="NPLH Rents"/>
      <sheetName val="HHC Rents"/>
      <sheetName val="Subsidies"/>
      <sheetName val="Dev Sources"/>
      <sheetName val="Dev Budget"/>
      <sheetName val="Perm S&amp;U"/>
      <sheetName val="TBL and High Cost Test"/>
      <sheetName val="Dev Fee 2019"/>
      <sheetName val="Dev Fee 2017 UMR"/>
      <sheetName val="Supportive Services Costs"/>
      <sheetName val="Reserves"/>
      <sheetName val="Operating "/>
      <sheetName val="Cash Flow"/>
      <sheetName val="HHC COSR Calculation"/>
      <sheetName val="UA Mapping"/>
      <sheetName val="NPLH COSR Calculation"/>
      <sheetName val="Income Limits"/>
      <sheetName val="Experience"/>
      <sheetName val="Certifications"/>
      <sheetName val="Legal Status"/>
      <sheetName val="Application Support"/>
      <sheetName val="Extractor"/>
      <sheetName val="HHC COSR PU Amounts"/>
      <sheetName val="NPLH COSR PU Amounts"/>
      <sheetName val="SD_Dropdowns"/>
      <sheetName val="Drop Down"/>
      <sheetName val="Contact Names Formu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COSR"/>
      <sheetName val="Income Limits"/>
      <sheetName val="Drop Down"/>
      <sheetName val="Summary"/>
      <sheetName val="Feasibility"/>
      <sheetName val="Dev Budget"/>
      <sheetName val="Operating"/>
      <sheetName val="Cash Flow"/>
      <sheetName val="Proposed Cash Flow"/>
      <sheetName val="Cash Flow - Proposed Rents"/>
      <sheetName val="NPLH COSR Calculation"/>
      <sheetName val="Transition Reserve"/>
      <sheetName val="Developer Fee"/>
      <sheetName val="TBL and High Cost Test"/>
      <sheetName val="SH-SNP"/>
      <sheetName val="Special Conditions"/>
    </sheetNames>
    <sheetDataSet>
      <sheetData sheetId="0" refreshError="1"/>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Set>
  </externalBook>
</externalLink>
</file>

<file path=xl/persons/person.xml><?xml version="1.0" encoding="utf-8"?>
<personList xmlns="http://schemas.microsoft.com/office/spreadsheetml/2018/threadedcomments" xmlns:x="http://schemas.openxmlformats.org/spreadsheetml/2006/main">
  <person displayName="Gabriel Speyer" id="{C1DA9BCB-3953-4D2A-BBF4-48A5038074CD}" userId="S::Gabriel@lesardevelopment.com::ef362fb0-3b77-40aa-b8b6-8f5a7d57a2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4" dT="2022-01-14T20:27:43.60" personId="{C1DA9BCB-3953-4D2A-BBF4-48A5038074CD}" id="{257C2CDA-9AEB-4D4E-9C55-64AB0D0B8C24}">
    <text>Insert/update with yield on 10-Y T
https://www.cnbc.com/quotes/US10Y</text>
  </threadedComment>
  <threadedComment ref="F34" dT="2022-01-14T20:28:55.14" personId="{C1DA9BCB-3953-4D2A-BBF4-48A5038074CD}" id="{BA12063D-0B68-4385-B838-D1CDC4BF3589}">
    <text>https://e-ccrc.org/product-center/ 
then click on "CCRC-Permanent-Financing-Terms"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xcessSitesMatch@hcd.ca.gov" TargetMode="External"/><Relationship Id="rId1" Type="http://schemas.openxmlformats.org/officeDocument/2006/relationships/hyperlink" Target="https://hcd.ca.gov/grants-funding/active-funding/lgmg.s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huduser.gov/portal/datasets/fmr.html" TargetMode="External"/><Relationship Id="rId1" Type="http://schemas.openxmlformats.org/officeDocument/2006/relationships/hyperlink" Target="https://www.treasurer.ca.gov/ctcac/rentincome/21/rent/rent-limits-pis-from-0401202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hyperlink" Target="http://www.sos.ca.gov/business-programs/business-entities/forms" TargetMode="External"/><Relationship Id="rId2" Type="http://schemas.openxmlformats.org/officeDocument/2006/relationships/hyperlink" Target="http://www.sos.ca.gov/business-programs/business-entities/forms" TargetMode="External"/><Relationship Id="rId1" Type="http://schemas.openxmlformats.org/officeDocument/2006/relationships/hyperlink" Target="http://www.sos.ca.gov/business-programs/business-entities/form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34C9B-1F12-4708-B850-D612ABE7FFEC}">
  <sheetPr codeName="Sheet11">
    <tabColor rgb="FF0070C0"/>
    <pageSetUpPr fitToPage="1"/>
  </sheetPr>
  <dimension ref="A1:W42"/>
  <sheetViews>
    <sheetView showGridLines="0" tabSelected="1" zoomScaleNormal="100" workbookViewId="0">
      <selection activeCell="N11" sqref="N11"/>
    </sheetView>
  </sheetViews>
  <sheetFormatPr defaultColWidth="10.453125" defaultRowHeight="11.5"/>
  <cols>
    <col min="1" max="1" width="4.1796875" style="1" customWidth="1"/>
    <col min="2" max="2" width="4.54296875" style="1" customWidth="1"/>
    <col min="3" max="3" width="6" style="1" customWidth="1"/>
    <col min="4" max="37" width="4.1796875" style="1" customWidth="1"/>
    <col min="38" max="38" width="5.54296875" style="1" customWidth="1"/>
    <col min="39" max="16384" width="10.453125" style="1"/>
  </cols>
  <sheetData>
    <row r="1" spans="1:23">
      <c r="A1" s="200"/>
      <c r="B1" s="200"/>
      <c r="C1" s="200"/>
      <c r="D1" s="200"/>
      <c r="E1" s="200"/>
      <c r="F1" s="200"/>
      <c r="G1" s="200"/>
      <c r="H1" s="200"/>
      <c r="I1" s="200"/>
      <c r="J1" s="200"/>
      <c r="K1" s="200"/>
      <c r="L1" s="200"/>
      <c r="M1" s="200"/>
      <c r="N1" s="200"/>
      <c r="O1" s="200"/>
      <c r="P1" s="200"/>
      <c r="Q1" s="200"/>
      <c r="R1" s="200"/>
      <c r="S1" s="200"/>
      <c r="T1" s="200"/>
      <c r="U1" s="200"/>
      <c r="V1" s="200"/>
      <c r="W1" s="200"/>
    </row>
    <row r="2" spans="1:23">
      <c r="A2" s="200"/>
      <c r="B2" s="200"/>
      <c r="C2" s="200"/>
      <c r="D2" s="200"/>
      <c r="E2" s="200"/>
      <c r="F2" s="200"/>
      <c r="G2" s="200"/>
      <c r="H2" s="200"/>
      <c r="I2" s="200"/>
      <c r="J2" s="200"/>
      <c r="K2" s="200"/>
      <c r="L2" s="200"/>
      <c r="M2" s="200"/>
      <c r="N2" s="200"/>
      <c r="O2" s="200"/>
      <c r="P2" s="200"/>
      <c r="Q2" s="200"/>
      <c r="R2" s="200"/>
      <c r="S2" s="200"/>
      <c r="T2" s="200"/>
      <c r="U2" s="200"/>
      <c r="V2" s="200"/>
      <c r="W2" s="200"/>
    </row>
    <row r="3" spans="1:23">
      <c r="A3" s="200"/>
      <c r="B3" s="200"/>
      <c r="C3" s="200"/>
      <c r="D3" s="200"/>
      <c r="E3" s="200"/>
      <c r="F3" s="200"/>
      <c r="G3" s="200"/>
      <c r="H3" s="200"/>
      <c r="I3" s="200"/>
      <c r="J3" s="200"/>
      <c r="K3" s="200"/>
      <c r="L3" s="200"/>
      <c r="M3" s="200"/>
      <c r="N3" s="200"/>
      <c r="O3" s="200"/>
      <c r="P3" s="200"/>
      <c r="Q3" s="200"/>
      <c r="R3" s="200"/>
      <c r="S3" s="200"/>
      <c r="T3" s="200"/>
      <c r="U3" s="200"/>
      <c r="V3" s="200"/>
      <c r="W3" s="200"/>
    </row>
    <row r="4" spans="1:23">
      <c r="A4" s="200"/>
      <c r="B4" s="200"/>
      <c r="C4" s="200"/>
      <c r="D4" s="200"/>
      <c r="E4" s="200"/>
      <c r="F4" s="200"/>
      <c r="G4" s="200"/>
      <c r="H4" s="200"/>
      <c r="I4" s="200"/>
      <c r="J4" s="200"/>
      <c r="K4" s="200"/>
      <c r="L4" s="200"/>
      <c r="M4" s="200"/>
      <c r="N4" s="200"/>
      <c r="O4" s="200"/>
      <c r="P4" s="200"/>
      <c r="Q4" s="200"/>
      <c r="R4" s="200"/>
      <c r="S4" s="200"/>
      <c r="T4" s="200"/>
      <c r="U4" s="200"/>
      <c r="V4" s="200"/>
      <c r="W4" s="200"/>
    </row>
    <row r="5" spans="1:23" s="27" customFormat="1" ht="54" customHeight="1">
      <c r="A5" s="202" t="s">
        <v>18</v>
      </c>
      <c r="B5" s="202"/>
      <c r="C5" s="202"/>
      <c r="D5" s="202"/>
      <c r="E5" s="202"/>
      <c r="F5" s="202"/>
      <c r="G5" s="202"/>
      <c r="H5" s="202"/>
      <c r="I5" s="202"/>
      <c r="J5" s="202"/>
      <c r="K5" s="202"/>
      <c r="L5" s="202"/>
      <c r="M5" s="202"/>
      <c r="N5" s="202"/>
      <c r="O5" s="202"/>
      <c r="P5" s="202"/>
      <c r="Q5" s="202"/>
      <c r="R5" s="202"/>
      <c r="S5" s="202"/>
      <c r="T5" s="202"/>
      <c r="U5" s="202"/>
      <c r="V5" s="202"/>
      <c r="W5" s="202"/>
    </row>
    <row r="6" spans="1:23" s="2" customFormat="1" ht="36.75" customHeight="1">
      <c r="A6" s="203" t="s">
        <v>19</v>
      </c>
      <c r="B6" s="204"/>
      <c r="C6" s="204"/>
      <c r="D6" s="204"/>
      <c r="E6" s="204"/>
      <c r="F6" s="204"/>
      <c r="G6" s="204"/>
      <c r="H6" s="204"/>
      <c r="I6" s="204"/>
      <c r="J6" s="204"/>
      <c r="K6" s="204"/>
      <c r="L6" s="204"/>
      <c r="M6" s="204"/>
      <c r="N6" s="204"/>
      <c r="O6" s="204"/>
      <c r="P6" s="204"/>
      <c r="Q6" s="204"/>
      <c r="R6" s="204"/>
      <c r="S6" s="204"/>
      <c r="T6" s="204"/>
      <c r="U6" s="204"/>
      <c r="V6" s="204"/>
      <c r="W6" s="204"/>
    </row>
    <row r="7" spans="1:23" s="3" customFormat="1" ht="12.5"/>
    <row r="8" spans="1:23" s="3" customFormat="1" ht="12.5"/>
    <row r="9" spans="1:23" ht="12.75" customHeight="1">
      <c r="A9" s="201" t="s">
        <v>20</v>
      </c>
      <c r="B9" s="201"/>
      <c r="C9" s="201"/>
      <c r="D9" s="201"/>
      <c r="E9" s="201"/>
      <c r="F9" s="201"/>
      <c r="G9" s="201"/>
      <c r="H9" s="201"/>
      <c r="I9" s="201"/>
      <c r="J9" s="201"/>
      <c r="K9" s="201"/>
      <c r="L9" s="201"/>
      <c r="M9" s="201"/>
      <c r="N9" s="201"/>
      <c r="O9" s="201"/>
      <c r="P9" s="201"/>
      <c r="Q9" s="201"/>
      <c r="R9" s="201"/>
      <c r="S9" s="201"/>
      <c r="T9" s="201"/>
      <c r="U9" s="201"/>
      <c r="V9" s="201"/>
      <c r="W9" s="201"/>
    </row>
    <row r="10" spans="1:23" ht="12.75" customHeight="1">
      <c r="A10" s="201"/>
      <c r="B10" s="201"/>
      <c r="C10" s="201"/>
      <c r="D10" s="201"/>
      <c r="E10" s="201"/>
      <c r="F10" s="201"/>
      <c r="G10" s="201"/>
      <c r="H10" s="201"/>
      <c r="I10" s="201"/>
      <c r="J10" s="201"/>
      <c r="K10" s="201"/>
      <c r="L10" s="201"/>
      <c r="M10" s="201"/>
      <c r="N10" s="201"/>
      <c r="O10" s="201"/>
      <c r="P10" s="201"/>
      <c r="Q10" s="201"/>
      <c r="R10" s="201"/>
      <c r="S10" s="201"/>
      <c r="T10" s="201"/>
      <c r="U10" s="201"/>
      <c r="V10" s="201"/>
      <c r="W10" s="201"/>
    </row>
    <row r="11" spans="1:23" s="3" customFormat="1" ht="13">
      <c r="A11" s="4" t="s">
        <v>21</v>
      </c>
      <c r="B11" s="205" t="s">
        <v>22</v>
      </c>
      <c r="C11" s="205"/>
    </row>
    <row r="29" spans="1:23" ht="18">
      <c r="A29" s="206" t="s">
        <v>23</v>
      </c>
      <c r="B29" s="206"/>
      <c r="C29" s="206"/>
      <c r="D29" s="206"/>
      <c r="E29" s="206"/>
      <c r="F29" s="206"/>
      <c r="G29" s="206"/>
      <c r="H29" s="206"/>
      <c r="I29" s="206"/>
      <c r="J29" s="206"/>
      <c r="K29" s="206"/>
      <c r="L29" s="206"/>
      <c r="M29" s="206"/>
      <c r="N29" s="206"/>
      <c r="O29" s="206"/>
      <c r="P29" s="206"/>
      <c r="Q29" s="206"/>
      <c r="R29" s="206"/>
      <c r="S29" s="206"/>
      <c r="T29" s="206"/>
      <c r="U29" s="206"/>
      <c r="V29" s="206"/>
      <c r="W29" s="206"/>
    </row>
    <row r="30" spans="1:23" ht="18">
      <c r="A30" s="206" t="s">
        <v>24</v>
      </c>
      <c r="B30" s="206"/>
      <c r="C30" s="206"/>
      <c r="D30" s="206"/>
      <c r="E30" s="206"/>
      <c r="F30" s="206"/>
      <c r="G30" s="206"/>
      <c r="H30" s="206"/>
      <c r="I30" s="206"/>
      <c r="J30" s="206"/>
      <c r="K30" s="206"/>
      <c r="L30" s="206"/>
      <c r="M30" s="206"/>
      <c r="N30" s="206"/>
      <c r="O30" s="206"/>
      <c r="P30" s="206"/>
      <c r="Q30" s="206"/>
      <c r="R30" s="206"/>
      <c r="S30" s="206"/>
      <c r="T30" s="206"/>
      <c r="U30" s="206"/>
      <c r="V30" s="206"/>
      <c r="W30" s="206"/>
    </row>
    <row r="31" spans="1:23" ht="15.5">
      <c r="A31" s="66"/>
      <c r="B31" s="66"/>
      <c r="C31" s="66"/>
      <c r="D31" s="66"/>
      <c r="E31" s="66"/>
      <c r="F31" s="66"/>
      <c r="G31" s="66"/>
      <c r="H31" s="66"/>
      <c r="I31" s="66"/>
      <c r="J31" s="66"/>
      <c r="K31" s="66"/>
      <c r="L31" s="66"/>
      <c r="M31" s="66"/>
      <c r="N31" s="66"/>
      <c r="O31" s="66"/>
      <c r="P31" s="66"/>
      <c r="Q31" s="66"/>
      <c r="R31" s="66"/>
      <c r="S31" s="66"/>
      <c r="T31" s="66"/>
      <c r="U31" s="66"/>
    </row>
    <row r="32" spans="1:23" ht="18">
      <c r="A32" s="206" t="s">
        <v>25</v>
      </c>
      <c r="B32" s="206"/>
      <c r="C32" s="206"/>
      <c r="D32" s="206"/>
      <c r="E32" s="206"/>
      <c r="F32" s="206"/>
      <c r="G32" s="206"/>
      <c r="H32" s="206"/>
      <c r="I32" s="206"/>
      <c r="J32" s="206"/>
      <c r="K32" s="206"/>
      <c r="L32" s="206"/>
      <c r="M32" s="206"/>
      <c r="N32" s="206"/>
      <c r="O32" s="206"/>
      <c r="P32" s="206"/>
      <c r="Q32" s="206"/>
      <c r="R32" s="206"/>
      <c r="S32" s="206"/>
      <c r="T32" s="206"/>
      <c r="U32" s="206"/>
      <c r="V32" s="206"/>
      <c r="W32" s="206"/>
    </row>
    <row r="33" spans="1:23" ht="18">
      <c r="A33" s="206" t="s">
        <v>26</v>
      </c>
      <c r="B33" s="206"/>
      <c r="C33" s="206"/>
      <c r="D33" s="206"/>
      <c r="E33" s="206"/>
      <c r="F33" s="206"/>
      <c r="G33" s="206"/>
      <c r="H33" s="206"/>
      <c r="I33" s="206"/>
      <c r="J33" s="206"/>
      <c r="K33" s="206"/>
      <c r="L33" s="206"/>
      <c r="M33" s="206"/>
      <c r="N33" s="206"/>
      <c r="O33" s="206"/>
      <c r="P33" s="206"/>
      <c r="Q33" s="206"/>
      <c r="R33" s="206"/>
      <c r="S33" s="206"/>
      <c r="T33" s="206"/>
      <c r="U33" s="206"/>
      <c r="V33" s="206"/>
      <c r="W33" s="206"/>
    </row>
    <row r="34" spans="1:23" ht="15.5">
      <c r="A34" s="66"/>
      <c r="B34" s="66"/>
      <c r="C34" s="66"/>
      <c r="D34" s="66"/>
      <c r="E34" s="66"/>
      <c r="F34" s="66"/>
      <c r="G34" s="66"/>
      <c r="H34" s="66"/>
      <c r="I34" s="66"/>
      <c r="J34" s="66"/>
      <c r="K34" s="66"/>
      <c r="L34" s="66"/>
      <c r="M34" s="66"/>
      <c r="N34" s="66"/>
      <c r="O34" s="66"/>
      <c r="P34" s="66"/>
      <c r="Q34" s="66"/>
      <c r="R34" s="66"/>
      <c r="S34" s="66"/>
      <c r="T34" s="66"/>
      <c r="U34" s="66"/>
    </row>
    <row r="35" spans="1:23" ht="18">
      <c r="A35" s="206" t="s">
        <v>27</v>
      </c>
      <c r="B35" s="206"/>
      <c r="C35" s="206"/>
      <c r="D35" s="206"/>
      <c r="E35" s="206"/>
      <c r="F35" s="206"/>
      <c r="G35" s="206"/>
      <c r="H35" s="206"/>
      <c r="I35" s="206"/>
      <c r="J35" s="206"/>
      <c r="K35" s="206"/>
      <c r="L35" s="206"/>
      <c r="M35" s="206"/>
      <c r="N35" s="206"/>
      <c r="O35" s="206"/>
      <c r="P35" s="206"/>
      <c r="Q35" s="206"/>
      <c r="R35" s="206"/>
      <c r="S35" s="206"/>
      <c r="T35" s="206"/>
      <c r="U35" s="206"/>
      <c r="V35" s="206"/>
      <c r="W35" s="206"/>
    </row>
    <row r="36" spans="1:23" ht="18">
      <c r="A36" s="206" t="s">
        <v>28</v>
      </c>
      <c r="B36" s="206"/>
      <c r="C36" s="206"/>
      <c r="D36" s="206"/>
      <c r="E36" s="206"/>
      <c r="F36" s="206"/>
      <c r="G36" s="206"/>
      <c r="H36" s="206"/>
      <c r="I36" s="206"/>
      <c r="J36" s="206"/>
      <c r="K36" s="206"/>
      <c r="L36" s="206"/>
      <c r="M36" s="206"/>
      <c r="N36" s="206"/>
      <c r="O36" s="206"/>
      <c r="P36" s="206"/>
      <c r="Q36" s="206"/>
      <c r="R36" s="206"/>
      <c r="S36" s="206"/>
      <c r="T36" s="206"/>
      <c r="U36" s="206"/>
      <c r="V36" s="206"/>
      <c r="W36" s="206"/>
    </row>
    <row r="37" spans="1:23" ht="18">
      <c r="A37" s="65"/>
      <c r="B37" s="65"/>
      <c r="C37" s="65"/>
      <c r="D37" s="65"/>
      <c r="E37" s="65"/>
      <c r="F37" s="65"/>
      <c r="G37" s="65"/>
      <c r="H37" s="65"/>
      <c r="I37" s="65"/>
      <c r="J37" s="65"/>
      <c r="K37" s="65"/>
      <c r="L37" s="65"/>
      <c r="M37" s="65"/>
      <c r="N37" s="65"/>
      <c r="O37" s="65"/>
      <c r="P37" s="65"/>
      <c r="Q37" s="65"/>
      <c r="R37" s="65"/>
      <c r="S37" s="65"/>
      <c r="T37" s="65"/>
      <c r="U37" s="65"/>
      <c r="V37" s="65"/>
      <c r="W37" s="65"/>
    </row>
    <row r="38" spans="1:23" ht="15.5">
      <c r="A38" s="66"/>
      <c r="B38" s="66"/>
      <c r="C38" s="66"/>
      <c r="D38" s="66"/>
      <c r="E38" s="66"/>
      <c r="F38" s="66"/>
      <c r="G38" s="66"/>
      <c r="H38" s="66"/>
      <c r="I38" s="66"/>
      <c r="J38" s="66"/>
      <c r="K38" s="66"/>
      <c r="L38" s="66"/>
      <c r="M38" s="66"/>
      <c r="N38" s="66"/>
      <c r="O38" s="66"/>
      <c r="P38" s="66"/>
      <c r="Q38" s="66"/>
      <c r="R38" s="66"/>
      <c r="S38" s="66"/>
      <c r="T38" s="66"/>
      <c r="U38" s="66"/>
    </row>
    <row r="39" spans="1:23" ht="15.5">
      <c r="A39" s="211" t="s">
        <v>29</v>
      </c>
      <c r="B39" s="211"/>
      <c r="C39" s="211"/>
      <c r="D39" s="211"/>
      <c r="E39" s="211"/>
      <c r="F39" s="211"/>
      <c r="G39" s="211"/>
      <c r="H39" s="211"/>
      <c r="I39" s="211"/>
      <c r="J39" s="211"/>
      <c r="K39" s="211"/>
      <c r="L39" s="211"/>
      <c r="M39" s="211"/>
      <c r="N39" s="211"/>
      <c r="O39" s="211"/>
      <c r="P39" s="211"/>
      <c r="Q39" s="211"/>
      <c r="R39" s="211"/>
      <c r="S39" s="211"/>
      <c r="T39" s="211"/>
      <c r="U39" s="211"/>
      <c r="V39" s="211"/>
      <c r="W39" s="211"/>
    </row>
    <row r="40" spans="1:23" ht="15.5">
      <c r="A40" s="211" t="s">
        <v>30</v>
      </c>
      <c r="B40" s="211"/>
      <c r="C40" s="211"/>
      <c r="D40" s="211"/>
      <c r="E40" s="211"/>
      <c r="F40" s="211"/>
      <c r="G40" s="211"/>
      <c r="H40" s="211"/>
      <c r="I40" s="211"/>
      <c r="J40" s="211"/>
      <c r="K40" s="211"/>
      <c r="L40" s="211"/>
      <c r="M40" s="211"/>
      <c r="N40" s="211"/>
      <c r="O40" s="211"/>
      <c r="P40" s="211"/>
      <c r="Q40" s="211"/>
      <c r="R40" s="211"/>
      <c r="S40" s="211"/>
      <c r="T40" s="211"/>
      <c r="U40" s="211"/>
      <c r="V40" s="211"/>
      <c r="W40" s="211"/>
    </row>
    <row r="41" spans="1:23" s="33" customFormat="1" ht="15.5">
      <c r="A41" s="32"/>
      <c r="B41" s="32"/>
      <c r="C41" s="32"/>
      <c r="D41" s="32"/>
      <c r="E41" s="32"/>
      <c r="F41" s="32"/>
      <c r="G41" s="209" t="s">
        <v>31</v>
      </c>
      <c r="H41" s="209"/>
      <c r="I41" s="209"/>
      <c r="J41" s="208" t="s">
        <v>32</v>
      </c>
      <c r="K41" s="210"/>
      <c r="L41" s="210"/>
      <c r="M41" s="210"/>
      <c r="N41" s="210"/>
      <c r="O41" s="210"/>
      <c r="P41" s="210"/>
      <c r="Q41" s="210"/>
      <c r="R41" s="210"/>
      <c r="S41" s="32"/>
      <c r="T41" s="32"/>
      <c r="U41" s="32"/>
      <c r="V41" s="32"/>
      <c r="W41" s="32"/>
    </row>
    <row r="42" spans="1:23" ht="15.5">
      <c r="A42" s="28"/>
      <c r="B42" s="28"/>
      <c r="C42" s="28"/>
      <c r="D42" s="207" t="s">
        <v>33</v>
      </c>
      <c r="E42" s="207"/>
      <c r="F42" s="207"/>
      <c r="G42" s="207"/>
      <c r="H42" s="208" t="s">
        <v>34</v>
      </c>
      <c r="I42" s="208"/>
      <c r="J42" s="208"/>
      <c r="K42" s="208"/>
      <c r="L42" s="208"/>
      <c r="M42" s="208"/>
      <c r="N42" s="208"/>
      <c r="O42" s="208"/>
      <c r="P42" s="208"/>
      <c r="Q42" s="208"/>
      <c r="R42" s="208"/>
      <c r="S42" s="208"/>
      <c r="T42" s="208"/>
      <c r="U42" s="208"/>
      <c r="V42" s="208"/>
      <c r="W42" s="208"/>
    </row>
  </sheetData>
  <sheetProtection algorithmName="SHA-512" hashValue="F9h++TrW+uwQZbjmg7xq1fuozDoL+oo2eRXAMNiPVGjv7KvBviBY1XIqWgGnUQeSGkYKnwYVyE1kB70I+bJRcg==" saltValue="pBBLyKIrJzpi60DxabP0zg==" spinCount="100000" sheet="1" objects="1" scenarios="1"/>
  <mergeCells count="20">
    <mergeCell ref="B11:C11"/>
    <mergeCell ref="A29:W29"/>
    <mergeCell ref="D42:G42"/>
    <mergeCell ref="H42:W42"/>
    <mergeCell ref="G41:I41"/>
    <mergeCell ref="J41:R41"/>
    <mergeCell ref="A32:W32"/>
    <mergeCell ref="A33:W33"/>
    <mergeCell ref="A35:W35"/>
    <mergeCell ref="A36:W36"/>
    <mergeCell ref="A39:W39"/>
    <mergeCell ref="A40:W40"/>
    <mergeCell ref="A30:W30"/>
    <mergeCell ref="A1:W1"/>
    <mergeCell ref="A2:W2"/>
    <mergeCell ref="A3:W3"/>
    <mergeCell ref="A4:W4"/>
    <mergeCell ref="A9:W10"/>
    <mergeCell ref="A5:W5"/>
    <mergeCell ref="A6:W6"/>
  </mergeCells>
  <hyperlinks>
    <hyperlink ref="H42" r:id="rId1" xr:uid="{D71089C2-D6EF-440C-B080-77D3ECA1EB7A}"/>
    <hyperlink ref="J41" r:id="rId2" xr:uid="{134E6DF7-8B0E-46FB-9553-301393389006}"/>
  </hyperlinks>
  <printOptions horizontalCentered="1"/>
  <pageMargins left="0.25" right="0.25" top="0.5" bottom="0.3" header="0" footer="0"/>
  <pageSetup orientation="portrait" r:id="rId3"/>
  <headerFooter scaleWithDoc="0" alignWithMargins="0">
    <oddFooter>&amp;L&amp;9LGMG Round 1&amp;C&amp;9Page &amp;P of &amp;N&amp;R&amp;"Arial,Regular"&amp;9&amp;A</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8855E-FE47-479F-BC21-C015A70EBE67}">
  <sheetPr>
    <tabColor rgb="FFFFC000"/>
    <pageSetUpPr fitToPage="1"/>
  </sheetPr>
  <dimension ref="A1:H17"/>
  <sheetViews>
    <sheetView workbookViewId="0">
      <selection activeCell="C12" sqref="C12"/>
    </sheetView>
  </sheetViews>
  <sheetFormatPr defaultRowHeight="14.5"/>
  <cols>
    <col min="1" max="1" width="72.81640625" style="113" customWidth="1"/>
    <col min="2" max="2" width="3.81640625" style="113" hidden="1" customWidth="1"/>
    <col min="3" max="3" width="14.1796875" style="113" customWidth="1"/>
    <col min="4" max="6" width="9.26953125" style="113" bestFit="1" customWidth="1"/>
    <col min="7" max="8" width="9" style="121"/>
    <col min="9" max="16384" width="8.7265625" style="113"/>
  </cols>
  <sheetData>
    <row r="1" spans="1:8" ht="18">
      <c r="A1" s="961" t="s">
        <v>336</v>
      </c>
      <c r="B1" s="962"/>
      <c r="C1" s="962"/>
      <c r="D1" s="962"/>
      <c r="E1" s="962"/>
      <c r="F1" s="960" t="str">
        <f>'LGMG Cover Page'!B11</f>
        <v>5/5/2022 v1</v>
      </c>
      <c r="G1" s="960"/>
    </row>
    <row r="2" spans="1:8" ht="15.65" customHeight="1">
      <c r="A2" s="965" t="s">
        <v>337</v>
      </c>
      <c r="B2" s="966"/>
      <c r="C2" s="966"/>
      <c r="D2" s="966"/>
      <c r="E2" s="966"/>
      <c r="F2" s="966"/>
      <c r="G2" s="966"/>
    </row>
    <row r="3" spans="1:8" ht="42" customHeight="1">
      <c r="A3" s="965"/>
      <c r="B3" s="966"/>
      <c r="C3" s="966"/>
      <c r="D3" s="966"/>
      <c r="E3" s="966"/>
      <c r="F3" s="966"/>
      <c r="G3" s="966"/>
    </row>
    <row r="4" spans="1:8" ht="15.65" customHeight="1">
      <c r="A4" s="963"/>
      <c r="B4" s="964"/>
      <c r="C4" s="964"/>
      <c r="D4" s="964"/>
      <c r="E4" s="964"/>
      <c r="F4" s="964"/>
      <c r="G4" s="964"/>
    </row>
    <row r="5" spans="1:8" ht="14.25" customHeight="1">
      <c r="A5" s="122" t="s">
        <v>338</v>
      </c>
      <c r="C5" s="123" t="s">
        <v>339</v>
      </c>
      <c r="D5" s="123" t="s">
        <v>340</v>
      </c>
      <c r="E5" s="124" t="s">
        <v>341</v>
      </c>
      <c r="F5" s="125" t="s">
        <v>342</v>
      </c>
      <c r="G5" s="126" t="s">
        <v>343</v>
      </c>
      <c r="H5" s="127"/>
    </row>
    <row r="6" spans="1:8" ht="14.25" customHeight="1">
      <c r="A6" s="122" t="s">
        <v>344</v>
      </c>
      <c r="C6" s="128">
        <f>'Unit Mix'!B57</f>
        <v>0</v>
      </c>
      <c r="D6" s="128">
        <f>'Unit Mix'!C57</f>
        <v>0</v>
      </c>
      <c r="E6" s="128">
        <f>'Unit Mix'!D57</f>
        <v>0</v>
      </c>
      <c r="F6" s="129">
        <f>'Unit Mix'!E57</f>
        <v>0</v>
      </c>
      <c r="G6" s="130">
        <f>'Unit Mix'!F57</f>
        <v>0</v>
      </c>
      <c r="H6" s="131"/>
    </row>
    <row r="7" spans="1:8">
      <c r="A7" s="132" t="s">
        <v>345</v>
      </c>
      <c r="C7" s="134"/>
      <c r="D7" s="134"/>
      <c r="E7" s="134"/>
      <c r="F7" s="135"/>
      <c r="G7" s="136"/>
      <c r="H7" s="131"/>
    </row>
    <row r="8" spans="1:8" ht="14.25" customHeight="1">
      <c r="A8" s="133" t="s">
        <v>346</v>
      </c>
      <c r="C8" s="134"/>
      <c r="D8" s="134"/>
      <c r="E8" s="134"/>
      <c r="F8" s="135"/>
      <c r="G8" s="136"/>
      <c r="H8" s="131"/>
    </row>
    <row r="9" spans="1:8" ht="14.25" customHeight="1">
      <c r="A9" s="122" t="s">
        <v>347</v>
      </c>
      <c r="C9" s="53">
        <f>C6*(C7-C8)</f>
        <v>0</v>
      </c>
      <c r="D9" s="53">
        <f>D6*(D7-D8)</f>
        <v>0</v>
      </c>
      <c r="E9" s="53">
        <f>E6*(E7-E8)</f>
        <v>0</v>
      </c>
      <c r="F9" s="54">
        <f>F6*(F7-F8)</f>
        <v>0</v>
      </c>
      <c r="G9" s="55">
        <f>G6*(G7-G8)</f>
        <v>0</v>
      </c>
      <c r="H9" s="131"/>
    </row>
    <row r="10" spans="1:8" ht="14.25" customHeight="1">
      <c r="A10" s="122" t="s">
        <v>348</v>
      </c>
      <c r="C10" s="53">
        <f>SUM(C9:G9)</f>
        <v>0</v>
      </c>
      <c r="D10" s="56"/>
      <c r="E10" s="57"/>
      <c r="F10" s="57"/>
      <c r="G10" s="58"/>
      <c r="H10" s="131"/>
    </row>
    <row r="11" spans="1:8" ht="14.25" customHeight="1">
      <c r="A11" s="122" t="s">
        <v>349</v>
      </c>
      <c r="C11" s="42">
        <v>35</v>
      </c>
      <c r="D11" s="50"/>
      <c r="E11" s="51"/>
      <c r="F11" s="51"/>
      <c r="G11" s="52"/>
      <c r="H11" s="131"/>
    </row>
    <row r="12" spans="1:8" ht="14.25" customHeight="1">
      <c r="A12" s="122" t="s">
        <v>350</v>
      </c>
      <c r="C12" s="137" t="s">
        <v>351</v>
      </c>
      <c r="D12" s="46"/>
      <c r="E12" s="47"/>
      <c r="F12" s="47"/>
      <c r="G12" s="48"/>
      <c r="H12" s="131"/>
    </row>
    <row r="13" spans="1:8" ht="14.25" customHeight="1">
      <c r="A13" s="122" t="s">
        <v>352</v>
      </c>
      <c r="C13" s="43">
        <f>IF(C12=Dropdowns!D35,Dropdowns!H35,Dropdowns!H36)</f>
        <v>6.1879999999999998E-2</v>
      </c>
      <c r="D13" s="46"/>
      <c r="E13" s="47"/>
      <c r="F13" s="47"/>
      <c r="G13" s="48"/>
      <c r="H13" s="131"/>
    </row>
    <row r="14" spans="1:8" ht="14.25" customHeight="1">
      <c r="A14" s="122" t="s">
        <v>353</v>
      </c>
      <c r="C14" s="44">
        <v>1.1499999999999999</v>
      </c>
      <c r="D14" s="46"/>
      <c r="E14" s="47"/>
      <c r="F14" s="47"/>
      <c r="G14" s="48"/>
      <c r="H14" s="131"/>
    </row>
    <row r="15" spans="1:8" ht="14.25" customHeight="1">
      <c r="A15" s="122" t="s">
        <v>354</v>
      </c>
      <c r="C15" s="45">
        <f>-PV(C13/12,C11*12,C10,0)</f>
        <v>0</v>
      </c>
      <c r="D15" s="46"/>
      <c r="E15" s="47"/>
      <c r="F15" s="47"/>
      <c r="G15" s="49"/>
      <c r="H15" s="131"/>
    </row>
    <row r="16" spans="1:8" ht="14.25" customHeight="1">
      <c r="A16" s="122"/>
      <c r="B16" s="60"/>
      <c r="C16" s="61"/>
      <c r="D16" s="61"/>
      <c r="E16" s="61"/>
      <c r="F16" s="61"/>
      <c r="G16" s="131"/>
      <c r="H16" s="131"/>
    </row>
    <row r="17" spans="1:8" ht="15.5">
      <c r="A17" s="650" t="s">
        <v>55</v>
      </c>
      <c r="B17" s="650"/>
      <c r="C17" s="650"/>
      <c r="D17" s="650"/>
      <c r="E17" s="650"/>
      <c r="F17" s="650"/>
      <c r="G17" s="650"/>
      <c r="H17" s="113"/>
    </row>
  </sheetData>
  <sheetProtection algorithmName="SHA-512" hashValue="DvF8tuDs5/PblL5cQjTuyHmzvPvQem7maYsQgMggYudnpXHvKS7wBlkve0ZAL53ksO5wgKPzhKrfgAbO+zhIXg==" saltValue="pWen/g+xdpSmmiS6bm2e8A==" spinCount="100000" sheet="1" objects="1" scenarios="1"/>
  <mergeCells count="5">
    <mergeCell ref="F1:G1"/>
    <mergeCell ref="A1:E1"/>
    <mergeCell ref="A17:G17"/>
    <mergeCell ref="A4:G4"/>
    <mergeCell ref="A2:G3"/>
  </mergeCells>
  <hyperlinks>
    <hyperlink ref="A8" r:id="rId1" xr:uid="{5883F3F9-39A2-42C8-AFEF-C63EAB9ACCBC}"/>
    <hyperlink ref="A7" r:id="rId2" xr:uid="{227515DE-0427-45D4-9800-BB4A66F72BA6}"/>
  </hyperlinks>
  <pageMargins left="0.7" right="0.7" top="0.75" bottom="0.75" header="0.3" footer="0.3"/>
  <pageSetup paperSize="9" orientation="landscape" horizontalDpi="1200" verticalDpi="1200" r:id="rId3"/>
  <headerFooter>
    <oddFooter>&amp;LLGMG Round 1&amp;CPage &amp;P of &amp;N&amp;R&amp;A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FAC7B68-3BC3-459A-B156-A337AB287030}">
          <x14:formula1>
            <xm:f>Dropdowns!$D$34:$D$36</xm:f>
          </x14:formula1>
          <xm:sqref>C12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C80B8-8550-48AA-8F79-D05F1713D73E}">
  <sheetPr>
    <tabColor rgb="FFFFC000"/>
    <pageSetUpPr fitToPage="1"/>
  </sheetPr>
  <dimension ref="A1:E118"/>
  <sheetViews>
    <sheetView topLeftCell="A73" zoomScaleNormal="100" workbookViewId="0">
      <selection activeCell="G99" sqref="G99"/>
    </sheetView>
  </sheetViews>
  <sheetFormatPr defaultRowHeight="14.5"/>
  <cols>
    <col min="1" max="1" width="34.7265625" style="113" customWidth="1"/>
    <col min="2" max="2" width="12.7265625" style="113" customWidth="1"/>
    <col min="3" max="16384" width="8.7265625" style="113"/>
  </cols>
  <sheetData>
    <row r="1" spans="1:5" ht="18">
      <c r="A1" s="138" t="s">
        <v>10</v>
      </c>
      <c r="B1" s="139" t="str">
        <f>'LGMG Cover Page'!B11</f>
        <v>5/5/2022 v1</v>
      </c>
      <c r="C1" s="140"/>
      <c r="D1" s="140"/>
      <c r="E1" s="140"/>
    </row>
    <row r="2" spans="1:5" ht="16" thickBot="1">
      <c r="A2" s="141"/>
      <c r="B2" s="142"/>
    </row>
    <row r="3" spans="1:5" ht="32.25" customHeight="1" thickBot="1">
      <c r="A3" s="143"/>
      <c r="B3" s="144" t="s">
        <v>355</v>
      </c>
    </row>
    <row r="4" spans="1:5" ht="15" customHeight="1">
      <c r="A4" s="145" t="s">
        <v>356</v>
      </c>
      <c r="B4" s="146"/>
    </row>
    <row r="5" spans="1:5" ht="15" customHeight="1">
      <c r="A5" s="147" t="s">
        <v>357</v>
      </c>
      <c r="B5" s="29"/>
    </row>
    <row r="6" spans="1:5" ht="15" customHeight="1">
      <c r="A6" s="147" t="s">
        <v>358</v>
      </c>
      <c r="B6" s="29"/>
    </row>
    <row r="7" spans="1:5" ht="15" customHeight="1">
      <c r="A7" s="147" t="s">
        <v>359</v>
      </c>
      <c r="B7" s="29"/>
    </row>
    <row r="8" spans="1:5" ht="15" customHeight="1">
      <c r="A8" s="147" t="s">
        <v>360</v>
      </c>
      <c r="B8" s="29"/>
    </row>
    <row r="9" spans="1:5" ht="15" customHeight="1">
      <c r="A9" s="148" t="s">
        <v>361</v>
      </c>
      <c r="B9" s="149">
        <f>SUM(B5:B8)</f>
        <v>0</v>
      </c>
    </row>
    <row r="10" spans="1:5" ht="15" customHeight="1">
      <c r="A10" s="147" t="s">
        <v>362</v>
      </c>
      <c r="B10" s="29"/>
    </row>
    <row r="11" spans="1:5" ht="15" customHeight="1">
      <c r="A11" s="147" t="s">
        <v>363</v>
      </c>
      <c r="B11" s="29"/>
    </row>
    <row r="12" spans="1:5" ht="15" customHeight="1">
      <c r="A12" s="148" t="s">
        <v>364</v>
      </c>
      <c r="B12" s="149">
        <f>SUM(B10:B11)</f>
        <v>0</v>
      </c>
    </row>
    <row r="13" spans="1:5" ht="15" customHeight="1">
      <c r="A13" s="148" t="s">
        <v>365</v>
      </c>
      <c r="B13" s="149">
        <f>SUM(B9+B12)</f>
        <v>0</v>
      </c>
    </row>
    <row r="14" spans="1:5" ht="15" customHeight="1">
      <c r="A14" s="150" t="s">
        <v>366</v>
      </c>
      <c r="B14" s="29"/>
    </row>
    <row r="15" spans="1:5" ht="28.5" customHeight="1">
      <c r="A15" s="147" t="s">
        <v>367</v>
      </c>
      <c r="B15" s="29"/>
    </row>
    <row r="16" spans="1:5">
      <c r="A16" s="147" t="s">
        <v>368</v>
      </c>
      <c r="B16" s="29"/>
    </row>
    <row r="17" spans="1:2">
      <c r="A17" s="151" t="s">
        <v>369</v>
      </c>
      <c r="B17" s="152"/>
    </row>
    <row r="18" spans="1:2">
      <c r="A18" s="147" t="s">
        <v>370</v>
      </c>
      <c r="B18" s="29"/>
    </row>
    <row r="19" spans="1:2">
      <c r="A19" s="147" t="s">
        <v>371</v>
      </c>
      <c r="B19" s="29"/>
    </row>
    <row r="20" spans="1:2">
      <c r="A20" s="147" t="s">
        <v>372</v>
      </c>
      <c r="B20" s="29"/>
    </row>
    <row r="21" spans="1:2">
      <c r="A21" s="147" t="s">
        <v>373</v>
      </c>
      <c r="B21" s="29"/>
    </row>
    <row r="22" spans="1:2">
      <c r="A22" s="147" t="s">
        <v>374</v>
      </c>
      <c r="B22" s="29"/>
    </row>
    <row r="23" spans="1:2">
      <c r="A23" s="147" t="s">
        <v>375</v>
      </c>
      <c r="B23" s="29"/>
    </row>
    <row r="24" spans="1:2">
      <c r="A24" s="147" t="s">
        <v>376</v>
      </c>
      <c r="B24" s="29"/>
    </row>
    <row r="25" spans="1:2">
      <c r="A25" s="30" t="s">
        <v>377</v>
      </c>
      <c r="B25" s="29"/>
    </row>
    <row r="26" spans="1:2">
      <c r="A26" s="30" t="s">
        <v>377</v>
      </c>
      <c r="B26" s="29"/>
    </row>
    <row r="27" spans="1:2">
      <c r="A27" s="30" t="s">
        <v>377</v>
      </c>
      <c r="B27" s="29"/>
    </row>
    <row r="28" spans="1:2">
      <c r="A28" s="30" t="s">
        <v>377</v>
      </c>
      <c r="B28" s="29"/>
    </row>
    <row r="29" spans="1:2" ht="15" thickBot="1">
      <c r="A29" s="153" t="s">
        <v>378</v>
      </c>
      <c r="B29" s="154">
        <f>SUM(B18:B28)</f>
        <v>0</v>
      </c>
    </row>
    <row r="30" spans="1:2">
      <c r="A30" s="155" t="s">
        <v>379</v>
      </c>
      <c r="B30" s="31"/>
    </row>
    <row r="31" spans="1:2">
      <c r="A31" s="151" t="s">
        <v>380</v>
      </c>
      <c r="B31" s="152"/>
    </row>
    <row r="32" spans="1:2" ht="15" customHeight="1">
      <c r="A32" s="147" t="s">
        <v>370</v>
      </c>
      <c r="B32" s="29"/>
    </row>
    <row r="33" spans="1:2" ht="15" customHeight="1">
      <c r="A33" s="147" t="s">
        <v>371</v>
      </c>
      <c r="B33" s="29"/>
    </row>
    <row r="34" spans="1:2" ht="15" customHeight="1">
      <c r="A34" s="147" t="s">
        <v>372</v>
      </c>
      <c r="B34" s="29"/>
    </row>
    <row r="35" spans="1:2" ht="15" customHeight="1">
      <c r="A35" s="147" t="s">
        <v>373</v>
      </c>
      <c r="B35" s="29"/>
    </row>
    <row r="36" spans="1:2" ht="15" customHeight="1">
      <c r="A36" s="147" t="s">
        <v>374</v>
      </c>
      <c r="B36" s="29"/>
    </row>
    <row r="37" spans="1:2" ht="15" customHeight="1">
      <c r="A37" s="147" t="s">
        <v>375</v>
      </c>
      <c r="B37" s="29"/>
    </row>
    <row r="38" spans="1:2" ht="15" customHeight="1">
      <c r="A38" s="147" t="s">
        <v>376</v>
      </c>
      <c r="B38" s="29"/>
    </row>
    <row r="39" spans="1:2" ht="15" customHeight="1">
      <c r="A39" s="30" t="s">
        <v>377</v>
      </c>
      <c r="B39" s="29"/>
    </row>
    <row r="40" spans="1:2" ht="15" customHeight="1">
      <c r="A40" s="30" t="s">
        <v>377</v>
      </c>
      <c r="B40" s="29"/>
    </row>
    <row r="41" spans="1:2" ht="15" customHeight="1">
      <c r="A41" s="30" t="s">
        <v>377</v>
      </c>
      <c r="B41" s="29"/>
    </row>
    <row r="42" spans="1:2" ht="15" customHeight="1">
      <c r="A42" s="30" t="s">
        <v>377</v>
      </c>
      <c r="B42" s="29"/>
    </row>
    <row r="43" spans="1:2" ht="15" customHeight="1">
      <c r="A43" s="148" t="s">
        <v>381</v>
      </c>
      <c r="B43" s="149">
        <f>SUM(B32:B42)</f>
        <v>0</v>
      </c>
    </row>
    <row r="44" spans="1:2" ht="15" customHeight="1">
      <c r="A44" s="151" t="s">
        <v>382</v>
      </c>
      <c r="B44" s="152"/>
    </row>
    <row r="45" spans="1:2" ht="15" customHeight="1">
      <c r="A45" s="147" t="s">
        <v>383</v>
      </c>
      <c r="B45" s="29"/>
    </row>
    <row r="46" spans="1:2" ht="15" customHeight="1">
      <c r="A46" s="147" t="s">
        <v>384</v>
      </c>
      <c r="B46" s="29"/>
    </row>
    <row r="47" spans="1:2" ht="15" customHeight="1" thickBot="1">
      <c r="A47" s="153" t="s">
        <v>385</v>
      </c>
      <c r="B47" s="154">
        <f>SUM(B44:B46)</f>
        <v>0</v>
      </c>
    </row>
    <row r="48" spans="1:2" ht="15" customHeight="1">
      <c r="A48" s="155" t="s">
        <v>386</v>
      </c>
      <c r="B48" s="31"/>
    </row>
    <row r="49" spans="1:2" ht="15" customHeight="1">
      <c r="A49" s="151" t="s">
        <v>387</v>
      </c>
      <c r="B49" s="152"/>
    </row>
    <row r="50" spans="1:2" ht="15" customHeight="1">
      <c r="A50" s="147" t="s">
        <v>388</v>
      </c>
      <c r="B50" s="29"/>
    </row>
    <row r="51" spans="1:2" ht="15" customHeight="1">
      <c r="A51" s="147" t="s">
        <v>389</v>
      </c>
      <c r="B51" s="29"/>
    </row>
    <row r="52" spans="1:2" ht="15" customHeight="1">
      <c r="A52" s="147" t="s">
        <v>390</v>
      </c>
      <c r="B52" s="29"/>
    </row>
    <row r="53" spans="1:2" ht="15" customHeight="1">
      <c r="A53" s="147" t="s">
        <v>391</v>
      </c>
      <c r="B53" s="29"/>
    </row>
    <row r="54" spans="1:2" ht="15" customHeight="1">
      <c r="A54" s="147" t="s">
        <v>392</v>
      </c>
      <c r="B54" s="29"/>
    </row>
    <row r="55" spans="1:2" ht="15" customHeight="1">
      <c r="A55" s="147" t="s">
        <v>393</v>
      </c>
      <c r="B55" s="29"/>
    </row>
    <row r="56" spans="1:2" ht="15" customHeight="1">
      <c r="A56" s="147" t="s">
        <v>394</v>
      </c>
      <c r="B56" s="29"/>
    </row>
    <row r="57" spans="1:2" ht="15" customHeight="1">
      <c r="A57" s="147" t="s">
        <v>395</v>
      </c>
      <c r="B57" s="29"/>
    </row>
    <row r="58" spans="1:2" ht="15" customHeight="1">
      <c r="A58" s="30" t="s">
        <v>377</v>
      </c>
      <c r="B58" s="29"/>
    </row>
    <row r="59" spans="1:2" ht="15" customHeight="1">
      <c r="A59" s="30" t="s">
        <v>377</v>
      </c>
      <c r="B59" s="29"/>
    </row>
    <row r="60" spans="1:2" ht="15" customHeight="1">
      <c r="A60" s="30" t="s">
        <v>377</v>
      </c>
      <c r="B60" s="29"/>
    </row>
    <row r="61" spans="1:2" ht="15" customHeight="1">
      <c r="A61" s="148" t="s">
        <v>396</v>
      </c>
      <c r="B61" s="149">
        <f>SUM(B50:B60)</f>
        <v>0</v>
      </c>
    </row>
    <row r="62" spans="1:2" ht="15" customHeight="1">
      <c r="A62" s="151" t="s">
        <v>397</v>
      </c>
      <c r="B62" s="152"/>
    </row>
    <row r="63" spans="1:2" ht="15" customHeight="1">
      <c r="A63" s="147" t="s">
        <v>398</v>
      </c>
      <c r="B63" s="29"/>
    </row>
    <row r="64" spans="1:2" ht="15" customHeight="1">
      <c r="A64" s="147" t="s">
        <v>390</v>
      </c>
      <c r="B64" s="29"/>
    </row>
    <row r="65" spans="1:2" ht="15" customHeight="1">
      <c r="A65" s="147" t="s">
        <v>393</v>
      </c>
      <c r="B65" s="29"/>
    </row>
    <row r="66" spans="1:2" ht="15" customHeight="1">
      <c r="A66" s="147" t="s">
        <v>394</v>
      </c>
      <c r="B66" s="29"/>
    </row>
    <row r="67" spans="1:2" ht="15" customHeight="1">
      <c r="A67" s="147" t="s">
        <v>395</v>
      </c>
      <c r="B67" s="29"/>
    </row>
    <row r="68" spans="1:2" ht="15" customHeight="1">
      <c r="A68" s="30" t="s">
        <v>377</v>
      </c>
      <c r="B68" s="29"/>
    </row>
    <row r="69" spans="1:2" ht="15" customHeight="1">
      <c r="A69" s="30" t="s">
        <v>377</v>
      </c>
      <c r="B69" s="29"/>
    </row>
    <row r="70" spans="1:2" ht="15" customHeight="1">
      <c r="A70" s="148" t="s">
        <v>399</v>
      </c>
      <c r="B70" s="149">
        <f>SUM(B63:B69)</f>
        <v>0</v>
      </c>
    </row>
    <row r="71" spans="1:2" ht="15" customHeight="1">
      <c r="A71" s="156" t="s">
        <v>400</v>
      </c>
      <c r="B71" s="157">
        <f>SUM(B9+B12+B14+B15+B16+B29+B30+B43+B47+B48+B61+B70)</f>
        <v>0</v>
      </c>
    </row>
    <row r="72" spans="1:2" ht="15" customHeight="1">
      <c r="A72" s="151" t="s">
        <v>401</v>
      </c>
      <c r="B72" s="152"/>
    </row>
    <row r="73" spans="1:2" ht="15" customHeight="1">
      <c r="A73" s="147" t="s">
        <v>402</v>
      </c>
      <c r="B73" s="29"/>
    </row>
    <row r="74" spans="1:2" ht="15" customHeight="1">
      <c r="A74" s="30" t="s">
        <v>377</v>
      </c>
      <c r="B74" s="29"/>
    </row>
    <row r="75" spans="1:2" ht="15" customHeight="1">
      <c r="A75" s="148" t="s">
        <v>403</v>
      </c>
      <c r="B75" s="149">
        <f>SUM(B73:B74)</f>
        <v>0</v>
      </c>
    </row>
    <row r="76" spans="1:2" ht="15" customHeight="1">
      <c r="A76" s="151" t="s">
        <v>404</v>
      </c>
      <c r="B76" s="158"/>
    </row>
    <row r="77" spans="1:2" ht="15" customHeight="1">
      <c r="A77" s="147" t="s">
        <v>405</v>
      </c>
      <c r="B77" s="29"/>
    </row>
    <row r="78" spans="1:2" ht="15" customHeight="1">
      <c r="A78" s="147" t="s">
        <v>406</v>
      </c>
      <c r="B78" s="29"/>
    </row>
    <row r="79" spans="1:2" ht="15" customHeight="1">
      <c r="A79" s="150" t="s">
        <v>407</v>
      </c>
      <c r="B79" s="29"/>
    </row>
    <row r="80" spans="1:2" ht="15" customHeight="1">
      <c r="A80" s="147" t="s">
        <v>408</v>
      </c>
      <c r="B80" s="29"/>
    </row>
    <row r="81" spans="1:2" ht="15" customHeight="1">
      <c r="A81" s="30" t="s">
        <v>377</v>
      </c>
      <c r="B81" s="29"/>
    </row>
    <row r="82" spans="1:2" ht="15" customHeight="1">
      <c r="A82" s="30" t="s">
        <v>377</v>
      </c>
      <c r="B82" s="29"/>
    </row>
    <row r="83" spans="1:2" ht="15" customHeight="1">
      <c r="A83" s="30" t="s">
        <v>377</v>
      </c>
      <c r="B83" s="29"/>
    </row>
    <row r="84" spans="1:2" ht="15" customHeight="1">
      <c r="A84" s="148" t="s">
        <v>409</v>
      </c>
      <c r="B84" s="149">
        <f>SUM(B77:B83)</f>
        <v>0</v>
      </c>
    </row>
    <row r="85" spans="1:2" ht="15" customHeight="1">
      <c r="A85" s="151" t="s">
        <v>410</v>
      </c>
      <c r="B85" s="158"/>
    </row>
    <row r="86" spans="1:2" ht="15" customHeight="1">
      <c r="A86" s="147" t="s">
        <v>411</v>
      </c>
      <c r="B86" s="29"/>
    </row>
    <row r="87" spans="1:2" ht="15" customHeight="1">
      <c r="A87" s="147" t="s">
        <v>412</v>
      </c>
      <c r="B87" s="29"/>
    </row>
    <row r="88" spans="1:2" ht="15" customHeight="1">
      <c r="A88" s="148" t="s">
        <v>413</v>
      </c>
      <c r="B88" s="159">
        <f>SUM(B86:B87)</f>
        <v>0</v>
      </c>
    </row>
    <row r="89" spans="1:2" ht="15" customHeight="1">
      <c r="A89" s="151" t="s">
        <v>414</v>
      </c>
      <c r="B89" s="158"/>
    </row>
    <row r="90" spans="1:2" ht="15" customHeight="1">
      <c r="A90" s="147" t="s">
        <v>415</v>
      </c>
      <c r="B90" s="29"/>
    </row>
    <row r="91" spans="1:2" ht="15" customHeight="1">
      <c r="A91" s="147" t="s">
        <v>416</v>
      </c>
      <c r="B91" s="29"/>
    </row>
    <row r="92" spans="1:2" ht="15" customHeight="1">
      <c r="A92" s="147" t="s">
        <v>417</v>
      </c>
      <c r="B92" s="29"/>
    </row>
    <row r="93" spans="1:2" ht="15" customHeight="1">
      <c r="A93" s="147" t="s">
        <v>418</v>
      </c>
      <c r="B93" s="29"/>
    </row>
    <row r="94" spans="1:2" ht="15" customHeight="1">
      <c r="A94" s="147" t="s">
        <v>419</v>
      </c>
      <c r="B94" s="29"/>
    </row>
    <row r="95" spans="1:2" ht="15" customHeight="1">
      <c r="A95" s="147" t="s">
        <v>420</v>
      </c>
      <c r="B95" s="29"/>
    </row>
    <row r="96" spans="1:2" ht="15" customHeight="1">
      <c r="A96" s="147" t="s">
        <v>421</v>
      </c>
      <c r="B96" s="29"/>
    </row>
    <row r="97" spans="1:2" ht="15" customHeight="1">
      <c r="A97" s="147" t="s">
        <v>422</v>
      </c>
      <c r="B97" s="29"/>
    </row>
    <row r="98" spans="1:2" ht="15" customHeight="1">
      <c r="A98" s="147" t="s">
        <v>423</v>
      </c>
      <c r="B98" s="29"/>
    </row>
    <row r="99" spans="1:2" ht="15" customHeight="1">
      <c r="A99" s="147" t="s">
        <v>424</v>
      </c>
      <c r="B99" s="29"/>
    </row>
    <row r="100" spans="1:2" ht="15" customHeight="1">
      <c r="A100" s="30" t="s">
        <v>377</v>
      </c>
      <c r="B100" s="29"/>
    </row>
    <row r="101" spans="1:2" ht="15" customHeight="1">
      <c r="A101" s="30" t="s">
        <v>377</v>
      </c>
      <c r="B101" s="29"/>
    </row>
    <row r="102" spans="1:2" ht="15" customHeight="1">
      <c r="A102" s="30" t="s">
        <v>377</v>
      </c>
      <c r="B102" s="29"/>
    </row>
    <row r="103" spans="1:2" ht="15" customHeight="1">
      <c r="A103" s="30" t="s">
        <v>377</v>
      </c>
      <c r="B103" s="29"/>
    </row>
    <row r="104" spans="1:2" ht="15" customHeight="1">
      <c r="A104" s="30" t="s">
        <v>377</v>
      </c>
      <c r="B104" s="29"/>
    </row>
    <row r="105" spans="1:2" ht="15" customHeight="1">
      <c r="A105" s="30" t="s">
        <v>377</v>
      </c>
      <c r="B105" s="29"/>
    </row>
    <row r="106" spans="1:2" ht="15" customHeight="1">
      <c r="A106" s="148" t="s">
        <v>425</v>
      </c>
      <c r="B106" s="149">
        <f>SUM(B90:B105)</f>
        <v>0</v>
      </c>
    </row>
    <row r="107" spans="1:2" ht="15" customHeight="1">
      <c r="A107" s="148" t="s">
        <v>426</v>
      </c>
      <c r="B107" s="157">
        <f>SUM(B71+B75+B84+B88+B106)</f>
        <v>0</v>
      </c>
    </row>
    <row r="108" spans="1:2" ht="15" customHeight="1">
      <c r="A108" s="151" t="s">
        <v>427</v>
      </c>
      <c r="B108" s="158"/>
    </row>
    <row r="109" spans="1:2" ht="15" customHeight="1">
      <c r="A109" s="147" t="s">
        <v>428</v>
      </c>
      <c r="B109" s="29"/>
    </row>
    <row r="110" spans="1:2" ht="15" customHeight="1">
      <c r="A110" s="147" t="s">
        <v>429</v>
      </c>
      <c r="B110" s="29"/>
    </row>
    <row r="111" spans="1:2" ht="15" customHeight="1">
      <c r="A111" s="147" t="s">
        <v>430</v>
      </c>
      <c r="B111" s="29"/>
    </row>
    <row r="112" spans="1:2" ht="15" customHeight="1">
      <c r="A112" s="147" t="s">
        <v>431</v>
      </c>
      <c r="B112" s="29"/>
    </row>
    <row r="113" spans="1:2" ht="15" customHeight="1">
      <c r="A113" s="147" t="s">
        <v>432</v>
      </c>
      <c r="B113" s="29"/>
    </row>
    <row r="114" spans="1:2" ht="15" customHeight="1">
      <c r="A114" s="30" t="s">
        <v>377</v>
      </c>
      <c r="B114" s="29"/>
    </row>
    <row r="115" spans="1:2" ht="15" customHeight="1">
      <c r="A115" s="148" t="s">
        <v>433</v>
      </c>
      <c r="B115" s="157">
        <f>SUM(B109:B114)</f>
        <v>0</v>
      </c>
    </row>
    <row r="116" spans="1:2" ht="15" customHeight="1">
      <c r="A116" s="148" t="s">
        <v>434</v>
      </c>
      <c r="B116" s="157">
        <f>SUM(B107+B115)</f>
        <v>0</v>
      </c>
    </row>
    <row r="118" spans="1:2" ht="15.5">
      <c r="A118" s="650" t="s">
        <v>55</v>
      </c>
      <c r="B118" s="650"/>
    </row>
  </sheetData>
  <sheetProtection algorithmName="SHA-512" hashValue="kKh2AAIr5WAHJEHfc7J+1M91ub5RQWsICfIVnDrJUUb+MirVbrURZTlZBGH7ydZ+6Xp/3BZX8160A5oYEPtyKA==" saltValue="+ygd/qBtPoO7oEw6q+B8mw==" spinCount="100000" sheet="1" objects="1" scenarios="1"/>
  <mergeCells count="1">
    <mergeCell ref="A118:B118"/>
  </mergeCells>
  <printOptions horizontalCentered="1"/>
  <pageMargins left="0.7" right="0.7" top="0.75" bottom="0.75" header="0.3" footer="0.3"/>
  <pageSetup paperSize="9" fitToHeight="3" orientation="portrait" horizontalDpi="1200" verticalDpi="1200" r:id="rId1"/>
  <headerFooter>
    <oddFooter>&amp;LLGMG Round 1&amp;CPage &amp;P of &amp;N&amp;R&amp;A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93179-7ADF-42BF-975E-4D40D0BA6C15}">
  <sheetPr>
    <tabColor rgb="FFFFC000"/>
  </sheetPr>
  <dimension ref="A1:W59"/>
  <sheetViews>
    <sheetView workbookViewId="0">
      <selection activeCell="X67" sqref="X67"/>
    </sheetView>
  </sheetViews>
  <sheetFormatPr defaultRowHeight="14.5"/>
  <cols>
    <col min="1" max="1" width="11.7265625" style="113" customWidth="1"/>
    <col min="2" max="2" width="6.81640625" style="113" bestFit="1" customWidth="1"/>
    <col min="3" max="6" width="10.81640625" style="113" bestFit="1" customWidth="1"/>
    <col min="7" max="7" width="8" style="113" bestFit="1" customWidth="1"/>
    <col min="8" max="16384" width="8.7265625" style="113"/>
  </cols>
  <sheetData>
    <row r="1" spans="1:23" ht="14.25" customHeight="1">
      <c r="A1" s="973" t="s">
        <v>17</v>
      </c>
      <c r="B1" s="974"/>
      <c r="C1" s="974"/>
      <c r="D1" s="974"/>
      <c r="E1" s="975"/>
      <c r="F1" s="971" t="str">
        <f>'LGMG Cover Page'!B11</f>
        <v>5/5/2022 v1</v>
      </c>
      <c r="G1" s="972"/>
      <c r="H1" s="140"/>
      <c r="I1" s="140"/>
      <c r="J1" s="140"/>
      <c r="K1" s="140"/>
      <c r="L1" s="140"/>
      <c r="M1" s="140"/>
      <c r="N1" s="140"/>
      <c r="O1" s="140"/>
      <c r="P1" s="140"/>
      <c r="Q1" s="140"/>
      <c r="R1" s="140"/>
      <c r="S1" s="140"/>
      <c r="T1" s="140"/>
      <c r="U1" s="140"/>
      <c r="V1" s="140"/>
      <c r="W1" s="140"/>
    </row>
    <row r="2" spans="1:23" ht="14.25" customHeight="1">
      <c r="A2" s="160"/>
      <c r="B2" s="160"/>
      <c r="C2" s="160"/>
      <c r="D2" s="160"/>
      <c r="E2" s="160"/>
      <c r="F2" s="160"/>
      <c r="G2" s="161"/>
      <c r="H2" s="140"/>
      <c r="I2" s="140"/>
      <c r="J2" s="140"/>
      <c r="K2" s="140"/>
      <c r="L2" s="140"/>
      <c r="M2" s="140"/>
      <c r="N2" s="140"/>
      <c r="O2" s="140"/>
      <c r="P2" s="140"/>
      <c r="Q2" s="140"/>
      <c r="R2" s="140"/>
      <c r="S2" s="140"/>
      <c r="T2" s="140"/>
      <c r="U2" s="140"/>
      <c r="V2" s="140"/>
      <c r="W2" s="140"/>
    </row>
    <row r="3" spans="1:23" ht="14.25" customHeight="1">
      <c r="A3" s="969" t="s">
        <v>435</v>
      </c>
      <c r="B3" s="970"/>
      <c r="C3" s="970"/>
      <c r="D3" s="970"/>
      <c r="E3" s="970"/>
      <c r="F3" s="970"/>
      <c r="G3" s="970"/>
      <c r="H3" s="140"/>
      <c r="I3" s="140"/>
      <c r="J3" s="140"/>
      <c r="K3" s="140"/>
      <c r="L3" s="140"/>
      <c r="M3" s="140"/>
      <c r="N3" s="140"/>
      <c r="O3" s="140"/>
      <c r="P3" s="140"/>
      <c r="Q3" s="140"/>
      <c r="R3" s="140"/>
      <c r="S3" s="140"/>
      <c r="T3" s="140"/>
      <c r="U3" s="140"/>
      <c r="V3" s="140"/>
      <c r="W3" s="140"/>
    </row>
    <row r="4" spans="1:23">
      <c r="A4" s="162" t="s">
        <v>436</v>
      </c>
      <c r="B4" s="163" t="s">
        <v>339</v>
      </c>
      <c r="C4" s="164" t="s">
        <v>437</v>
      </c>
      <c r="D4" s="164" t="s">
        <v>438</v>
      </c>
      <c r="E4" s="164" t="s">
        <v>439</v>
      </c>
      <c r="F4" s="165" t="s">
        <v>440</v>
      </c>
      <c r="G4" s="166" t="s">
        <v>441</v>
      </c>
    </row>
    <row r="5" spans="1:23">
      <c r="A5" s="167">
        <v>0.15</v>
      </c>
      <c r="B5" s="185"/>
      <c r="C5" s="186"/>
      <c r="D5" s="186"/>
      <c r="E5" s="186"/>
      <c r="F5" s="186"/>
      <c r="G5" s="170">
        <f t="shared" ref="G5:G18" si="0">SUM(B5:F5)</f>
        <v>0</v>
      </c>
    </row>
    <row r="6" spans="1:23">
      <c r="A6" s="167">
        <v>0.2</v>
      </c>
      <c r="B6" s="185"/>
      <c r="C6" s="186"/>
      <c r="D6" s="186"/>
      <c r="E6" s="186"/>
      <c r="F6" s="186"/>
      <c r="G6" s="170">
        <f t="shared" si="0"/>
        <v>0</v>
      </c>
    </row>
    <row r="7" spans="1:23">
      <c r="A7" s="167">
        <f t="shared" ref="A7:A18" si="1">A6+5%</f>
        <v>0.25</v>
      </c>
      <c r="B7" s="185"/>
      <c r="C7" s="186"/>
      <c r="D7" s="186"/>
      <c r="E7" s="186"/>
      <c r="F7" s="186"/>
      <c r="G7" s="170">
        <f t="shared" si="0"/>
        <v>0</v>
      </c>
    </row>
    <row r="8" spans="1:23">
      <c r="A8" s="167">
        <f t="shared" si="1"/>
        <v>0.3</v>
      </c>
      <c r="B8" s="185"/>
      <c r="C8" s="186"/>
      <c r="D8" s="186"/>
      <c r="E8" s="186"/>
      <c r="F8" s="186"/>
      <c r="G8" s="170">
        <f t="shared" si="0"/>
        <v>0</v>
      </c>
    </row>
    <row r="9" spans="1:23">
      <c r="A9" s="167">
        <f t="shared" si="1"/>
        <v>0.35</v>
      </c>
      <c r="B9" s="185"/>
      <c r="C9" s="186"/>
      <c r="D9" s="186"/>
      <c r="E9" s="186"/>
      <c r="F9" s="186"/>
      <c r="G9" s="170">
        <f t="shared" si="0"/>
        <v>0</v>
      </c>
    </row>
    <row r="10" spans="1:23">
      <c r="A10" s="167">
        <f t="shared" si="1"/>
        <v>0.39999999999999997</v>
      </c>
      <c r="B10" s="185"/>
      <c r="C10" s="186"/>
      <c r="D10" s="186"/>
      <c r="E10" s="186"/>
      <c r="F10" s="186"/>
      <c r="G10" s="170">
        <f t="shared" si="0"/>
        <v>0</v>
      </c>
    </row>
    <row r="11" spans="1:23">
      <c r="A11" s="167">
        <f t="shared" si="1"/>
        <v>0.44999999999999996</v>
      </c>
      <c r="B11" s="185"/>
      <c r="C11" s="186"/>
      <c r="D11" s="186"/>
      <c r="E11" s="186"/>
      <c r="F11" s="186"/>
      <c r="G11" s="170">
        <f t="shared" si="0"/>
        <v>0</v>
      </c>
    </row>
    <row r="12" spans="1:23">
      <c r="A12" s="167">
        <f t="shared" si="1"/>
        <v>0.49999999999999994</v>
      </c>
      <c r="B12" s="185"/>
      <c r="C12" s="186"/>
      <c r="D12" s="186"/>
      <c r="E12" s="186"/>
      <c r="F12" s="186"/>
      <c r="G12" s="170">
        <f t="shared" si="0"/>
        <v>0</v>
      </c>
    </row>
    <row r="13" spans="1:23">
      <c r="A13" s="167">
        <f t="shared" si="1"/>
        <v>0.54999999999999993</v>
      </c>
      <c r="B13" s="185"/>
      <c r="C13" s="186"/>
      <c r="D13" s="186"/>
      <c r="E13" s="186"/>
      <c r="F13" s="186"/>
      <c r="G13" s="170">
        <f t="shared" si="0"/>
        <v>0</v>
      </c>
    </row>
    <row r="14" spans="1:23">
      <c r="A14" s="167">
        <f t="shared" si="1"/>
        <v>0.6</v>
      </c>
      <c r="B14" s="185"/>
      <c r="C14" s="186"/>
      <c r="D14" s="186"/>
      <c r="E14" s="186"/>
      <c r="F14" s="186"/>
      <c r="G14" s="170">
        <f t="shared" si="0"/>
        <v>0</v>
      </c>
    </row>
    <row r="15" spans="1:23">
      <c r="A15" s="167">
        <f t="shared" si="1"/>
        <v>0.65</v>
      </c>
      <c r="B15" s="185"/>
      <c r="C15" s="186"/>
      <c r="D15" s="186"/>
      <c r="E15" s="186"/>
      <c r="F15" s="186"/>
      <c r="G15" s="170">
        <f t="shared" si="0"/>
        <v>0</v>
      </c>
    </row>
    <row r="16" spans="1:23">
      <c r="A16" s="167">
        <f t="shared" si="1"/>
        <v>0.70000000000000007</v>
      </c>
      <c r="B16" s="185"/>
      <c r="C16" s="186"/>
      <c r="D16" s="186"/>
      <c r="E16" s="186"/>
      <c r="F16" s="186"/>
      <c r="G16" s="170">
        <f t="shared" si="0"/>
        <v>0</v>
      </c>
    </row>
    <row r="17" spans="1:7">
      <c r="A17" s="167">
        <f t="shared" si="1"/>
        <v>0.75000000000000011</v>
      </c>
      <c r="B17" s="185"/>
      <c r="C17" s="186"/>
      <c r="D17" s="186"/>
      <c r="E17" s="186"/>
      <c r="F17" s="186"/>
      <c r="G17" s="170">
        <f t="shared" si="0"/>
        <v>0</v>
      </c>
    </row>
    <row r="18" spans="1:7">
      <c r="A18" s="167">
        <f t="shared" si="1"/>
        <v>0.80000000000000016</v>
      </c>
      <c r="B18" s="185"/>
      <c r="C18" s="186"/>
      <c r="D18" s="186"/>
      <c r="E18" s="186"/>
      <c r="F18" s="186"/>
      <c r="G18" s="170">
        <f t="shared" si="0"/>
        <v>0</v>
      </c>
    </row>
    <row r="19" spans="1:7">
      <c r="A19" s="167">
        <f t="shared" ref="A19:A26" si="2">A18+5%</f>
        <v>0.8500000000000002</v>
      </c>
      <c r="B19" s="185"/>
      <c r="C19" s="186"/>
      <c r="D19" s="186"/>
      <c r="E19" s="186"/>
      <c r="F19" s="186"/>
      <c r="G19" s="170">
        <f t="shared" ref="G19:G22" si="3">SUM(B19:F19)</f>
        <v>0</v>
      </c>
    </row>
    <row r="20" spans="1:7">
      <c r="A20" s="167">
        <f t="shared" si="2"/>
        <v>0.90000000000000024</v>
      </c>
      <c r="B20" s="185"/>
      <c r="C20" s="186"/>
      <c r="D20" s="186"/>
      <c r="E20" s="186"/>
      <c r="F20" s="186"/>
      <c r="G20" s="170">
        <f t="shared" si="3"/>
        <v>0</v>
      </c>
    </row>
    <row r="21" spans="1:7">
      <c r="A21" s="167">
        <f t="shared" si="2"/>
        <v>0.95000000000000029</v>
      </c>
      <c r="B21" s="185"/>
      <c r="C21" s="186"/>
      <c r="D21" s="186"/>
      <c r="E21" s="186"/>
      <c r="F21" s="186"/>
      <c r="G21" s="170">
        <f t="shared" si="3"/>
        <v>0</v>
      </c>
    </row>
    <row r="22" spans="1:7">
      <c r="A22" s="167">
        <f t="shared" si="2"/>
        <v>1.0000000000000002</v>
      </c>
      <c r="B22" s="185"/>
      <c r="C22" s="186"/>
      <c r="D22" s="186"/>
      <c r="E22" s="186"/>
      <c r="F22" s="186"/>
      <c r="G22" s="170">
        <f t="shared" si="3"/>
        <v>0</v>
      </c>
    </row>
    <row r="23" spans="1:7">
      <c r="A23" s="167">
        <f t="shared" si="2"/>
        <v>1.0500000000000003</v>
      </c>
      <c r="B23" s="185"/>
      <c r="C23" s="186"/>
      <c r="D23" s="186"/>
      <c r="E23" s="186"/>
      <c r="F23" s="186"/>
      <c r="G23" s="170">
        <f t="shared" ref="G23" si="4">SUM(B23:F23)</f>
        <v>0</v>
      </c>
    </row>
    <row r="24" spans="1:7">
      <c r="A24" s="167">
        <f t="shared" si="2"/>
        <v>1.1000000000000003</v>
      </c>
      <c r="B24" s="185"/>
      <c r="C24" s="186"/>
      <c r="D24" s="186"/>
      <c r="E24" s="186"/>
      <c r="F24" s="186"/>
      <c r="G24" s="170">
        <f t="shared" ref="G24" si="5">SUM(B24:F24)</f>
        <v>0</v>
      </c>
    </row>
    <row r="25" spans="1:7">
      <c r="A25" s="167">
        <f t="shared" si="2"/>
        <v>1.1500000000000004</v>
      </c>
      <c r="B25" s="185"/>
      <c r="C25" s="186"/>
      <c r="D25" s="186"/>
      <c r="E25" s="186"/>
      <c r="F25" s="186"/>
      <c r="G25" s="170">
        <f t="shared" ref="G25" si="6">SUM(B25:F25)</f>
        <v>0</v>
      </c>
    </row>
    <row r="26" spans="1:7">
      <c r="A26" s="167">
        <f t="shared" si="2"/>
        <v>1.2000000000000004</v>
      </c>
      <c r="B26" s="185"/>
      <c r="C26" s="186"/>
      <c r="D26" s="186"/>
      <c r="E26" s="186"/>
      <c r="F26" s="186"/>
      <c r="G26" s="170">
        <f t="shared" ref="G26" si="7">SUM(B26:F26)</f>
        <v>0</v>
      </c>
    </row>
    <row r="27" spans="1:7">
      <c r="A27" s="167" t="s">
        <v>442</v>
      </c>
      <c r="B27" s="185"/>
      <c r="C27" s="186"/>
      <c r="D27" s="186"/>
      <c r="E27" s="186"/>
      <c r="F27" s="186"/>
      <c r="G27" s="170">
        <f t="shared" ref="G27" si="8">SUM(B27:F27)</f>
        <v>0</v>
      </c>
    </row>
    <row r="28" spans="1:7">
      <c r="A28" s="171" t="s">
        <v>441</v>
      </c>
      <c r="B28" s="172">
        <f t="shared" ref="B28:G28" si="9">SUM(B5:B27)</f>
        <v>0</v>
      </c>
      <c r="C28" s="173">
        <f t="shared" si="9"/>
        <v>0</v>
      </c>
      <c r="D28" s="173">
        <f t="shared" si="9"/>
        <v>0</v>
      </c>
      <c r="E28" s="173">
        <f t="shared" si="9"/>
        <v>0</v>
      </c>
      <c r="F28" s="173">
        <f t="shared" si="9"/>
        <v>0</v>
      </c>
      <c r="G28" s="174">
        <f t="shared" si="9"/>
        <v>0</v>
      </c>
    </row>
    <row r="30" spans="1:7" ht="15.5">
      <c r="A30" s="967" t="s">
        <v>443</v>
      </c>
      <c r="B30" s="968"/>
      <c r="C30" s="968"/>
      <c r="D30" s="968"/>
      <c r="E30" s="968"/>
      <c r="F30" s="968"/>
      <c r="G30" s="968"/>
    </row>
    <row r="32" spans="1:7">
      <c r="A32" s="175" t="s">
        <v>436</v>
      </c>
      <c r="B32" s="176" t="s">
        <v>339</v>
      </c>
      <c r="C32" s="177" t="s">
        <v>437</v>
      </c>
      <c r="D32" s="177" t="s">
        <v>438</v>
      </c>
      <c r="E32" s="177" t="s">
        <v>439</v>
      </c>
      <c r="F32" s="178" t="s">
        <v>440</v>
      </c>
      <c r="G32" s="179" t="s">
        <v>441</v>
      </c>
    </row>
    <row r="33" spans="1:7">
      <c r="A33" s="167" t="s">
        <v>444</v>
      </c>
      <c r="B33" s="185"/>
      <c r="C33" s="186"/>
      <c r="D33" s="186"/>
      <c r="E33" s="186"/>
      <c r="F33" s="186"/>
      <c r="G33" s="170">
        <f t="shared" ref="G33:G46" si="10">SUM(B33:F33)</f>
        <v>0</v>
      </c>
    </row>
    <row r="34" spans="1:7" hidden="1">
      <c r="A34" s="180">
        <v>0.2</v>
      </c>
      <c r="B34" s="168"/>
      <c r="C34" s="169"/>
      <c r="D34" s="169"/>
      <c r="E34" s="169"/>
      <c r="F34" s="169"/>
      <c r="G34" s="170">
        <f t="shared" si="10"/>
        <v>0</v>
      </c>
    </row>
    <row r="35" spans="1:7" hidden="1">
      <c r="A35" s="180">
        <f t="shared" ref="A35:A46" si="11">A34+5%</f>
        <v>0.25</v>
      </c>
      <c r="B35" s="168"/>
      <c r="C35" s="169"/>
      <c r="D35" s="169"/>
      <c r="E35" s="169"/>
      <c r="F35" s="169"/>
      <c r="G35" s="170">
        <f t="shared" si="10"/>
        <v>0</v>
      </c>
    </row>
    <row r="36" spans="1:7" hidden="1">
      <c r="A36" s="180">
        <f t="shared" si="11"/>
        <v>0.3</v>
      </c>
      <c r="B36" s="168"/>
      <c r="C36" s="169"/>
      <c r="D36" s="169"/>
      <c r="E36" s="169"/>
      <c r="F36" s="169"/>
      <c r="G36" s="170">
        <f t="shared" si="10"/>
        <v>0</v>
      </c>
    </row>
    <row r="37" spans="1:7" hidden="1">
      <c r="A37" s="180">
        <f t="shared" si="11"/>
        <v>0.35</v>
      </c>
      <c r="B37" s="168"/>
      <c r="C37" s="169"/>
      <c r="D37" s="169"/>
      <c r="E37" s="169"/>
      <c r="F37" s="169"/>
      <c r="G37" s="170">
        <f t="shared" si="10"/>
        <v>0</v>
      </c>
    </row>
    <row r="38" spans="1:7" hidden="1">
      <c r="A38" s="180">
        <f t="shared" si="11"/>
        <v>0.39999999999999997</v>
      </c>
      <c r="B38" s="168"/>
      <c r="C38" s="169"/>
      <c r="D38" s="169"/>
      <c r="E38" s="169"/>
      <c r="F38" s="169"/>
      <c r="G38" s="170">
        <f t="shared" si="10"/>
        <v>0</v>
      </c>
    </row>
    <row r="39" spans="1:7" hidden="1">
      <c r="A39" s="180">
        <f t="shared" si="11"/>
        <v>0.44999999999999996</v>
      </c>
      <c r="B39" s="168"/>
      <c r="C39" s="169"/>
      <c r="D39" s="169"/>
      <c r="E39" s="169"/>
      <c r="F39" s="169"/>
      <c r="G39" s="170">
        <f t="shared" si="10"/>
        <v>0</v>
      </c>
    </row>
    <row r="40" spans="1:7" hidden="1">
      <c r="A40" s="180">
        <f t="shared" si="11"/>
        <v>0.49999999999999994</v>
      </c>
      <c r="B40" s="168"/>
      <c r="C40" s="169"/>
      <c r="D40" s="169"/>
      <c r="E40" s="169"/>
      <c r="F40" s="169"/>
      <c r="G40" s="170">
        <f t="shared" si="10"/>
        <v>0</v>
      </c>
    </row>
    <row r="41" spans="1:7" hidden="1">
      <c r="A41" s="180">
        <f t="shared" si="11"/>
        <v>0.54999999999999993</v>
      </c>
      <c r="B41" s="168"/>
      <c r="C41" s="169"/>
      <c r="D41" s="169"/>
      <c r="E41" s="169"/>
      <c r="F41" s="169"/>
      <c r="G41" s="170">
        <f t="shared" si="10"/>
        <v>0</v>
      </c>
    </row>
    <row r="42" spans="1:7" hidden="1">
      <c r="A42" s="180">
        <f t="shared" si="11"/>
        <v>0.6</v>
      </c>
      <c r="B42" s="168"/>
      <c r="C42" s="169"/>
      <c r="D42" s="169"/>
      <c r="E42" s="169"/>
      <c r="F42" s="169"/>
      <c r="G42" s="170">
        <f t="shared" si="10"/>
        <v>0</v>
      </c>
    </row>
    <row r="43" spans="1:7" hidden="1">
      <c r="A43" s="180">
        <f t="shared" si="11"/>
        <v>0.65</v>
      </c>
      <c r="B43" s="181"/>
      <c r="C43" s="182"/>
      <c r="D43" s="182"/>
      <c r="E43" s="182"/>
      <c r="F43" s="182"/>
      <c r="G43" s="170">
        <f t="shared" si="10"/>
        <v>0</v>
      </c>
    </row>
    <row r="44" spans="1:7" hidden="1">
      <c r="A44" s="180">
        <f t="shared" si="11"/>
        <v>0.70000000000000007</v>
      </c>
      <c r="B44" s="181"/>
      <c r="C44" s="182"/>
      <c r="D44" s="182"/>
      <c r="E44" s="182"/>
      <c r="F44" s="182"/>
      <c r="G44" s="170">
        <f t="shared" si="10"/>
        <v>0</v>
      </c>
    </row>
    <row r="45" spans="1:7" hidden="1">
      <c r="A45" s="180">
        <f t="shared" si="11"/>
        <v>0.75000000000000011</v>
      </c>
      <c r="B45" s="181"/>
      <c r="C45" s="182"/>
      <c r="D45" s="182"/>
      <c r="E45" s="182"/>
      <c r="F45" s="182"/>
      <c r="G45" s="170">
        <f t="shared" si="10"/>
        <v>0</v>
      </c>
    </row>
    <row r="46" spans="1:7" hidden="1">
      <c r="A46" s="180">
        <f t="shared" si="11"/>
        <v>0.80000000000000016</v>
      </c>
      <c r="B46" s="181"/>
      <c r="C46" s="182"/>
      <c r="D46" s="182"/>
      <c r="E46" s="182"/>
      <c r="F46" s="182"/>
      <c r="G46" s="170">
        <f t="shared" si="10"/>
        <v>0</v>
      </c>
    </row>
    <row r="47" spans="1:7" hidden="1">
      <c r="A47" s="180">
        <f t="shared" ref="A47:A54" si="12">A46+5%</f>
        <v>0.8500000000000002</v>
      </c>
      <c r="B47" s="181"/>
      <c r="C47" s="182"/>
      <c r="D47" s="182"/>
      <c r="E47" s="182"/>
      <c r="F47" s="182"/>
      <c r="G47" s="170">
        <f t="shared" ref="G47:G56" si="13">SUM(B47:F47)</f>
        <v>0</v>
      </c>
    </row>
    <row r="48" spans="1:7" hidden="1">
      <c r="A48" s="180">
        <f t="shared" si="12"/>
        <v>0.90000000000000024</v>
      </c>
      <c r="B48" s="181"/>
      <c r="C48" s="182"/>
      <c r="D48" s="182"/>
      <c r="E48" s="182"/>
      <c r="F48" s="182"/>
      <c r="G48" s="170">
        <f t="shared" si="13"/>
        <v>0</v>
      </c>
    </row>
    <row r="49" spans="1:7" hidden="1">
      <c r="A49" s="180">
        <f t="shared" si="12"/>
        <v>0.95000000000000029</v>
      </c>
      <c r="B49" s="181"/>
      <c r="C49" s="182"/>
      <c r="D49" s="182"/>
      <c r="E49" s="182"/>
      <c r="F49" s="182"/>
      <c r="G49" s="170">
        <f t="shared" si="13"/>
        <v>0</v>
      </c>
    </row>
    <row r="50" spans="1:7" hidden="1">
      <c r="A50" s="180">
        <f t="shared" si="12"/>
        <v>1.0000000000000002</v>
      </c>
      <c r="B50" s="181"/>
      <c r="C50" s="182"/>
      <c r="D50" s="182"/>
      <c r="E50" s="182"/>
      <c r="F50" s="182"/>
      <c r="G50" s="170">
        <f t="shared" si="13"/>
        <v>0</v>
      </c>
    </row>
    <row r="51" spans="1:7" hidden="1">
      <c r="A51" s="180">
        <f t="shared" si="12"/>
        <v>1.0500000000000003</v>
      </c>
      <c r="B51" s="181"/>
      <c r="C51" s="182"/>
      <c r="D51" s="182"/>
      <c r="E51" s="182"/>
      <c r="F51" s="182"/>
      <c r="G51" s="170">
        <f t="shared" si="13"/>
        <v>0</v>
      </c>
    </row>
    <row r="52" spans="1:7" hidden="1">
      <c r="A52" s="180">
        <f t="shared" si="12"/>
        <v>1.1000000000000003</v>
      </c>
      <c r="B52" s="181"/>
      <c r="C52" s="182"/>
      <c r="D52" s="182"/>
      <c r="E52" s="182"/>
      <c r="F52" s="182"/>
      <c r="G52" s="170">
        <f t="shared" si="13"/>
        <v>0</v>
      </c>
    </row>
    <row r="53" spans="1:7" hidden="1">
      <c r="A53" s="180">
        <f t="shared" si="12"/>
        <v>1.1500000000000004</v>
      </c>
      <c r="B53" s="181"/>
      <c r="C53" s="182"/>
      <c r="D53" s="182"/>
      <c r="E53" s="182"/>
      <c r="F53" s="182"/>
      <c r="G53" s="170">
        <f t="shared" si="13"/>
        <v>0</v>
      </c>
    </row>
    <row r="54" spans="1:7" hidden="1">
      <c r="A54" s="180">
        <f t="shared" si="12"/>
        <v>1.2000000000000004</v>
      </c>
      <c r="B54" s="181"/>
      <c r="C54" s="182"/>
      <c r="D54" s="182"/>
      <c r="E54" s="182"/>
      <c r="F54" s="182"/>
      <c r="G54" s="170">
        <f t="shared" si="13"/>
        <v>0</v>
      </c>
    </row>
    <row r="55" spans="1:7" hidden="1">
      <c r="A55" s="183" t="s">
        <v>445</v>
      </c>
      <c r="B55" s="181"/>
      <c r="C55" s="182"/>
      <c r="D55" s="182"/>
      <c r="E55" s="182"/>
      <c r="F55" s="182"/>
      <c r="G55" s="170">
        <f t="shared" si="13"/>
        <v>0</v>
      </c>
    </row>
    <row r="56" spans="1:7" hidden="1">
      <c r="A56" s="183" t="s">
        <v>442</v>
      </c>
      <c r="B56" s="181"/>
      <c r="C56" s="182"/>
      <c r="D56" s="182"/>
      <c r="E56" s="182"/>
      <c r="F56" s="182"/>
      <c r="G56" s="170">
        <f t="shared" si="13"/>
        <v>0</v>
      </c>
    </row>
    <row r="57" spans="1:7">
      <c r="A57" s="184" t="s">
        <v>441</v>
      </c>
      <c r="B57" s="172">
        <f>SUM(B33:B56)</f>
        <v>0</v>
      </c>
      <c r="C57" s="173">
        <f t="shared" ref="C57:G57" si="14">SUM(C33:C56)</f>
        <v>0</v>
      </c>
      <c r="D57" s="173">
        <f t="shared" si="14"/>
        <v>0</v>
      </c>
      <c r="E57" s="173">
        <f t="shared" si="14"/>
        <v>0</v>
      </c>
      <c r="F57" s="173">
        <f t="shared" si="14"/>
        <v>0</v>
      </c>
      <c r="G57" s="174">
        <f t="shared" si="14"/>
        <v>0</v>
      </c>
    </row>
    <row r="59" spans="1:7" ht="15.5">
      <c r="A59" s="650" t="s">
        <v>55</v>
      </c>
      <c r="B59" s="650"/>
      <c r="C59" s="650"/>
      <c r="D59" s="650"/>
      <c r="E59" s="650"/>
      <c r="F59" s="650"/>
      <c r="G59" s="650"/>
    </row>
  </sheetData>
  <sheetProtection algorithmName="SHA-512" hashValue="brlF8xEqIiiitWiD56mpLZdN/tefvpry4gxLdVisNzMyghrhiVpWbprunIK/pN+8RLSw+9CsNA7g7nVkuZ1v7w==" saltValue="MBW+tQ08NRXCaTa0F/r/2Q==" spinCount="100000" sheet="1" objects="1" scenarios="1"/>
  <mergeCells count="5">
    <mergeCell ref="A30:G30"/>
    <mergeCell ref="A3:G3"/>
    <mergeCell ref="A59:G59"/>
    <mergeCell ref="F1:G1"/>
    <mergeCell ref="A1:E1"/>
  </mergeCells>
  <printOptions horizontalCentered="1"/>
  <pageMargins left="0.7" right="0.7" top="0.75" bottom="0.75" header="0.3" footer="0.3"/>
  <pageSetup paperSize="9" orientation="portrait" r:id="rId1"/>
  <headerFooter>
    <oddFooter>&amp;LLGMG Round 1&amp;CPage &amp;P of &amp;N&amp;R&amp;A</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392BB-F720-42AF-8E53-62BB398A63DC}">
  <sheetPr codeName="Sheet12">
    <tabColor rgb="FF92D050"/>
  </sheetPr>
  <dimension ref="A1:AN43"/>
  <sheetViews>
    <sheetView topLeftCell="A19" zoomScale="90" zoomScaleNormal="90" zoomScaleSheetLayoutView="100" workbookViewId="0">
      <selection activeCell="AR18" sqref="AR18"/>
    </sheetView>
  </sheetViews>
  <sheetFormatPr defaultColWidth="10" defaultRowHeight="14"/>
  <cols>
    <col min="1" max="2" width="4.1796875" style="74" customWidth="1"/>
    <col min="3" max="3" width="5" style="74" customWidth="1"/>
    <col min="4" max="38" width="4.1796875" style="74" customWidth="1"/>
    <col min="39" max="40" width="10" style="74" customWidth="1"/>
    <col min="41" max="16384" width="10" style="74"/>
  </cols>
  <sheetData>
    <row r="1" spans="1:40" s="89" customFormat="1" ht="18" customHeight="1">
      <c r="A1" s="976" t="s">
        <v>11</v>
      </c>
      <c r="B1" s="977"/>
      <c r="C1" s="977"/>
      <c r="D1" s="977"/>
      <c r="E1" s="977"/>
      <c r="F1" s="977"/>
      <c r="G1" s="977"/>
      <c r="H1" s="977"/>
      <c r="I1" s="977"/>
      <c r="J1" s="977"/>
      <c r="K1" s="977"/>
      <c r="L1" s="977"/>
      <c r="M1" s="977"/>
      <c r="N1" s="977"/>
      <c r="O1" s="977"/>
      <c r="P1" s="977"/>
      <c r="Q1" s="977"/>
      <c r="R1" s="977"/>
      <c r="S1" s="977"/>
      <c r="T1" s="977"/>
      <c r="U1" s="977"/>
      <c r="V1" s="977"/>
      <c r="W1" s="977"/>
      <c r="X1" s="977"/>
      <c r="Y1" s="977"/>
      <c r="Z1" s="977"/>
      <c r="AA1" s="977"/>
      <c r="AB1" s="977"/>
      <c r="AC1" s="977"/>
      <c r="AD1" s="977"/>
      <c r="AE1" s="977"/>
      <c r="AF1" s="977"/>
      <c r="AG1" s="977"/>
      <c r="AH1" s="977"/>
      <c r="AI1" s="977"/>
      <c r="AJ1" s="763" t="str">
        <f>'LGMG Cover Page'!B11</f>
        <v>5/5/2022 v1</v>
      </c>
      <c r="AK1" s="763"/>
      <c r="AL1" s="764"/>
    </row>
    <row r="2" spans="1:40" ht="29.25" customHeight="1">
      <c r="A2" s="1130" t="s">
        <v>446</v>
      </c>
      <c r="B2" s="1131"/>
      <c r="C2" s="1131"/>
      <c r="D2" s="1131"/>
      <c r="E2" s="1131"/>
      <c r="F2" s="1131"/>
      <c r="G2" s="1131"/>
      <c r="H2" s="1131"/>
      <c r="I2" s="1131"/>
      <c r="J2" s="1131"/>
      <c r="K2" s="1131"/>
      <c r="L2" s="1131"/>
      <c r="M2" s="1131"/>
      <c r="N2" s="1131"/>
      <c r="O2" s="1131"/>
      <c r="P2" s="1131"/>
      <c r="Q2" s="1131"/>
      <c r="R2" s="1131"/>
      <c r="S2" s="1131"/>
      <c r="T2" s="1131"/>
      <c r="U2" s="1131"/>
      <c r="V2" s="1131"/>
      <c r="W2" s="1131"/>
      <c r="X2" s="1131"/>
      <c r="Y2" s="1131"/>
      <c r="Z2" s="1131"/>
      <c r="AA2" s="1131"/>
      <c r="AB2" s="1132"/>
      <c r="AC2" s="1133" t="s">
        <v>447</v>
      </c>
      <c r="AD2" s="1133"/>
      <c r="AE2" s="1133"/>
      <c r="AF2" s="1133"/>
      <c r="AG2" s="1133"/>
      <c r="AH2" s="1133"/>
      <c r="AI2" s="1133"/>
      <c r="AJ2" s="1134"/>
      <c r="AK2" s="1122">
        <f>AI37</f>
        <v>0</v>
      </c>
      <c r="AL2" s="1123"/>
      <c r="AM2" s="187"/>
      <c r="AN2" s="187"/>
    </row>
    <row r="3" spans="1:40" s="87" customFormat="1" ht="18" customHeight="1">
      <c r="A3" s="1078" t="s">
        <v>448</v>
      </c>
      <c r="B3" s="1079"/>
      <c r="C3" s="1079"/>
      <c r="D3" s="1079"/>
      <c r="E3" s="1079"/>
      <c r="F3" s="1079"/>
      <c r="G3" s="1079"/>
      <c r="H3" s="1079"/>
      <c r="I3" s="1079"/>
      <c r="J3" s="1079"/>
      <c r="K3" s="1079"/>
      <c r="L3" s="1079"/>
      <c r="M3" s="1079"/>
      <c r="N3" s="1079"/>
      <c r="O3" s="1079"/>
      <c r="P3" s="1079"/>
      <c r="Q3" s="1079"/>
      <c r="R3" s="1079"/>
      <c r="S3" s="1079"/>
      <c r="T3" s="1079"/>
      <c r="U3" s="1079"/>
      <c r="V3" s="1079"/>
      <c r="W3" s="1079"/>
      <c r="X3" s="1079"/>
      <c r="Y3" s="1079"/>
      <c r="Z3" s="1079"/>
      <c r="AA3" s="1079"/>
      <c r="AB3" s="1079"/>
      <c r="AC3" s="1079"/>
      <c r="AD3" s="1079"/>
      <c r="AE3" s="1079"/>
      <c r="AF3" s="1079"/>
      <c r="AG3" s="1079"/>
      <c r="AH3" s="1079"/>
      <c r="AI3" s="1079"/>
      <c r="AJ3" s="1079"/>
      <c r="AK3" s="1079"/>
      <c r="AL3" s="1080"/>
    </row>
    <row r="4" spans="1:40" s="82" customFormat="1" ht="15" customHeight="1">
      <c r="A4" s="1124" t="s">
        <v>449</v>
      </c>
      <c r="B4" s="1125"/>
      <c r="C4" s="1125"/>
      <c r="D4" s="1125"/>
      <c r="E4" s="1125"/>
      <c r="F4" s="1125"/>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c r="AD4" s="1125"/>
      <c r="AE4" s="1125"/>
      <c r="AF4" s="1125"/>
      <c r="AG4" s="1125"/>
      <c r="AH4" s="1125"/>
      <c r="AI4" s="1125"/>
      <c r="AJ4" s="1125"/>
      <c r="AK4" s="1125"/>
      <c r="AL4" s="1126"/>
    </row>
    <row r="5" spans="1:40" ht="30" customHeight="1">
      <c r="A5" s="486" t="s">
        <v>678</v>
      </c>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1139" t="s">
        <v>450</v>
      </c>
      <c r="AJ5" s="1140"/>
      <c r="AK5" s="1141">
        <f>IF(AI5="Yes",50,IF(AI6="Yes",40, IF(AI7="Yes",30,0)))</f>
        <v>0</v>
      </c>
      <c r="AL5" s="1142"/>
      <c r="AM5" s="187"/>
      <c r="AN5" s="187"/>
    </row>
    <row r="6" spans="1:40" ht="42" customHeight="1">
      <c r="A6" s="1137" t="s">
        <v>451</v>
      </c>
      <c r="B6" s="1138"/>
      <c r="C6" s="1138"/>
      <c r="D6" s="1138"/>
      <c r="E6" s="1138"/>
      <c r="F6" s="1138"/>
      <c r="G6" s="1138"/>
      <c r="H6" s="1138"/>
      <c r="I6" s="1138"/>
      <c r="J6" s="1138"/>
      <c r="K6" s="1138"/>
      <c r="L6" s="1138"/>
      <c r="M6" s="1138"/>
      <c r="N6" s="1138"/>
      <c r="O6" s="1138"/>
      <c r="P6" s="1138"/>
      <c r="Q6" s="1138"/>
      <c r="R6" s="1138"/>
      <c r="S6" s="1138"/>
      <c r="T6" s="1138"/>
      <c r="U6" s="1138"/>
      <c r="V6" s="1138"/>
      <c r="W6" s="1138"/>
      <c r="X6" s="1138"/>
      <c r="Y6" s="1138"/>
      <c r="Z6" s="1138"/>
      <c r="AA6" s="1138"/>
      <c r="AB6" s="1138"/>
      <c r="AC6" s="1138"/>
      <c r="AD6" s="1138"/>
      <c r="AE6" s="1138"/>
      <c r="AF6" s="1138"/>
      <c r="AG6" s="1138"/>
      <c r="AH6" s="1150"/>
      <c r="AI6" s="1139" t="s">
        <v>450</v>
      </c>
      <c r="AJ6" s="1140"/>
      <c r="AK6" s="1143"/>
      <c r="AL6" s="1144"/>
      <c r="AM6" s="187"/>
      <c r="AN6" s="187"/>
    </row>
    <row r="7" spans="1:40" ht="51.75" customHeight="1">
      <c r="A7" s="1137" t="s">
        <v>452</v>
      </c>
      <c r="B7" s="1138"/>
      <c r="C7" s="1138"/>
      <c r="D7" s="1138"/>
      <c r="E7" s="1138"/>
      <c r="F7" s="1138"/>
      <c r="G7" s="1138"/>
      <c r="H7" s="1138"/>
      <c r="I7" s="1138"/>
      <c r="J7" s="1138"/>
      <c r="K7" s="1138"/>
      <c r="L7" s="1138"/>
      <c r="M7" s="1138"/>
      <c r="N7" s="1138"/>
      <c r="O7" s="1138"/>
      <c r="P7" s="1138"/>
      <c r="Q7" s="1138"/>
      <c r="R7" s="1138"/>
      <c r="S7" s="1138"/>
      <c r="T7" s="1138"/>
      <c r="U7" s="1138"/>
      <c r="V7" s="1138"/>
      <c r="W7" s="1138"/>
      <c r="X7" s="1138"/>
      <c r="Y7" s="1138"/>
      <c r="Z7" s="1138"/>
      <c r="AA7" s="1138"/>
      <c r="AB7" s="1138"/>
      <c r="AC7" s="1138"/>
      <c r="AD7" s="1138"/>
      <c r="AE7" s="1138"/>
      <c r="AF7" s="1138"/>
      <c r="AG7" s="1138"/>
      <c r="AH7" s="1138"/>
      <c r="AI7" s="1139" t="s">
        <v>450</v>
      </c>
      <c r="AJ7" s="1140"/>
      <c r="AK7" s="1145"/>
      <c r="AL7" s="1146"/>
      <c r="AM7" s="187"/>
      <c r="AN7" s="187"/>
    </row>
    <row r="8" spans="1:40" s="112" customFormat="1" ht="45" customHeight="1">
      <c r="A8" s="1147" t="s">
        <v>453</v>
      </c>
      <c r="B8" s="1148"/>
      <c r="C8" s="1148"/>
      <c r="D8" s="1148"/>
      <c r="E8" s="1148"/>
      <c r="F8" s="1148"/>
      <c r="G8" s="1148"/>
      <c r="H8" s="1148"/>
      <c r="I8" s="1148"/>
      <c r="J8" s="1148"/>
      <c r="K8" s="1148"/>
      <c r="L8" s="1148"/>
      <c r="M8" s="1148"/>
      <c r="N8" s="1148"/>
      <c r="O8" s="1148"/>
      <c r="P8" s="1148"/>
      <c r="Q8" s="1148"/>
      <c r="R8" s="1148"/>
      <c r="S8" s="1148"/>
      <c r="T8" s="1148"/>
      <c r="U8" s="1148"/>
      <c r="V8" s="1148"/>
      <c r="W8" s="1148"/>
      <c r="X8" s="1148"/>
      <c r="Y8" s="1148"/>
      <c r="Z8" s="1148"/>
      <c r="AA8" s="1148"/>
      <c r="AB8" s="1148"/>
      <c r="AC8" s="1148"/>
      <c r="AD8" s="1148"/>
      <c r="AE8" s="1148"/>
      <c r="AF8" s="1148"/>
      <c r="AG8" s="1148"/>
      <c r="AH8" s="1148"/>
      <c r="AI8" s="1148"/>
      <c r="AJ8" s="1148"/>
      <c r="AK8" s="1148"/>
      <c r="AL8" s="1149"/>
    </row>
    <row r="9" spans="1:40" s="189" customFormat="1" ht="29.25" customHeight="1">
      <c r="A9" s="1116" t="s">
        <v>454</v>
      </c>
      <c r="B9" s="1117"/>
      <c r="C9" s="1117"/>
      <c r="D9" s="1117"/>
      <c r="E9" s="1117"/>
      <c r="F9" s="1117"/>
      <c r="G9" s="1117"/>
      <c r="H9" s="1118"/>
      <c r="I9" s="1129" t="s">
        <v>455</v>
      </c>
      <c r="J9" s="585"/>
      <c r="K9" s="585"/>
      <c r="L9" s="585"/>
      <c r="M9" s="586"/>
      <c r="N9" s="1116" t="s">
        <v>456</v>
      </c>
      <c r="O9" s="1117"/>
      <c r="P9" s="1117"/>
      <c r="Q9" s="1117"/>
      <c r="R9" s="1118"/>
      <c r="S9" s="1116" t="s">
        <v>457</v>
      </c>
      <c r="T9" s="1117"/>
      <c r="U9" s="1117"/>
      <c r="V9" s="1117"/>
      <c r="W9" s="1118"/>
      <c r="X9" s="1119" t="s">
        <v>458</v>
      </c>
      <c r="Y9" s="1120"/>
      <c r="Z9" s="1120"/>
      <c r="AA9" s="1120"/>
      <c r="AB9" s="1120"/>
      <c r="AC9" s="1120"/>
      <c r="AD9" s="1120"/>
      <c r="AE9" s="1120"/>
      <c r="AF9" s="1120"/>
      <c r="AG9" s="1120"/>
      <c r="AH9" s="1120"/>
      <c r="AI9" s="1120"/>
      <c r="AJ9" s="1120"/>
      <c r="AK9" s="1120"/>
      <c r="AL9" s="1121"/>
      <c r="AM9" s="188"/>
      <c r="AN9" s="188"/>
    </row>
    <row r="10" spans="1:40" s="189" customFormat="1">
      <c r="A10" s="1110"/>
      <c r="B10" s="1111"/>
      <c r="C10" s="1111"/>
      <c r="D10" s="1111"/>
      <c r="E10" s="1111"/>
      <c r="F10" s="1111"/>
      <c r="G10" s="1111"/>
      <c r="H10" s="1112"/>
      <c r="I10" s="1110"/>
      <c r="J10" s="1111"/>
      <c r="K10" s="1111"/>
      <c r="L10" s="1111"/>
      <c r="M10" s="1112"/>
      <c r="N10" s="1110"/>
      <c r="O10" s="1111"/>
      <c r="P10" s="1111"/>
      <c r="Q10" s="1111"/>
      <c r="R10" s="1112"/>
      <c r="S10" s="1110"/>
      <c r="T10" s="1111"/>
      <c r="U10" s="1111"/>
      <c r="V10" s="1111"/>
      <c r="W10" s="1112"/>
      <c r="X10" s="1113"/>
      <c r="Y10" s="1114"/>
      <c r="Z10" s="1114"/>
      <c r="AA10" s="1114"/>
      <c r="AB10" s="1114"/>
      <c r="AC10" s="1114"/>
      <c r="AD10" s="1114"/>
      <c r="AE10" s="1114"/>
      <c r="AF10" s="1114"/>
      <c r="AG10" s="1114"/>
      <c r="AH10" s="1114"/>
      <c r="AI10" s="1114"/>
      <c r="AJ10" s="1114"/>
      <c r="AK10" s="1114"/>
      <c r="AL10" s="1115"/>
      <c r="AM10" s="188"/>
      <c r="AN10" s="188"/>
    </row>
    <row r="11" spans="1:40" s="189" customFormat="1">
      <c r="A11" s="1110"/>
      <c r="B11" s="1111"/>
      <c r="C11" s="1111"/>
      <c r="D11" s="1111"/>
      <c r="E11" s="1111"/>
      <c r="F11" s="1111"/>
      <c r="G11" s="1111"/>
      <c r="H11" s="1112"/>
      <c r="I11" s="1110"/>
      <c r="J11" s="1111"/>
      <c r="K11" s="1111"/>
      <c r="L11" s="1111"/>
      <c r="M11" s="1112"/>
      <c r="N11" s="1110"/>
      <c r="O11" s="1111"/>
      <c r="P11" s="1111"/>
      <c r="Q11" s="1111"/>
      <c r="R11" s="1112"/>
      <c r="S11" s="1110"/>
      <c r="T11" s="1111"/>
      <c r="U11" s="1111"/>
      <c r="V11" s="1111"/>
      <c r="W11" s="1112"/>
      <c r="X11" s="1113"/>
      <c r="Y11" s="1114"/>
      <c r="Z11" s="1114"/>
      <c r="AA11" s="1114"/>
      <c r="AB11" s="1114"/>
      <c r="AC11" s="1114"/>
      <c r="AD11" s="1114"/>
      <c r="AE11" s="1114"/>
      <c r="AF11" s="1114"/>
      <c r="AG11" s="1114"/>
      <c r="AH11" s="1114"/>
      <c r="AI11" s="1114"/>
      <c r="AJ11" s="1114"/>
      <c r="AK11" s="1114"/>
      <c r="AL11" s="1115"/>
      <c r="AM11" s="188"/>
      <c r="AN11" s="188"/>
    </row>
    <row r="12" spans="1:40" s="189" customFormat="1">
      <c r="A12" s="1110"/>
      <c r="B12" s="1111"/>
      <c r="C12" s="1111"/>
      <c r="D12" s="1111"/>
      <c r="E12" s="1111"/>
      <c r="F12" s="1111"/>
      <c r="G12" s="1111"/>
      <c r="H12" s="1112"/>
      <c r="I12" s="1110"/>
      <c r="J12" s="1111"/>
      <c r="K12" s="1111"/>
      <c r="L12" s="1111"/>
      <c r="M12" s="1112"/>
      <c r="N12" s="1110"/>
      <c r="O12" s="1111"/>
      <c r="P12" s="1111"/>
      <c r="Q12" s="1111"/>
      <c r="R12" s="1112"/>
      <c r="S12" s="1110"/>
      <c r="T12" s="1111"/>
      <c r="U12" s="1111"/>
      <c r="V12" s="1111"/>
      <c r="W12" s="1112"/>
      <c r="X12" s="1113"/>
      <c r="Y12" s="1114"/>
      <c r="Z12" s="1114"/>
      <c r="AA12" s="1114"/>
      <c r="AB12" s="1114"/>
      <c r="AC12" s="1114"/>
      <c r="AD12" s="1114"/>
      <c r="AE12" s="1114"/>
      <c r="AF12" s="1114"/>
      <c r="AG12" s="1114"/>
      <c r="AH12" s="1114"/>
      <c r="AI12" s="1114"/>
      <c r="AJ12" s="1114"/>
      <c r="AK12" s="1114"/>
      <c r="AL12" s="1115"/>
      <c r="AM12" s="188"/>
      <c r="AN12" s="188"/>
    </row>
    <row r="13" spans="1:40" s="189" customFormat="1">
      <c r="A13" s="1110"/>
      <c r="B13" s="1111"/>
      <c r="C13" s="1111"/>
      <c r="D13" s="1111"/>
      <c r="E13" s="1111"/>
      <c r="F13" s="1111"/>
      <c r="G13" s="1111"/>
      <c r="H13" s="1112"/>
      <c r="I13" s="192"/>
      <c r="J13" s="193"/>
      <c r="K13" s="193"/>
      <c r="L13" s="193"/>
      <c r="M13" s="194"/>
      <c r="N13" s="1110"/>
      <c r="O13" s="1111"/>
      <c r="P13" s="1111"/>
      <c r="Q13" s="1111"/>
      <c r="R13" s="1112"/>
      <c r="S13" s="1110"/>
      <c r="T13" s="1111"/>
      <c r="U13" s="1111"/>
      <c r="V13" s="1111"/>
      <c r="W13" s="1112"/>
      <c r="X13" s="1113"/>
      <c r="Y13" s="1114"/>
      <c r="Z13" s="1114"/>
      <c r="AA13" s="1114"/>
      <c r="AB13" s="1114"/>
      <c r="AC13" s="1114"/>
      <c r="AD13" s="1114"/>
      <c r="AE13" s="1114"/>
      <c r="AF13" s="1114"/>
      <c r="AG13" s="1114"/>
      <c r="AH13" s="1114"/>
      <c r="AI13" s="1114"/>
      <c r="AJ13" s="1114"/>
      <c r="AK13" s="1114"/>
      <c r="AL13" s="1115"/>
      <c r="AM13" s="188"/>
      <c r="AN13" s="188"/>
    </row>
    <row r="14" spans="1:40" s="189" customFormat="1">
      <c r="A14" s="1081"/>
      <c r="B14" s="1082"/>
      <c r="C14" s="1082"/>
      <c r="D14" s="1082"/>
      <c r="E14" s="1082"/>
      <c r="F14" s="1082"/>
      <c r="G14" s="1082"/>
      <c r="H14" s="1083"/>
      <c r="I14" s="1081"/>
      <c r="J14" s="1082"/>
      <c r="K14" s="1082"/>
      <c r="L14" s="1082"/>
      <c r="M14" s="1083"/>
      <c r="N14" s="1110"/>
      <c r="O14" s="1111"/>
      <c r="P14" s="1111"/>
      <c r="Q14" s="1111"/>
      <c r="R14" s="1112"/>
      <c r="S14" s="1110"/>
      <c r="T14" s="1111"/>
      <c r="U14" s="1111"/>
      <c r="V14" s="1111"/>
      <c r="W14" s="1112"/>
      <c r="X14" s="1113"/>
      <c r="Y14" s="1114"/>
      <c r="Z14" s="1114"/>
      <c r="AA14" s="1114"/>
      <c r="AB14" s="1114"/>
      <c r="AC14" s="1114"/>
      <c r="AD14" s="1114"/>
      <c r="AE14" s="1114"/>
      <c r="AF14" s="1114"/>
      <c r="AG14" s="1114"/>
      <c r="AH14" s="1114"/>
      <c r="AI14" s="1114"/>
      <c r="AJ14" s="1114"/>
      <c r="AK14" s="1114"/>
      <c r="AL14" s="1115"/>
      <c r="AM14" s="188"/>
      <c r="AN14" s="188"/>
    </row>
    <row r="15" spans="1:40" s="189" customFormat="1" ht="15" customHeight="1">
      <c r="A15" s="1127"/>
      <c r="B15" s="1128"/>
      <c r="C15" s="1128"/>
      <c r="D15" s="1108"/>
      <c r="E15" s="1108"/>
      <c r="F15" s="1108"/>
      <c r="G15" s="1108"/>
      <c r="H15" s="1109"/>
      <c r="I15" s="1107"/>
      <c r="J15" s="1108"/>
      <c r="K15" s="1108"/>
      <c r="L15" s="1108"/>
      <c r="M15" s="1109"/>
      <c r="N15" s="1081"/>
      <c r="O15" s="1082"/>
      <c r="P15" s="1082"/>
      <c r="Q15" s="1082"/>
      <c r="R15" s="1083"/>
      <c r="S15" s="1081"/>
      <c r="T15" s="1082"/>
      <c r="U15" s="1082"/>
      <c r="V15" s="1082"/>
      <c r="W15" s="1083"/>
      <c r="X15" s="1113"/>
      <c r="Y15" s="1114"/>
      <c r="Z15" s="1114"/>
      <c r="AA15" s="1114"/>
      <c r="AB15" s="1114"/>
      <c r="AC15" s="1114"/>
      <c r="AD15" s="1114"/>
      <c r="AE15" s="1114"/>
      <c r="AF15" s="1135"/>
      <c r="AG15" s="1135"/>
      <c r="AH15" s="1135"/>
      <c r="AI15" s="1135"/>
      <c r="AJ15" s="1135"/>
      <c r="AK15" s="1135"/>
      <c r="AL15" s="1136"/>
      <c r="AM15" s="188"/>
      <c r="AN15" s="188"/>
    </row>
    <row r="16" spans="1:40" s="82" customFormat="1" ht="30" customHeight="1">
      <c r="A16" s="1084" t="s">
        <v>112</v>
      </c>
      <c r="B16" s="1085"/>
      <c r="C16" s="1086"/>
      <c r="D16" s="1087" t="s">
        <v>459</v>
      </c>
      <c r="E16" s="1088"/>
      <c r="F16" s="1088"/>
      <c r="G16" s="1088"/>
      <c r="H16" s="1088"/>
      <c r="I16" s="1088"/>
      <c r="J16" s="1088"/>
      <c r="K16" s="1088"/>
      <c r="L16" s="1089" t="s">
        <v>460</v>
      </c>
      <c r="M16" s="1090"/>
      <c r="N16" s="1090"/>
      <c r="O16" s="1090"/>
      <c r="P16" s="1090"/>
      <c r="Q16" s="1090"/>
      <c r="R16" s="1090"/>
      <c r="S16" s="1090"/>
      <c r="T16" s="1090"/>
      <c r="U16" s="1090"/>
      <c r="V16" s="1090"/>
      <c r="W16" s="1090"/>
      <c r="X16" s="1090"/>
      <c r="Y16" s="1090"/>
      <c r="Z16" s="1090"/>
      <c r="AA16" s="1090"/>
      <c r="AB16" s="1090"/>
      <c r="AC16" s="1090"/>
      <c r="AD16" s="1090"/>
      <c r="AE16" s="1091"/>
      <c r="AF16" s="1092" t="s">
        <v>268</v>
      </c>
      <c r="AG16" s="1092"/>
      <c r="AH16" s="1092"/>
      <c r="AI16" s="1092"/>
      <c r="AJ16" s="1093"/>
      <c r="AK16" s="1094"/>
      <c r="AL16" s="1095"/>
    </row>
    <row r="17" spans="1:40" s="87" customFormat="1" ht="18" customHeight="1">
      <c r="A17" s="1078" t="s">
        <v>461</v>
      </c>
      <c r="B17" s="1079"/>
      <c r="C17" s="1079"/>
      <c r="D17" s="1079"/>
      <c r="E17" s="1079"/>
      <c r="F17" s="1079"/>
      <c r="G17" s="1079"/>
      <c r="H17" s="1079"/>
      <c r="I17" s="1079"/>
      <c r="J17" s="1079"/>
      <c r="K17" s="1079"/>
      <c r="L17" s="1079"/>
      <c r="M17" s="1079"/>
      <c r="N17" s="1079"/>
      <c r="O17" s="1079"/>
      <c r="P17" s="1079"/>
      <c r="Q17" s="1079"/>
      <c r="R17" s="1079"/>
      <c r="S17" s="1079"/>
      <c r="T17" s="1079"/>
      <c r="U17" s="1079"/>
      <c r="V17" s="1079"/>
      <c r="W17" s="1079"/>
      <c r="X17" s="1079"/>
      <c r="Y17" s="1079"/>
      <c r="Z17" s="1079"/>
      <c r="AA17" s="1079"/>
      <c r="AB17" s="1079"/>
      <c r="AC17" s="1079"/>
      <c r="AD17" s="1079"/>
      <c r="AE17" s="1079"/>
      <c r="AF17" s="1079"/>
      <c r="AG17" s="1079"/>
      <c r="AH17" s="1079"/>
      <c r="AI17" s="1079"/>
      <c r="AJ17" s="1079"/>
      <c r="AK17" s="1079"/>
      <c r="AL17" s="1080"/>
    </row>
    <row r="18" spans="1:40" s="82" customFormat="1" ht="46.5" customHeight="1">
      <c r="A18" s="1103" t="s">
        <v>684</v>
      </c>
      <c r="B18" s="1104"/>
      <c r="C18" s="1104"/>
      <c r="D18" s="1104"/>
      <c r="E18" s="1104"/>
      <c r="F18" s="1104"/>
      <c r="G18" s="1104"/>
      <c r="H18" s="1104"/>
      <c r="I18" s="1104"/>
      <c r="J18" s="1104"/>
      <c r="K18" s="1104"/>
      <c r="L18" s="1104"/>
      <c r="M18" s="1104"/>
      <c r="N18" s="1104"/>
      <c r="O18" s="1104"/>
      <c r="P18" s="1104"/>
      <c r="Q18" s="1104"/>
      <c r="R18" s="1104"/>
      <c r="S18" s="1104"/>
      <c r="T18" s="1104"/>
      <c r="U18" s="1104"/>
      <c r="V18" s="1104"/>
      <c r="W18" s="1104"/>
      <c r="X18" s="1104"/>
      <c r="Y18" s="1104"/>
      <c r="Z18" s="1104"/>
      <c r="AA18" s="1104"/>
      <c r="AB18" s="1104"/>
      <c r="AC18" s="1104"/>
      <c r="AD18" s="1104"/>
      <c r="AE18" s="1104"/>
      <c r="AF18" s="1104"/>
      <c r="AG18" s="1104"/>
      <c r="AH18" s="1104"/>
      <c r="AI18" s="1104"/>
      <c r="AJ18" s="1104"/>
      <c r="AK18" s="1104"/>
      <c r="AL18" s="1105"/>
    </row>
    <row r="19" spans="1:40" s="82" customFormat="1" ht="37.5" customHeight="1">
      <c r="A19" s="1064" t="s">
        <v>462</v>
      </c>
      <c r="B19" s="1065"/>
      <c r="C19" s="1065"/>
      <c r="D19" s="1065"/>
      <c r="E19" s="1065"/>
      <c r="F19" s="1065"/>
      <c r="G19" s="1066"/>
      <c r="H19" s="1067">
        <f>'Development Budget'!B116</f>
        <v>0</v>
      </c>
      <c r="I19" s="1068"/>
      <c r="J19" s="1068"/>
      <c r="K19" s="1068"/>
      <c r="L19" s="1068"/>
      <c r="M19" s="1068"/>
      <c r="N19" s="1068"/>
      <c r="O19" s="38"/>
      <c r="P19" s="38"/>
      <c r="Q19" s="38"/>
      <c r="R19" s="38"/>
      <c r="S19" s="38"/>
      <c r="T19" s="1100" t="s">
        <v>463</v>
      </c>
      <c r="U19" s="1101"/>
      <c r="V19" s="1101"/>
      <c r="W19" s="1101"/>
      <c r="X19" s="1102"/>
      <c r="Y19" s="1100" t="s">
        <v>464</v>
      </c>
      <c r="Z19" s="1101"/>
      <c r="AA19" s="1101"/>
      <c r="AB19" s="1101"/>
      <c r="AC19" s="1102"/>
      <c r="AD19" s="1100" t="s">
        <v>465</v>
      </c>
      <c r="AE19" s="1101"/>
      <c r="AF19" s="1102"/>
      <c r="AG19" s="1064" t="s">
        <v>466</v>
      </c>
      <c r="AH19" s="1065"/>
      <c r="AI19" s="1066"/>
      <c r="AJ19" s="62"/>
      <c r="AK19" s="64"/>
      <c r="AL19" s="63"/>
    </row>
    <row r="20" spans="1:40" ht="59.5" customHeight="1">
      <c r="A20" s="1013" t="s">
        <v>679</v>
      </c>
      <c r="B20" s="487"/>
      <c r="C20" s="487"/>
      <c r="D20" s="487"/>
      <c r="E20" s="487"/>
      <c r="F20" s="487"/>
      <c r="G20" s="487"/>
      <c r="H20" s="487"/>
      <c r="I20" s="487"/>
      <c r="J20" s="487"/>
      <c r="K20" s="487"/>
      <c r="L20" s="487"/>
      <c r="M20" s="487"/>
      <c r="N20" s="487"/>
      <c r="O20" s="487"/>
      <c r="P20" s="487"/>
      <c r="Q20" s="487"/>
      <c r="R20" s="487"/>
      <c r="S20" s="1099"/>
      <c r="T20" s="980">
        <f>'Dev Sources &amp; Elig. Award Amt'!I27</f>
        <v>0</v>
      </c>
      <c r="U20" s="981"/>
      <c r="V20" s="981"/>
      <c r="W20" s="981"/>
      <c r="X20" s="981"/>
      <c r="Y20" s="982">
        <f>IFERROR(T20/$H$19,0)</f>
        <v>0</v>
      </c>
      <c r="Z20" s="982"/>
      <c r="AA20" s="982"/>
      <c r="AB20" s="982"/>
      <c r="AC20" s="982"/>
      <c r="AD20" s="983"/>
      <c r="AE20" s="983"/>
      <c r="AF20" s="983"/>
      <c r="AG20" s="982">
        <f>Y20</f>
        <v>0</v>
      </c>
      <c r="AH20" s="982"/>
      <c r="AI20" s="1106"/>
      <c r="AJ20" s="1056">
        <f>AG27</f>
        <v>0</v>
      </c>
      <c r="AK20" s="1057"/>
      <c r="AL20" s="1058"/>
      <c r="AM20" s="187"/>
      <c r="AN20" s="187"/>
    </row>
    <row r="21" spans="1:40" ht="89.5" customHeight="1">
      <c r="A21" s="1013" t="s">
        <v>680</v>
      </c>
      <c r="B21" s="487"/>
      <c r="C21" s="487"/>
      <c r="D21" s="487"/>
      <c r="E21" s="487"/>
      <c r="F21" s="487"/>
      <c r="G21" s="487"/>
      <c r="H21" s="487"/>
      <c r="I21" s="487"/>
      <c r="J21" s="487"/>
      <c r="K21" s="487"/>
      <c r="L21" s="487"/>
      <c r="M21" s="487"/>
      <c r="N21" s="487"/>
      <c r="O21" s="487"/>
      <c r="P21" s="487"/>
      <c r="Q21" s="487"/>
      <c r="R21" s="487"/>
      <c r="S21" s="1099"/>
      <c r="T21" s="980">
        <f>'Dev Sources &amp; Elig. Award Amt'!I28</f>
        <v>0</v>
      </c>
      <c r="U21" s="981"/>
      <c r="V21" s="981"/>
      <c r="W21" s="981"/>
      <c r="X21" s="981"/>
      <c r="Y21" s="982">
        <f t="shared" ref="Y21:Y23" si="0">IFERROR(T21/$H$19,0)</f>
        <v>0</v>
      </c>
      <c r="Z21" s="982"/>
      <c r="AA21" s="982"/>
      <c r="AB21" s="982"/>
      <c r="AC21" s="982"/>
      <c r="AD21" s="1069">
        <v>-0.5</v>
      </c>
      <c r="AE21" s="981"/>
      <c r="AF21" s="1070"/>
      <c r="AG21" s="1098">
        <f>Y21*(1+AD21)</f>
        <v>0</v>
      </c>
      <c r="AH21" s="978"/>
      <c r="AI21" s="979"/>
      <c r="AJ21" s="1057"/>
      <c r="AK21" s="1057"/>
      <c r="AL21" s="1058"/>
      <c r="AM21" s="187"/>
      <c r="AN21" s="187"/>
    </row>
    <row r="22" spans="1:40" ht="54.75" customHeight="1">
      <c r="A22" s="1013" t="s">
        <v>681</v>
      </c>
      <c r="B22" s="487"/>
      <c r="C22" s="487"/>
      <c r="D22" s="487"/>
      <c r="E22" s="487"/>
      <c r="F22" s="487"/>
      <c r="G22" s="487"/>
      <c r="H22" s="487"/>
      <c r="I22" s="487"/>
      <c r="J22" s="487"/>
      <c r="K22" s="487"/>
      <c r="L22" s="487"/>
      <c r="M22" s="487"/>
      <c r="N22" s="487"/>
      <c r="O22" s="487"/>
      <c r="P22" s="487"/>
      <c r="Q22" s="487"/>
      <c r="R22" s="487"/>
      <c r="S22" s="487"/>
      <c r="T22" s="980">
        <f>'Dev Sources &amp; Elig. Award Amt'!I29</f>
        <v>0</v>
      </c>
      <c r="U22" s="981"/>
      <c r="V22" s="981"/>
      <c r="W22" s="981"/>
      <c r="X22" s="981"/>
      <c r="Y22" s="982">
        <f t="shared" si="0"/>
        <v>0</v>
      </c>
      <c r="Z22" s="982"/>
      <c r="AA22" s="982"/>
      <c r="AB22" s="982"/>
      <c r="AC22" s="982"/>
      <c r="AD22" s="1053">
        <v>0.25</v>
      </c>
      <c r="AE22" s="1054"/>
      <c r="AF22" s="1055"/>
      <c r="AG22" s="978">
        <f>Y22*(1+AD22)</f>
        <v>0</v>
      </c>
      <c r="AH22" s="978"/>
      <c r="AI22" s="979"/>
      <c r="AJ22" s="1057"/>
      <c r="AK22" s="1057"/>
      <c r="AL22" s="1058"/>
      <c r="AM22" s="187"/>
      <c r="AN22" s="187"/>
    </row>
    <row r="23" spans="1:40" ht="93" customHeight="1">
      <c r="A23" s="1013" t="s">
        <v>682</v>
      </c>
      <c r="B23" s="487"/>
      <c r="C23" s="487"/>
      <c r="D23" s="487"/>
      <c r="E23" s="487"/>
      <c r="F23" s="487"/>
      <c r="G23" s="487"/>
      <c r="H23" s="487"/>
      <c r="I23" s="487"/>
      <c r="J23" s="487"/>
      <c r="K23" s="487"/>
      <c r="L23" s="487"/>
      <c r="M23" s="487"/>
      <c r="N23" s="487"/>
      <c r="O23" s="487"/>
      <c r="P23" s="487"/>
      <c r="Q23" s="487"/>
      <c r="R23" s="487"/>
      <c r="S23" s="487"/>
      <c r="T23" s="980">
        <f>'Dev Sources &amp; Elig. Award Amt'!I30</f>
        <v>0</v>
      </c>
      <c r="U23" s="981"/>
      <c r="V23" s="981"/>
      <c r="W23" s="981"/>
      <c r="X23" s="981"/>
      <c r="Y23" s="982">
        <f t="shared" si="0"/>
        <v>0</v>
      </c>
      <c r="Z23" s="982"/>
      <c r="AA23" s="982"/>
      <c r="AB23" s="982"/>
      <c r="AC23" s="982"/>
      <c r="AD23" s="983"/>
      <c r="AE23" s="983"/>
      <c r="AF23" s="983"/>
      <c r="AG23" s="978">
        <f>Y23</f>
        <v>0</v>
      </c>
      <c r="AH23" s="978"/>
      <c r="AI23" s="979"/>
      <c r="AJ23" s="1057"/>
      <c r="AK23" s="1057"/>
      <c r="AL23" s="1058"/>
      <c r="AM23" s="187"/>
      <c r="AN23" s="187"/>
    </row>
    <row r="24" spans="1:40" ht="66.650000000000006" customHeight="1">
      <c r="A24" s="1013" t="s">
        <v>683</v>
      </c>
      <c r="B24" s="487"/>
      <c r="C24" s="487"/>
      <c r="D24" s="487"/>
      <c r="E24" s="487"/>
      <c r="F24" s="487"/>
      <c r="G24" s="487"/>
      <c r="H24" s="487"/>
      <c r="I24" s="487"/>
      <c r="J24" s="487"/>
      <c r="K24" s="487"/>
      <c r="L24" s="487"/>
      <c r="M24" s="487"/>
      <c r="N24" s="487"/>
      <c r="O24" s="487"/>
      <c r="P24" s="487"/>
      <c r="Q24" s="487"/>
      <c r="R24" s="487"/>
      <c r="S24" s="487"/>
      <c r="T24" s="980">
        <f>'RA Calculator'!C15</f>
        <v>0</v>
      </c>
      <c r="U24" s="981"/>
      <c r="V24" s="981"/>
      <c r="W24" s="981"/>
      <c r="X24" s="981"/>
      <c r="Y24" s="982">
        <f t="shared" ref="Y24" si="1">IFERROR(T24/$H$19,0)</f>
        <v>0</v>
      </c>
      <c r="Z24" s="982"/>
      <c r="AA24" s="982"/>
      <c r="AB24" s="982"/>
      <c r="AC24" s="982"/>
      <c r="AD24" s="983"/>
      <c r="AE24" s="983"/>
      <c r="AF24" s="983"/>
      <c r="AG24" s="978">
        <f>Y24</f>
        <v>0</v>
      </c>
      <c r="AH24" s="978"/>
      <c r="AI24" s="979"/>
      <c r="AJ24" s="1057"/>
      <c r="AK24" s="1057"/>
      <c r="AL24" s="1058"/>
      <c r="AM24" s="187"/>
      <c r="AN24" s="187"/>
    </row>
    <row r="25" spans="1:40" ht="24" customHeight="1">
      <c r="A25" s="1072"/>
      <c r="B25" s="1073"/>
      <c r="C25" s="1073"/>
      <c r="D25" s="1073"/>
      <c r="E25" s="1073"/>
      <c r="F25" s="1073"/>
      <c r="G25" s="1073"/>
      <c r="H25" s="1073"/>
      <c r="I25" s="1073"/>
      <c r="J25" s="1073"/>
      <c r="K25" s="1073"/>
      <c r="L25" s="1073"/>
      <c r="M25" s="1073"/>
      <c r="N25" s="1073"/>
      <c r="O25" s="1073"/>
      <c r="P25" s="1073"/>
      <c r="Q25" s="1073"/>
      <c r="R25" s="1073"/>
      <c r="S25" s="1073"/>
      <c r="T25" s="1073"/>
      <c r="U25" s="1073"/>
      <c r="V25" s="1073"/>
      <c r="W25" s="1073"/>
      <c r="X25" s="1073"/>
      <c r="Y25" s="1071" t="s">
        <v>467</v>
      </c>
      <c r="Z25" s="1071"/>
      <c r="AA25" s="1071"/>
      <c r="AB25" s="1071"/>
      <c r="AC25" s="1071"/>
      <c r="AD25" s="1071"/>
      <c r="AE25" s="1071"/>
      <c r="AF25" s="1071"/>
      <c r="AG25" s="978">
        <f>SUM(AG20:AI24)</f>
        <v>0</v>
      </c>
      <c r="AH25" s="978"/>
      <c r="AI25" s="979"/>
      <c r="AJ25" s="1057"/>
      <c r="AK25" s="1057"/>
      <c r="AL25" s="1058"/>
      <c r="AM25" s="187"/>
      <c r="AN25" s="187"/>
    </row>
    <row r="26" spans="1:40" ht="37.5" customHeight="1">
      <c r="A26" s="1074"/>
      <c r="B26" s="1075"/>
      <c r="C26" s="1075"/>
      <c r="D26" s="1075"/>
      <c r="E26" s="1075"/>
      <c r="F26" s="1075"/>
      <c r="G26" s="1075"/>
      <c r="H26" s="1075"/>
      <c r="I26" s="1075"/>
      <c r="J26" s="1075"/>
      <c r="K26" s="1075"/>
      <c r="L26" s="1075"/>
      <c r="M26" s="1075"/>
      <c r="N26" s="1075"/>
      <c r="O26" s="1075"/>
      <c r="P26" s="1075"/>
      <c r="Q26" s="1075"/>
      <c r="R26" s="1075"/>
      <c r="S26" s="1075"/>
      <c r="T26" s="1075"/>
      <c r="U26" s="1075"/>
      <c r="V26" s="1075"/>
      <c r="W26" s="1075"/>
      <c r="X26" s="1075"/>
      <c r="Y26" s="1071" t="s">
        <v>468</v>
      </c>
      <c r="Z26" s="1071"/>
      <c r="AA26" s="1071"/>
      <c r="AB26" s="1071"/>
      <c r="AC26" s="1071"/>
      <c r="AD26" s="1071"/>
      <c r="AE26" s="1071"/>
      <c r="AF26" s="1071"/>
      <c r="AG26" s="1096">
        <v>1000</v>
      </c>
      <c r="AH26" s="1096"/>
      <c r="AI26" s="1097"/>
      <c r="AJ26" s="1057"/>
      <c r="AK26" s="1057"/>
      <c r="AL26" s="1058"/>
      <c r="AM26" s="187"/>
      <c r="AN26" s="187"/>
    </row>
    <row r="27" spans="1:40">
      <c r="A27" s="1061" t="s">
        <v>469</v>
      </c>
      <c r="B27" s="1062"/>
      <c r="C27" s="1062"/>
      <c r="D27" s="1062"/>
      <c r="E27" s="1062"/>
      <c r="F27" s="1062"/>
      <c r="G27" s="1062"/>
      <c r="H27" s="1062"/>
      <c r="I27" s="1062"/>
      <c r="J27" s="1062"/>
      <c r="K27" s="1062"/>
      <c r="L27" s="1062"/>
      <c r="M27" s="1062"/>
      <c r="N27" s="1062"/>
      <c r="O27" s="1062"/>
      <c r="P27" s="1062"/>
      <c r="Q27" s="1062"/>
      <c r="R27" s="1062"/>
      <c r="S27" s="1062"/>
      <c r="T27" s="1062"/>
      <c r="U27" s="1062"/>
      <c r="V27" s="1062"/>
      <c r="W27" s="1062"/>
      <c r="X27" s="1062"/>
      <c r="Y27" s="1062"/>
      <c r="Z27" s="1062"/>
      <c r="AA27" s="1062"/>
      <c r="AB27" s="1062"/>
      <c r="AC27" s="1062"/>
      <c r="AD27" s="1062"/>
      <c r="AE27" s="1062"/>
      <c r="AF27" s="1063"/>
      <c r="AG27" s="1076">
        <f>MIN(300,AG25*AG26)</f>
        <v>0</v>
      </c>
      <c r="AH27" s="1076"/>
      <c r="AI27" s="1077"/>
      <c r="AJ27" s="1057"/>
      <c r="AK27" s="1057"/>
      <c r="AL27" s="1058"/>
      <c r="AM27" s="187"/>
      <c r="AN27" s="187"/>
    </row>
    <row r="28" spans="1:40">
      <c r="A28" s="984" t="s">
        <v>470</v>
      </c>
      <c r="B28" s="985"/>
      <c r="C28" s="985"/>
      <c r="D28" s="985"/>
      <c r="E28" s="985"/>
      <c r="F28" s="985"/>
      <c r="G28" s="985"/>
      <c r="H28" s="985"/>
      <c r="I28" s="985"/>
      <c r="J28" s="985"/>
      <c r="K28" s="985"/>
      <c r="L28" s="985"/>
      <c r="M28" s="985"/>
      <c r="N28" s="985"/>
      <c r="O28" s="985"/>
      <c r="P28" s="985"/>
      <c r="Q28" s="985"/>
      <c r="R28" s="985"/>
      <c r="S28" s="985"/>
      <c r="T28" s="985"/>
      <c r="U28" s="985"/>
      <c r="V28" s="985"/>
      <c r="W28" s="985"/>
      <c r="X28" s="985"/>
      <c r="Y28" s="985"/>
      <c r="Z28" s="985"/>
      <c r="AA28" s="985"/>
      <c r="AB28" s="985"/>
      <c r="AC28" s="985"/>
      <c r="AD28" s="985"/>
      <c r="AE28" s="985"/>
      <c r="AF28" s="985"/>
      <c r="AG28" s="986">
        <f>SUM(AK5+AG27)</f>
        <v>0</v>
      </c>
      <c r="AH28" s="987"/>
      <c r="AI28" s="988"/>
      <c r="AJ28" s="1059"/>
      <c r="AK28" s="1059"/>
      <c r="AL28" s="1060"/>
      <c r="AM28" s="187"/>
      <c r="AN28" s="187"/>
    </row>
    <row r="29" spans="1:40" s="87" customFormat="1" ht="18" customHeight="1">
      <c r="A29" s="995" t="s">
        <v>471</v>
      </c>
      <c r="B29" s="996"/>
      <c r="C29" s="996"/>
      <c r="D29" s="996"/>
      <c r="E29" s="996"/>
      <c r="F29" s="996"/>
      <c r="G29" s="996"/>
      <c r="H29" s="996"/>
      <c r="I29" s="996"/>
      <c r="J29" s="996"/>
      <c r="K29" s="996"/>
      <c r="L29" s="996"/>
      <c r="M29" s="996"/>
      <c r="N29" s="996"/>
      <c r="O29" s="996"/>
      <c r="P29" s="996"/>
      <c r="Q29" s="996"/>
      <c r="R29" s="996"/>
      <c r="S29" s="996"/>
      <c r="T29" s="996"/>
      <c r="U29" s="996"/>
      <c r="V29" s="996"/>
      <c r="W29" s="996"/>
      <c r="X29" s="996"/>
      <c r="Y29" s="996"/>
      <c r="Z29" s="996"/>
      <c r="AA29" s="996"/>
      <c r="AB29" s="996"/>
      <c r="AC29" s="996"/>
      <c r="AD29" s="996"/>
      <c r="AE29" s="996"/>
      <c r="AF29" s="996"/>
      <c r="AG29" s="996"/>
      <c r="AH29" s="996"/>
      <c r="AI29" s="996"/>
      <c r="AJ29" s="996"/>
      <c r="AK29" s="996"/>
      <c r="AL29" s="997"/>
    </row>
    <row r="30" spans="1:40" s="87" customFormat="1" ht="73" customHeight="1">
      <c r="A30" s="998" t="s">
        <v>472</v>
      </c>
      <c r="B30" s="999"/>
      <c r="C30" s="999"/>
      <c r="D30" s="999"/>
      <c r="E30" s="999"/>
      <c r="F30" s="999"/>
      <c r="G30" s="999"/>
      <c r="H30" s="999"/>
      <c r="I30" s="999"/>
      <c r="J30" s="999"/>
      <c r="K30" s="999"/>
      <c r="L30" s="999"/>
      <c r="M30" s="999"/>
      <c r="N30" s="999"/>
      <c r="O30" s="999"/>
      <c r="P30" s="999"/>
      <c r="Q30" s="999"/>
      <c r="R30" s="999"/>
      <c r="S30" s="999"/>
      <c r="T30" s="999"/>
      <c r="U30" s="999"/>
      <c r="V30" s="999"/>
      <c r="W30" s="999"/>
      <c r="X30" s="999"/>
      <c r="Y30" s="999"/>
      <c r="Z30" s="999"/>
      <c r="AA30" s="999"/>
      <c r="AB30" s="999"/>
      <c r="AC30" s="999"/>
      <c r="AD30" s="999"/>
      <c r="AE30" s="999"/>
      <c r="AF30" s="999"/>
      <c r="AG30" s="999"/>
      <c r="AH30" s="999"/>
      <c r="AI30" s="1000"/>
      <c r="AJ30" s="1000"/>
      <c r="AK30" s="1000"/>
      <c r="AL30" s="1001"/>
    </row>
    <row r="31" spans="1:40" ht="21.75" customHeight="1">
      <c r="A31" s="1002" t="s">
        <v>462</v>
      </c>
      <c r="B31" s="1003"/>
      <c r="C31" s="1003"/>
      <c r="D31" s="1003"/>
      <c r="E31" s="1003"/>
      <c r="F31" s="1003"/>
      <c r="G31" s="1003"/>
      <c r="H31" s="1003"/>
      <c r="I31" s="1003"/>
      <c r="J31" s="1003"/>
      <c r="K31" s="1003"/>
      <c r="L31" s="1004"/>
      <c r="M31" s="1005">
        <f>'Development Budget'!B116</f>
        <v>0</v>
      </c>
      <c r="N31" s="1006"/>
      <c r="O31" s="1006"/>
      <c r="P31" s="1006"/>
      <c r="Q31" s="1006"/>
      <c r="R31" s="1006"/>
      <c r="S31" s="1006"/>
      <c r="T31" s="1042" t="s">
        <v>473</v>
      </c>
      <c r="U31" s="1043"/>
      <c r="V31" s="1043"/>
      <c r="W31" s="1043"/>
      <c r="X31" s="1043"/>
      <c r="Y31" s="1043"/>
      <c r="Z31" s="1043"/>
      <c r="AA31" s="1044"/>
      <c r="AB31" s="1042" t="s">
        <v>474</v>
      </c>
      <c r="AC31" s="1043"/>
      <c r="AD31" s="1043"/>
      <c r="AE31" s="1043"/>
      <c r="AF31" s="1043"/>
      <c r="AG31" s="1043"/>
      <c r="AH31" s="1044"/>
      <c r="AI31" s="1033"/>
      <c r="AJ31" s="1034"/>
      <c r="AK31" s="1029">
        <f>IF(AB36=100%,T36,0)</f>
        <v>0</v>
      </c>
      <c r="AL31" s="1030"/>
      <c r="AM31" s="187"/>
      <c r="AN31" s="187"/>
    </row>
    <row r="32" spans="1:40" ht="21.75" customHeight="1">
      <c r="A32" s="1002" t="s">
        <v>475</v>
      </c>
      <c r="B32" s="1003"/>
      <c r="C32" s="1003"/>
      <c r="D32" s="1003"/>
      <c r="E32" s="1003"/>
      <c r="F32" s="1003"/>
      <c r="G32" s="1003"/>
      <c r="H32" s="1003"/>
      <c r="I32" s="1003"/>
      <c r="J32" s="1003"/>
      <c r="K32" s="1003"/>
      <c r="L32" s="1004"/>
      <c r="M32" s="1005">
        <f>'Dev Sources &amp; Elig. Award Amt'!I36</f>
        <v>0</v>
      </c>
      <c r="N32" s="1006"/>
      <c r="O32" s="1006"/>
      <c r="P32" s="1006"/>
      <c r="Q32" s="1006"/>
      <c r="R32" s="1006"/>
      <c r="S32" s="1006"/>
      <c r="T32" s="1045"/>
      <c r="U32" s="1046"/>
      <c r="V32" s="1046"/>
      <c r="W32" s="1046"/>
      <c r="X32" s="1046"/>
      <c r="Y32" s="1046"/>
      <c r="Z32" s="1046"/>
      <c r="AA32" s="1047"/>
      <c r="AB32" s="1045"/>
      <c r="AC32" s="1046"/>
      <c r="AD32" s="1046"/>
      <c r="AE32" s="1046"/>
      <c r="AF32" s="1046"/>
      <c r="AG32" s="1046"/>
      <c r="AH32" s="1047"/>
      <c r="AI32" s="1035"/>
      <c r="AJ32" s="1036"/>
      <c r="AK32" s="1031"/>
      <c r="AL32" s="1032"/>
      <c r="AM32" s="187"/>
      <c r="AN32" s="187"/>
    </row>
    <row r="33" spans="1:40" ht="21.75" customHeight="1">
      <c r="A33" s="1002" t="s">
        <v>317</v>
      </c>
      <c r="B33" s="1003"/>
      <c r="C33" s="1003"/>
      <c r="D33" s="1003"/>
      <c r="E33" s="1003"/>
      <c r="F33" s="1003"/>
      <c r="G33" s="1003"/>
      <c r="H33" s="1003"/>
      <c r="I33" s="1003"/>
      <c r="J33" s="1003"/>
      <c r="K33" s="1003"/>
      <c r="L33" s="1004"/>
      <c r="M33" s="1005">
        <f>'Dev Sources &amp; Elig. Award Amt'!S17</f>
        <v>0</v>
      </c>
      <c r="N33" s="1006"/>
      <c r="O33" s="1006"/>
      <c r="P33" s="1006"/>
      <c r="Q33" s="1006"/>
      <c r="R33" s="1006"/>
      <c r="S33" s="1006"/>
      <c r="T33" s="1045"/>
      <c r="U33" s="1046"/>
      <c r="V33" s="1046"/>
      <c r="W33" s="1046"/>
      <c r="X33" s="1046"/>
      <c r="Y33" s="1046"/>
      <c r="Z33" s="1046"/>
      <c r="AA33" s="1047"/>
      <c r="AB33" s="1045"/>
      <c r="AC33" s="1046"/>
      <c r="AD33" s="1046"/>
      <c r="AE33" s="1046"/>
      <c r="AF33" s="1046"/>
      <c r="AG33" s="1046"/>
      <c r="AH33" s="1047"/>
      <c r="AI33" s="1035"/>
      <c r="AJ33" s="1036"/>
      <c r="AK33" s="1031"/>
      <c r="AL33" s="1032"/>
      <c r="AM33" s="187"/>
      <c r="AN33" s="187"/>
    </row>
    <row r="34" spans="1:40" ht="34.5" customHeight="1" thickBot="1">
      <c r="A34" s="1008" t="s">
        <v>476</v>
      </c>
      <c r="B34" s="1009"/>
      <c r="C34" s="1009"/>
      <c r="D34" s="1009"/>
      <c r="E34" s="1009"/>
      <c r="F34" s="1009"/>
      <c r="G34" s="1009"/>
      <c r="H34" s="1009"/>
      <c r="I34" s="1009"/>
      <c r="J34" s="1009"/>
      <c r="K34" s="1009"/>
      <c r="L34" s="1010"/>
      <c r="M34" s="1011">
        <f>SUMIF('Dev Sources &amp; Elig. Award Amt'!A6:C17,"Yes",'Dev Sources &amp; Elig. Award Amt'!S6:V17)-'Dev Sources &amp; Elig. Award Amt'!I31</f>
        <v>0</v>
      </c>
      <c r="N34" s="1012"/>
      <c r="O34" s="1012"/>
      <c r="P34" s="1012"/>
      <c r="Q34" s="1012"/>
      <c r="R34" s="1012"/>
      <c r="S34" s="1012"/>
      <c r="T34" s="1045"/>
      <c r="U34" s="1046"/>
      <c r="V34" s="1046"/>
      <c r="W34" s="1046"/>
      <c r="X34" s="1046"/>
      <c r="Y34" s="1046"/>
      <c r="Z34" s="1046"/>
      <c r="AA34" s="1047"/>
      <c r="AB34" s="1045"/>
      <c r="AC34" s="1046"/>
      <c r="AD34" s="1046"/>
      <c r="AE34" s="1046"/>
      <c r="AF34" s="1046"/>
      <c r="AG34" s="1046"/>
      <c r="AH34" s="1047"/>
      <c r="AI34" s="1035"/>
      <c r="AJ34" s="1036"/>
      <c r="AK34" s="1031"/>
      <c r="AL34" s="1032"/>
      <c r="AM34" s="187"/>
      <c r="AN34" s="187"/>
    </row>
    <row r="35" spans="1:40" ht="20.25" customHeight="1">
      <c r="A35" s="1024" t="s">
        <v>477</v>
      </c>
      <c r="B35" s="1025"/>
      <c r="C35" s="1025"/>
      <c r="D35" s="1025"/>
      <c r="E35" s="1025"/>
      <c r="F35" s="1025"/>
      <c r="G35" s="1025"/>
      <c r="H35" s="1025"/>
      <c r="I35" s="1025"/>
      <c r="J35" s="1025"/>
      <c r="K35" s="1025"/>
      <c r="L35" s="1026"/>
      <c r="M35" s="1027">
        <f>SUM(M32:S34)-M31</f>
        <v>0</v>
      </c>
      <c r="N35" s="1028"/>
      <c r="O35" s="1028"/>
      <c r="P35" s="1028"/>
      <c r="Q35" s="1028"/>
      <c r="R35" s="1028"/>
      <c r="S35" s="1028"/>
      <c r="T35" s="1048"/>
      <c r="U35" s="1049"/>
      <c r="V35" s="1049"/>
      <c r="W35" s="1049"/>
      <c r="X35" s="1049"/>
      <c r="Y35" s="1049"/>
      <c r="Z35" s="1049"/>
      <c r="AA35" s="1050"/>
      <c r="AB35" s="1048"/>
      <c r="AC35" s="1049"/>
      <c r="AD35" s="1049"/>
      <c r="AE35" s="1049"/>
      <c r="AF35" s="1049"/>
      <c r="AG35" s="1049"/>
      <c r="AH35" s="1050"/>
      <c r="AI35" s="1035"/>
      <c r="AJ35" s="1036"/>
      <c r="AK35" s="1031"/>
      <c r="AL35" s="1032"/>
      <c r="AM35" s="187"/>
      <c r="AN35" s="187"/>
    </row>
    <row r="36" spans="1:40" ht="32.25" customHeight="1" thickBot="1">
      <c r="A36" s="1008" t="s">
        <v>478</v>
      </c>
      <c r="B36" s="1009"/>
      <c r="C36" s="1009"/>
      <c r="D36" s="1009"/>
      <c r="E36" s="1009"/>
      <c r="F36" s="1009"/>
      <c r="G36" s="1009"/>
      <c r="H36" s="1009"/>
      <c r="I36" s="1009"/>
      <c r="J36" s="1009"/>
      <c r="K36" s="1009"/>
      <c r="L36" s="1010"/>
      <c r="M36" s="1011">
        <f>SUM('Dev Sources &amp; Elig. Award Amt'!I27:L30)</f>
        <v>0</v>
      </c>
      <c r="N36" s="1012"/>
      <c r="O36" s="1012"/>
      <c r="P36" s="1012"/>
      <c r="Q36" s="1012"/>
      <c r="R36" s="1012"/>
      <c r="S36" s="1012"/>
      <c r="T36" s="1037">
        <f>IF(M32&gt;0,(10000000-M32)/20000000,0)</f>
        <v>0</v>
      </c>
      <c r="U36" s="1038"/>
      <c r="V36" s="1038"/>
      <c r="W36" s="1038"/>
      <c r="X36" s="1038"/>
      <c r="Y36" s="1038"/>
      <c r="Z36" s="1038"/>
      <c r="AA36" s="1039"/>
      <c r="AB36" s="1040">
        <f>IFERROR(M36/-M35,0)</f>
        <v>0</v>
      </c>
      <c r="AC36" s="1041"/>
      <c r="AD36" s="1041"/>
      <c r="AE36" s="1041"/>
      <c r="AF36" s="1041"/>
      <c r="AG36" s="1041"/>
      <c r="AH36" s="1041"/>
      <c r="AI36" s="1035"/>
      <c r="AJ36" s="1036"/>
      <c r="AK36" s="1031"/>
      <c r="AL36" s="1032"/>
      <c r="AM36" s="187"/>
      <c r="AN36" s="187"/>
    </row>
    <row r="37" spans="1:40" ht="20.25" customHeight="1">
      <c r="A37" s="1051"/>
      <c r="B37" s="1051"/>
      <c r="C37" s="1051"/>
      <c r="D37" s="1051"/>
      <c r="E37" s="1051"/>
      <c r="F37" s="1051"/>
      <c r="G37" s="1051"/>
      <c r="H37" s="1051"/>
      <c r="I37" s="1051"/>
      <c r="J37" s="1051"/>
      <c r="K37" s="1051"/>
      <c r="L37" s="1051"/>
      <c r="M37" s="1051"/>
      <c r="N37" s="1051"/>
      <c r="O37" s="1051"/>
      <c r="P37" s="1051"/>
      <c r="Q37" s="1051"/>
      <c r="R37" s="1051"/>
      <c r="S37" s="1052"/>
      <c r="T37" s="989" t="s">
        <v>479</v>
      </c>
      <c r="U37" s="990"/>
      <c r="V37" s="990"/>
      <c r="W37" s="990"/>
      <c r="X37" s="990"/>
      <c r="Y37" s="990"/>
      <c r="Z37" s="990"/>
      <c r="AA37" s="990"/>
      <c r="AB37" s="990"/>
      <c r="AC37" s="990"/>
      <c r="AD37" s="990"/>
      <c r="AE37" s="990"/>
      <c r="AF37" s="990"/>
      <c r="AG37" s="990"/>
      <c r="AH37" s="991"/>
      <c r="AI37" s="992">
        <f>AG28*(1+AK31)</f>
        <v>0</v>
      </c>
      <c r="AJ37" s="993"/>
      <c r="AK37" s="993"/>
      <c r="AL37" s="994"/>
      <c r="AM37" s="190"/>
      <c r="AN37" s="190"/>
    </row>
    <row r="38" spans="1:40" s="87" customFormat="1" ht="18" customHeight="1">
      <c r="A38" s="1017" t="s">
        <v>480</v>
      </c>
      <c r="B38" s="1018"/>
      <c r="C38" s="1018"/>
      <c r="D38" s="1018"/>
      <c r="E38" s="1018"/>
      <c r="F38" s="1018"/>
      <c r="G38" s="1018"/>
      <c r="H38" s="1018"/>
      <c r="I38" s="1018"/>
      <c r="J38" s="1018"/>
      <c r="K38" s="1018"/>
      <c r="L38" s="1018"/>
      <c r="M38" s="1018"/>
      <c r="N38" s="1018"/>
      <c r="O38" s="1018"/>
      <c r="P38" s="1018"/>
      <c r="Q38" s="1018"/>
      <c r="R38" s="1018"/>
      <c r="S38" s="1018"/>
      <c r="T38" s="1018"/>
      <c r="U38" s="1018"/>
      <c r="V38" s="1018"/>
      <c r="W38" s="1018"/>
      <c r="X38" s="1018"/>
      <c r="Y38" s="1018"/>
      <c r="Z38" s="1018"/>
      <c r="AA38" s="1018"/>
      <c r="AB38" s="1018"/>
      <c r="AC38" s="1018"/>
      <c r="AD38" s="1018"/>
      <c r="AE38" s="1018"/>
      <c r="AF38" s="1018"/>
      <c r="AG38" s="1018"/>
      <c r="AH38" s="1018"/>
      <c r="AI38" s="1018"/>
      <c r="AJ38" s="1018"/>
      <c r="AK38" s="1018"/>
      <c r="AL38" s="1019"/>
    </row>
    <row r="39" spans="1:40" s="87" customFormat="1" ht="72" customHeight="1" thickBot="1">
      <c r="A39" s="490" t="s">
        <v>481</v>
      </c>
      <c r="B39" s="491"/>
      <c r="C39" s="491"/>
      <c r="D39" s="491"/>
      <c r="E39" s="491"/>
      <c r="F39" s="491"/>
      <c r="G39" s="491"/>
      <c r="H39" s="491"/>
      <c r="I39" s="491"/>
      <c r="J39" s="491"/>
      <c r="K39" s="491"/>
      <c r="L39" s="491"/>
      <c r="M39" s="491"/>
      <c r="N39" s="491"/>
      <c r="O39" s="491"/>
      <c r="P39" s="491"/>
      <c r="Q39" s="491"/>
      <c r="R39" s="491"/>
      <c r="S39" s="491"/>
      <c r="T39" s="491"/>
      <c r="U39" s="491"/>
      <c r="V39" s="491"/>
      <c r="W39" s="491"/>
      <c r="X39" s="491"/>
      <c r="Y39" s="491"/>
      <c r="Z39" s="491"/>
      <c r="AA39" s="491"/>
      <c r="AB39" s="491"/>
      <c r="AC39" s="491"/>
      <c r="AD39" s="491"/>
      <c r="AE39" s="491"/>
      <c r="AF39" s="491"/>
      <c r="AG39" s="491"/>
      <c r="AH39" s="491"/>
      <c r="AI39" s="491"/>
      <c r="AJ39" s="491"/>
      <c r="AK39" s="491"/>
      <c r="AL39" s="1020"/>
    </row>
    <row r="40" spans="1:40" ht="30.75" customHeight="1" thickBot="1">
      <c r="A40" s="1014" t="s">
        <v>480</v>
      </c>
      <c r="B40" s="1015"/>
      <c r="C40" s="1015"/>
      <c r="D40" s="1015"/>
      <c r="E40" s="1015"/>
      <c r="F40" s="1015"/>
      <c r="G40" s="1015"/>
      <c r="H40" s="1015"/>
      <c r="I40" s="1015"/>
      <c r="J40" s="1015"/>
      <c r="K40" s="1015"/>
      <c r="L40" s="1015"/>
      <c r="M40" s="1015"/>
      <c r="N40" s="1015"/>
      <c r="O40" s="1015"/>
      <c r="P40" s="1015"/>
      <c r="Q40" s="1015"/>
      <c r="R40" s="1015"/>
      <c r="S40" s="1015"/>
      <c r="T40" s="1015"/>
      <c r="U40" s="1015"/>
      <c r="V40" s="1015"/>
      <c r="W40" s="1015"/>
      <c r="X40" s="1015"/>
      <c r="Y40" s="1015"/>
      <c r="Z40" s="1015"/>
      <c r="AA40" s="1015"/>
      <c r="AB40" s="1015"/>
      <c r="AC40" s="1015"/>
      <c r="AD40" s="1015"/>
      <c r="AE40" s="1015"/>
      <c r="AF40" s="1015"/>
      <c r="AG40" s="1015"/>
      <c r="AH40" s="1016"/>
      <c r="AI40" s="1021" t="str">
        <f>IFERROR(SUMPRODUCT('Unit Mix'!A5:A26,'Unit Mix'!G5:G26)/SUM('Unit Mix'!G5:G26),"Complete Unit Mix Tab")</f>
        <v>Complete Unit Mix Tab</v>
      </c>
      <c r="AJ40" s="1022"/>
      <c r="AK40" s="1022"/>
      <c r="AL40" s="1023"/>
      <c r="AM40" s="187"/>
      <c r="AN40" s="187"/>
    </row>
    <row r="41" spans="1:40" s="191" customFormat="1" ht="15" customHeight="1">
      <c r="A41" s="1007"/>
      <c r="B41" s="1007"/>
      <c r="C41" s="1007"/>
      <c r="D41" s="1007"/>
      <c r="E41" s="1007"/>
      <c r="F41" s="1007"/>
      <c r="G41" s="1007"/>
      <c r="H41" s="1007"/>
      <c r="I41" s="1007"/>
      <c r="J41" s="1007"/>
      <c r="K41" s="1007"/>
      <c r="L41" s="1007"/>
      <c r="M41" s="1007"/>
      <c r="N41" s="1007"/>
      <c r="O41" s="1007"/>
      <c r="P41" s="1007"/>
      <c r="Q41" s="1007"/>
      <c r="R41" s="1007"/>
      <c r="S41" s="1007"/>
      <c r="T41" s="1007"/>
      <c r="U41" s="1007"/>
      <c r="V41" s="1007"/>
      <c r="W41" s="1007"/>
      <c r="X41" s="1007"/>
      <c r="Y41" s="1007"/>
      <c r="Z41" s="1007"/>
      <c r="AA41" s="1007"/>
      <c r="AB41" s="1007"/>
      <c r="AC41" s="1007"/>
      <c r="AD41" s="1007"/>
      <c r="AE41" s="1007"/>
      <c r="AF41" s="1007"/>
      <c r="AG41" s="1007"/>
      <c r="AH41" s="1007"/>
      <c r="AI41" s="1007"/>
      <c r="AJ41" s="1007"/>
      <c r="AK41" s="1007"/>
      <c r="AL41" s="1007"/>
    </row>
    <row r="42" spans="1:40" ht="15" customHeight="1">
      <c r="A42" s="650" t="s">
        <v>55</v>
      </c>
      <c r="B42" s="650"/>
      <c r="C42" s="650"/>
      <c r="D42" s="650"/>
      <c r="E42" s="650"/>
      <c r="F42" s="650"/>
      <c r="G42" s="650"/>
      <c r="H42" s="650"/>
      <c r="I42" s="650"/>
      <c r="J42" s="650"/>
      <c r="K42" s="650"/>
      <c r="L42" s="650"/>
      <c r="M42" s="650"/>
      <c r="N42" s="650"/>
      <c r="O42" s="650"/>
      <c r="P42" s="650"/>
      <c r="Q42" s="650"/>
      <c r="R42" s="650"/>
      <c r="S42" s="650"/>
      <c r="T42" s="650"/>
      <c r="U42" s="650"/>
      <c r="V42" s="650"/>
      <c r="W42" s="650"/>
      <c r="X42" s="650"/>
      <c r="Y42" s="650"/>
      <c r="Z42" s="650"/>
      <c r="AA42" s="650"/>
      <c r="AB42" s="650"/>
      <c r="AC42" s="650"/>
      <c r="AD42" s="650"/>
      <c r="AE42" s="650"/>
      <c r="AF42" s="650"/>
      <c r="AG42" s="650"/>
      <c r="AH42" s="650"/>
      <c r="AI42" s="650"/>
      <c r="AJ42" s="650"/>
      <c r="AK42" s="650"/>
      <c r="AL42" s="650"/>
    </row>
    <row r="43" spans="1:40" ht="15" customHeight="1"/>
  </sheetData>
  <sheetProtection algorithmName="SHA-512" hashValue="5fmmogZ4xQO7H6oavqUSnMBfUMO1yPy6Y7iFVPxS7GPCNTitOuY2NxdJS5RSJclmvO3VMeWAusUpZnbox02ujg==" saltValue="bbzM1CpU5T9usSJy1GY+qg==" spinCount="100000" sheet="1" objects="1" scenarios="1"/>
  <mergeCells count="126">
    <mergeCell ref="AK2:AL2"/>
    <mergeCell ref="A3:AL3"/>
    <mergeCell ref="A4:AL4"/>
    <mergeCell ref="A14:H14"/>
    <mergeCell ref="A15:H15"/>
    <mergeCell ref="I9:M9"/>
    <mergeCell ref="I10:M10"/>
    <mergeCell ref="I11:M11"/>
    <mergeCell ref="I12:M12"/>
    <mergeCell ref="I14:M14"/>
    <mergeCell ref="A2:AB2"/>
    <mergeCell ref="AC2:AJ2"/>
    <mergeCell ref="A5:AH5"/>
    <mergeCell ref="X15:AL15"/>
    <mergeCell ref="N11:R11"/>
    <mergeCell ref="A7:AH7"/>
    <mergeCell ref="AI7:AJ7"/>
    <mergeCell ref="AK5:AL7"/>
    <mergeCell ref="A8:AL8"/>
    <mergeCell ref="A6:AH6"/>
    <mergeCell ref="AI5:AJ5"/>
    <mergeCell ref="AI6:AJ6"/>
    <mergeCell ref="N9:R9"/>
    <mergeCell ref="N10:R10"/>
    <mergeCell ref="S10:W10"/>
    <mergeCell ref="X14:AL14"/>
    <mergeCell ref="X13:AL13"/>
    <mergeCell ref="S13:W13"/>
    <mergeCell ref="A9:H9"/>
    <mergeCell ref="A10:H10"/>
    <mergeCell ref="A11:H11"/>
    <mergeCell ref="A12:H12"/>
    <mergeCell ref="A13:H13"/>
    <mergeCell ref="N13:R13"/>
    <mergeCell ref="N14:R14"/>
    <mergeCell ref="X12:AL12"/>
    <mergeCell ref="S14:W14"/>
    <mergeCell ref="X9:AL9"/>
    <mergeCell ref="X10:AL10"/>
    <mergeCell ref="S9:W9"/>
    <mergeCell ref="S11:W11"/>
    <mergeCell ref="X11:AL11"/>
    <mergeCell ref="S12:W12"/>
    <mergeCell ref="N12:R12"/>
    <mergeCell ref="A17:AL17"/>
    <mergeCell ref="N15:R15"/>
    <mergeCell ref="A16:C16"/>
    <mergeCell ref="D16:K16"/>
    <mergeCell ref="L16:AE16"/>
    <mergeCell ref="AF16:AJ16"/>
    <mergeCell ref="AK16:AL16"/>
    <mergeCell ref="A23:S23"/>
    <mergeCell ref="AG26:AI26"/>
    <mergeCell ref="AD20:AF20"/>
    <mergeCell ref="AG21:AI21"/>
    <mergeCell ref="A20:S20"/>
    <mergeCell ref="T19:X19"/>
    <mergeCell ref="Y19:AC19"/>
    <mergeCell ref="A21:S21"/>
    <mergeCell ref="A18:AL18"/>
    <mergeCell ref="T21:X21"/>
    <mergeCell ref="Y20:AC20"/>
    <mergeCell ref="AD19:AF19"/>
    <mergeCell ref="T20:X20"/>
    <mergeCell ref="AG20:AI20"/>
    <mergeCell ref="AG19:AI19"/>
    <mergeCell ref="I15:M15"/>
    <mergeCell ref="S15:W15"/>
    <mergeCell ref="AD22:AF22"/>
    <mergeCell ref="AJ20:AL28"/>
    <mergeCell ref="Y22:AC22"/>
    <mergeCell ref="AG22:AI22"/>
    <mergeCell ref="A27:AF27"/>
    <mergeCell ref="A19:G19"/>
    <mergeCell ref="H19:N19"/>
    <mergeCell ref="A22:S22"/>
    <mergeCell ref="T22:X22"/>
    <mergeCell ref="AD21:AF21"/>
    <mergeCell ref="Y21:AC21"/>
    <mergeCell ref="Y25:AF25"/>
    <mergeCell ref="Y26:AF26"/>
    <mergeCell ref="A25:X26"/>
    <mergeCell ref="AG25:AI25"/>
    <mergeCell ref="AG27:AI27"/>
    <mergeCell ref="A38:AL38"/>
    <mergeCell ref="A39:AL39"/>
    <mergeCell ref="AI40:AL40"/>
    <mergeCell ref="A31:L31"/>
    <mergeCell ref="A35:L35"/>
    <mergeCell ref="M35:S35"/>
    <mergeCell ref="M34:S34"/>
    <mergeCell ref="A34:L34"/>
    <mergeCell ref="M33:S33"/>
    <mergeCell ref="AK31:AL36"/>
    <mergeCell ref="AI31:AJ36"/>
    <mergeCell ref="M31:S31"/>
    <mergeCell ref="T36:AA36"/>
    <mergeCell ref="AB36:AH36"/>
    <mergeCell ref="AB31:AH35"/>
    <mergeCell ref="A33:L33"/>
    <mergeCell ref="T31:AA35"/>
    <mergeCell ref="A37:S37"/>
    <mergeCell ref="AJ1:AL1"/>
    <mergeCell ref="A1:AI1"/>
    <mergeCell ref="A42:AL42"/>
    <mergeCell ref="AG23:AI23"/>
    <mergeCell ref="T24:X24"/>
    <mergeCell ref="Y24:AC24"/>
    <mergeCell ref="AD24:AF24"/>
    <mergeCell ref="AG24:AI24"/>
    <mergeCell ref="A28:AF28"/>
    <mergeCell ref="AG28:AI28"/>
    <mergeCell ref="AD23:AF23"/>
    <mergeCell ref="T37:AH37"/>
    <mergeCell ref="AI37:AL37"/>
    <mergeCell ref="A29:AL29"/>
    <mergeCell ref="A30:AL30"/>
    <mergeCell ref="A32:L32"/>
    <mergeCell ref="M32:S32"/>
    <mergeCell ref="A41:AL41"/>
    <mergeCell ref="A36:L36"/>
    <mergeCell ref="M36:S36"/>
    <mergeCell ref="T23:X23"/>
    <mergeCell ref="Y23:AC23"/>
    <mergeCell ref="A24:S24"/>
    <mergeCell ref="A40:AH40"/>
  </mergeCells>
  <conditionalFormatting sqref="AK16">
    <cfRule type="cellIs" dxfId="13" priority="14" operator="equal">
      <formula>"No"</formula>
    </cfRule>
  </conditionalFormatting>
  <conditionalFormatting sqref="AB36:AH36">
    <cfRule type="cellIs" dxfId="12" priority="1" operator="equal">
      <formula>1</formula>
    </cfRule>
    <cfRule type="cellIs" dxfId="11" priority="2" operator="lessThan">
      <formula>1</formula>
    </cfRule>
  </conditionalFormatting>
  <dataValidations count="2">
    <dataValidation type="list" allowBlank="1" showInputMessage="1" showErrorMessage="1" sqref="AI5:AJ7 AI9:AJ16" xr:uid="{00000000-0002-0000-0B00-000002000000}">
      <formula1>"Yes,No"</formula1>
    </dataValidation>
    <dataValidation type="list" allowBlank="1" showInputMessage="1" showErrorMessage="1" sqref="AK16:AL16" xr:uid="{00000000-0002-0000-0B00-000001000000}">
      <formula1>"Yes,No,N/A"</formula1>
    </dataValidation>
  </dataValidations>
  <printOptions horizontalCentered="1" gridLines="1"/>
  <pageMargins left="0.25" right="0.25" top="0.5" bottom="0.3" header="0" footer="0"/>
  <pageSetup scale="64" fitToHeight="4" orientation="portrait" r:id="rId1"/>
  <headerFooter scaleWithDoc="0" alignWithMargins="0">
    <oddFooter>&amp;L&amp;9LGMG Round 1&amp;C&amp;9Page &amp;P of &amp;N&amp;R&amp;"Arial,Regular"&amp;9&amp;A</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53BDA92-1B01-4336-95DD-0C79CD56B2D0}">
          <x14:formula1>
            <xm:f>Dropdowns!$O$16:$O$19</xm:f>
          </x14:formula1>
          <xm:sqref>N10:R15</xm:sqref>
        </x14:dataValidation>
        <x14:dataValidation type="list" allowBlank="1" showInputMessage="1" showErrorMessage="1" xr:uid="{3E899E57-0CBB-468E-A397-C13636D48105}">
          <x14:formula1>
            <xm:f>Dropdowns!$O$21:$O$25</xm:f>
          </x14:formula1>
          <xm:sqref>S10:W15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92BE-2D4E-4703-9CE2-7E3B8C85D4E9}">
  <sheetPr codeName="Sheet3"/>
  <dimension ref="A1:Z61"/>
  <sheetViews>
    <sheetView workbookViewId="0">
      <selection activeCell="B31" sqref="B31"/>
    </sheetView>
  </sheetViews>
  <sheetFormatPr defaultRowHeight="14.5"/>
  <cols>
    <col min="1" max="1" width="14.26953125" bestFit="1" customWidth="1"/>
    <col min="4" max="4" width="14.54296875" customWidth="1"/>
  </cols>
  <sheetData>
    <row r="1" spans="1:15">
      <c r="A1" s="20" t="s">
        <v>482</v>
      </c>
      <c r="B1" t="s">
        <v>483</v>
      </c>
      <c r="O1" t="s">
        <v>484</v>
      </c>
    </row>
    <row r="2" spans="1:15">
      <c r="A2" s="20" t="s">
        <v>485</v>
      </c>
      <c r="B2" t="s">
        <v>486</v>
      </c>
      <c r="O2" t="s">
        <v>487</v>
      </c>
    </row>
    <row r="3" spans="1:15">
      <c r="A3" s="20" t="s">
        <v>488</v>
      </c>
      <c r="B3" t="s">
        <v>489</v>
      </c>
      <c r="O3" t="s">
        <v>490</v>
      </c>
    </row>
    <row r="4" spans="1:15">
      <c r="A4" s="20" t="s">
        <v>491</v>
      </c>
      <c r="B4" t="s">
        <v>492</v>
      </c>
      <c r="O4" t="s">
        <v>493</v>
      </c>
    </row>
    <row r="5" spans="1:15">
      <c r="A5" s="20" t="s">
        <v>494</v>
      </c>
      <c r="B5" t="s">
        <v>495</v>
      </c>
      <c r="O5" t="s">
        <v>314</v>
      </c>
    </row>
    <row r="6" spans="1:15">
      <c r="A6" s="20" t="s">
        <v>496</v>
      </c>
      <c r="B6" t="s">
        <v>497</v>
      </c>
    </row>
    <row r="7" spans="1:15">
      <c r="A7" s="20" t="s">
        <v>498</v>
      </c>
      <c r="B7" t="s">
        <v>499</v>
      </c>
      <c r="O7" t="s">
        <v>500</v>
      </c>
    </row>
    <row r="8" spans="1:15">
      <c r="A8" s="20" t="s">
        <v>501</v>
      </c>
      <c r="B8" t="s">
        <v>502</v>
      </c>
      <c r="O8" t="s">
        <v>503</v>
      </c>
    </row>
    <row r="9" spans="1:15">
      <c r="A9" s="20" t="s">
        <v>504</v>
      </c>
      <c r="B9" t="s">
        <v>505</v>
      </c>
      <c r="O9" t="s">
        <v>506</v>
      </c>
    </row>
    <row r="10" spans="1:15">
      <c r="A10" s="20" t="s">
        <v>507</v>
      </c>
      <c r="B10" t="s">
        <v>508</v>
      </c>
      <c r="O10" t="s">
        <v>509</v>
      </c>
    </row>
    <row r="11" spans="1:15">
      <c r="A11" s="20" t="s">
        <v>510</v>
      </c>
      <c r="B11" t="s">
        <v>511</v>
      </c>
    </row>
    <row r="12" spans="1:15">
      <c r="A12" s="20" t="s">
        <v>512</v>
      </c>
      <c r="B12" t="s">
        <v>513</v>
      </c>
      <c r="O12" t="s">
        <v>514</v>
      </c>
    </row>
    <row r="13" spans="1:15">
      <c r="A13" s="20" t="s">
        <v>515</v>
      </c>
      <c r="B13" t="s">
        <v>516</v>
      </c>
      <c r="O13" t="s">
        <v>517</v>
      </c>
    </row>
    <row r="14" spans="1:15">
      <c r="A14" s="20" t="s">
        <v>518</v>
      </c>
      <c r="B14" t="s">
        <v>519</v>
      </c>
      <c r="O14" t="s">
        <v>520</v>
      </c>
    </row>
    <row r="15" spans="1:15">
      <c r="A15" s="20" t="s">
        <v>521</v>
      </c>
      <c r="B15" t="s">
        <v>522</v>
      </c>
    </row>
    <row r="16" spans="1:15">
      <c r="A16" s="20" t="s">
        <v>523</v>
      </c>
      <c r="B16" t="s">
        <v>524</v>
      </c>
    </row>
    <row r="17" spans="1:26">
      <c r="A17" s="20" t="s">
        <v>525</v>
      </c>
      <c r="B17" t="s">
        <v>526</v>
      </c>
      <c r="O17" t="s">
        <v>527</v>
      </c>
    </row>
    <row r="18" spans="1:26">
      <c r="A18" s="20" t="s">
        <v>528</v>
      </c>
      <c r="B18" t="s">
        <v>529</v>
      </c>
      <c r="O18" t="s">
        <v>530</v>
      </c>
    </row>
    <row r="19" spans="1:26">
      <c r="A19" s="20" t="s">
        <v>531</v>
      </c>
      <c r="B19" t="s">
        <v>532</v>
      </c>
      <c r="O19" t="s">
        <v>533</v>
      </c>
    </row>
    <row r="20" spans="1:26">
      <c r="A20" s="20" t="s">
        <v>534</v>
      </c>
      <c r="B20" t="s">
        <v>535</v>
      </c>
    </row>
    <row r="21" spans="1:26">
      <c r="A21" s="20" t="s">
        <v>536</v>
      </c>
      <c r="B21" t="s">
        <v>537</v>
      </c>
    </row>
    <row r="22" spans="1:26">
      <c r="A22" s="20" t="s">
        <v>538</v>
      </c>
      <c r="B22" t="s">
        <v>539</v>
      </c>
      <c r="O22" t="s">
        <v>540</v>
      </c>
    </row>
    <row r="23" spans="1:26">
      <c r="A23" s="20" t="s">
        <v>541</v>
      </c>
      <c r="B23" t="s">
        <v>542</v>
      </c>
      <c r="O23" t="s">
        <v>543</v>
      </c>
    </row>
    <row r="24" spans="1:26">
      <c r="A24" s="20" t="s">
        <v>544</v>
      </c>
      <c r="B24" t="s">
        <v>545</v>
      </c>
      <c r="O24" t="s">
        <v>546</v>
      </c>
      <c r="Z24" t="s">
        <v>547</v>
      </c>
    </row>
    <row r="25" spans="1:26">
      <c r="A25" s="20" t="s">
        <v>548</v>
      </c>
      <c r="B25" t="s">
        <v>549</v>
      </c>
      <c r="O25" t="s">
        <v>550</v>
      </c>
      <c r="Z25" t="s">
        <v>551</v>
      </c>
    </row>
    <row r="26" spans="1:26">
      <c r="A26" s="20" t="s">
        <v>552</v>
      </c>
      <c r="B26" t="s">
        <v>553</v>
      </c>
      <c r="Z26" t="s">
        <v>554</v>
      </c>
    </row>
    <row r="27" spans="1:26">
      <c r="A27" s="20" t="s">
        <v>555</v>
      </c>
      <c r="B27" t="s">
        <v>556</v>
      </c>
      <c r="O27" t="s">
        <v>557</v>
      </c>
      <c r="Z27" t="s">
        <v>558</v>
      </c>
    </row>
    <row r="28" spans="1:26">
      <c r="A28" s="20" t="s">
        <v>559</v>
      </c>
      <c r="B28" t="s">
        <v>560</v>
      </c>
      <c r="O28" t="s">
        <v>450</v>
      </c>
      <c r="Z28" t="s">
        <v>561</v>
      </c>
    </row>
    <row r="29" spans="1:26">
      <c r="A29" s="20" t="s">
        <v>562</v>
      </c>
      <c r="B29" t="s">
        <v>563</v>
      </c>
      <c r="O29" t="s">
        <v>3</v>
      </c>
      <c r="Z29" t="s">
        <v>564</v>
      </c>
    </row>
    <row r="30" spans="1:26">
      <c r="A30" s="20" t="s">
        <v>565</v>
      </c>
      <c r="B30" t="s">
        <v>566</v>
      </c>
      <c r="Z30" t="s">
        <v>567</v>
      </c>
    </row>
    <row r="31" spans="1:26">
      <c r="A31" s="20" t="s">
        <v>568</v>
      </c>
      <c r="Z31" t="s">
        <v>569</v>
      </c>
    </row>
    <row r="32" spans="1:26">
      <c r="A32" s="20" t="s">
        <v>570</v>
      </c>
      <c r="Z32" t="s">
        <v>571</v>
      </c>
    </row>
    <row r="33" spans="1:26">
      <c r="A33" s="20" t="s">
        <v>572</v>
      </c>
      <c r="Z33" t="s">
        <v>573</v>
      </c>
    </row>
    <row r="34" spans="1:26">
      <c r="A34" s="20" t="s">
        <v>574</v>
      </c>
      <c r="E34" t="s">
        <v>575</v>
      </c>
      <c r="F34" t="s">
        <v>576</v>
      </c>
      <c r="G34" t="s">
        <v>577</v>
      </c>
      <c r="H34" t="s">
        <v>578</v>
      </c>
      <c r="Z34" t="s">
        <v>579</v>
      </c>
    </row>
    <row r="35" spans="1:26">
      <c r="A35" s="20" t="s">
        <v>580</v>
      </c>
      <c r="D35" s="25" t="s">
        <v>581</v>
      </c>
      <c r="E35" s="41">
        <v>2.4879999999999999E-2</v>
      </c>
      <c r="F35" s="26">
        <v>2.3E-2</v>
      </c>
      <c r="G35" s="26">
        <v>0.01</v>
      </c>
      <c r="H35" s="26">
        <f>E35+F35+G35</f>
        <v>5.7880000000000001E-2</v>
      </c>
      <c r="Z35" t="s">
        <v>582</v>
      </c>
    </row>
    <row r="36" spans="1:26">
      <c r="A36" s="20" t="s">
        <v>583</v>
      </c>
      <c r="D36" s="25" t="s">
        <v>351</v>
      </c>
      <c r="E36" s="41">
        <v>2.4879999999999999E-2</v>
      </c>
      <c r="F36" s="26">
        <v>2.7E-2</v>
      </c>
      <c r="G36" s="26">
        <v>0.01</v>
      </c>
      <c r="H36" s="26">
        <f>E36+F36+G36</f>
        <v>6.1879999999999998E-2</v>
      </c>
    </row>
    <row r="37" spans="1:26">
      <c r="A37" s="20" t="s">
        <v>584</v>
      </c>
      <c r="Z37" t="s">
        <v>7</v>
      </c>
    </row>
    <row r="38" spans="1:26">
      <c r="A38" s="20" t="s">
        <v>585</v>
      </c>
      <c r="Z38" t="s">
        <v>586</v>
      </c>
    </row>
    <row r="39" spans="1:26">
      <c r="A39" s="20" t="s">
        <v>587</v>
      </c>
      <c r="Z39" t="s">
        <v>35</v>
      </c>
    </row>
    <row r="40" spans="1:26">
      <c r="A40" s="20" t="s">
        <v>588</v>
      </c>
      <c r="Z40" t="s">
        <v>4</v>
      </c>
    </row>
    <row r="41" spans="1:26">
      <c r="A41" s="20" t="s">
        <v>589</v>
      </c>
      <c r="Z41" t="s">
        <v>9</v>
      </c>
    </row>
    <row r="42" spans="1:26">
      <c r="A42" s="20" t="s">
        <v>590</v>
      </c>
      <c r="H42" s="23">
        <v>0.15</v>
      </c>
      <c r="I42" s="22">
        <v>0</v>
      </c>
      <c r="Z42" t="s">
        <v>5</v>
      </c>
    </row>
    <row r="43" spans="1:26">
      <c r="A43" s="20" t="s">
        <v>591</v>
      </c>
      <c r="H43" s="21">
        <f t="shared" ref="H43:H55" si="0">H42+0.05</f>
        <v>0.2</v>
      </c>
      <c r="I43" s="22">
        <v>0</v>
      </c>
      <c r="Z43" t="s">
        <v>225</v>
      </c>
    </row>
    <row r="44" spans="1:26">
      <c r="A44" s="20" t="s">
        <v>592</v>
      </c>
      <c r="H44" s="21">
        <f t="shared" si="0"/>
        <v>0.25</v>
      </c>
      <c r="I44" s="22">
        <v>0</v>
      </c>
      <c r="L44" t="s">
        <v>144</v>
      </c>
      <c r="U44" t="s">
        <v>593</v>
      </c>
      <c r="X44" s="35" t="s">
        <v>594</v>
      </c>
      <c r="Z44" t="s">
        <v>595</v>
      </c>
    </row>
    <row r="45" spans="1:26">
      <c r="A45" s="20" t="s">
        <v>596</v>
      </c>
      <c r="H45" s="21">
        <f t="shared" si="0"/>
        <v>0.3</v>
      </c>
      <c r="I45" s="22">
        <v>21</v>
      </c>
      <c r="L45" t="s">
        <v>597</v>
      </c>
      <c r="U45" s="34" t="s">
        <v>598</v>
      </c>
      <c r="X45" s="35" t="s">
        <v>599</v>
      </c>
      <c r="Z45" t="s">
        <v>600</v>
      </c>
    </row>
    <row r="46" spans="1:26">
      <c r="A46" s="20" t="s">
        <v>601</v>
      </c>
      <c r="H46" s="21">
        <f t="shared" si="0"/>
        <v>0.35</v>
      </c>
      <c r="I46" s="22">
        <v>0</v>
      </c>
      <c r="L46" t="s">
        <v>602</v>
      </c>
      <c r="U46" s="34" t="s">
        <v>603</v>
      </c>
      <c r="X46" s="35" t="s">
        <v>604</v>
      </c>
      <c r="Z46" t="s">
        <v>15</v>
      </c>
    </row>
    <row r="47" spans="1:26">
      <c r="A47" s="20" t="s">
        <v>605</v>
      </c>
      <c r="H47" s="21">
        <f t="shared" si="0"/>
        <v>0.39999999999999997</v>
      </c>
      <c r="I47" s="22">
        <v>20</v>
      </c>
      <c r="L47" t="s">
        <v>606</v>
      </c>
      <c r="U47" s="34" t="s">
        <v>607</v>
      </c>
      <c r="X47" s="35" t="s">
        <v>608</v>
      </c>
      <c r="Z47" t="s">
        <v>10</v>
      </c>
    </row>
    <row r="48" spans="1:26">
      <c r="A48" s="20" t="s">
        <v>609</v>
      </c>
      <c r="H48" s="21">
        <f t="shared" si="0"/>
        <v>0.44999999999999996</v>
      </c>
      <c r="I48" s="22">
        <v>0</v>
      </c>
      <c r="U48" s="34" t="s">
        <v>610</v>
      </c>
      <c r="X48" s="35" t="s">
        <v>611</v>
      </c>
      <c r="Z48" t="s">
        <v>17</v>
      </c>
    </row>
    <row r="49" spans="1:26">
      <c r="A49" s="20" t="s">
        <v>612</v>
      </c>
      <c r="H49" s="21">
        <f t="shared" si="0"/>
        <v>0.49999999999999994</v>
      </c>
      <c r="I49" s="22">
        <v>10</v>
      </c>
      <c r="L49" t="s">
        <v>613</v>
      </c>
      <c r="U49" s="34" t="s">
        <v>614</v>
      </c>
      <c r="X49" s="35" t="s">
        <v>615</v>
      </c>
      <c r="Z49" t="s">
        <v>11</v>
      </c>
    </row>
    <row r="50" spans="1:26">
      <c r="A50" s="20" t="s">
        <v>616</v>
      </c>
      <c r="H50" s="21">
        <f t="shared" si="0"/>
        <v>0.54999999999999993</v>
      </c>
      <c r="I50" s="22">
        <v>0</v>
      </c>
      <c r="L50" t="s">
        <v>617</v>
      </c>
      <c r="Q50" s="37" t="s">
        <v>557</v>
      </c>
      <c r="U50" s="34" t="s">
        <v>618</v>
      </c>
    </row>
    <row r="51" spans="1:26">
      <c r="A51" s="20" t="s">
        <v>619</v>
      </c>
      <c r="H51" s="21">
        <f t="shared" si="0"/>
        <v>0.6</v>
      </c>
      <c r="I51" s="22">
        <v>20</v>
      </c>
      <c r="L51" t="s">
        <v>620</v>
      </c>
      <c r="Q51" t="s">
        <v>450</v>
      </c>
      <c r="U51" s="34" t="s">
        <v>621</v>
      </c>
    </row>
    <row r="52" spans="1:26">
      <c r="A52" s="20" t="s">
        <v>622</v>
      </c>
      <c r="H52" s="21">
        <f t="shared" si="0"/>
        <v>0.65</v>
      </c>
      <c r="I52" s="22">
        <v>0</v>
      </c>
      <c r="Q52" t="s">
        <v>623</v>
      </c>
      <c r="U52" s="34" t="s">
        <v>624</v>
      </c>
    </row>
    <row r="53" spans="1:26">
      <c r="A53" s="20" t="s">
        <v>625</v>
      </c>
      <c r="H53" s="21">
        <f t="shared" si="0"/>
        <v>0.70000000000000007</v>
      </c>
      <c r="I53" s="22">
        <v>5</v>
      </c>
      <c r="U53" s="34" t="s">
        <v>626</v>
      </c>
    </row>
    <row r="54" spans="1:26">
      <c r="A54" s="20" t="s">
        <v>627</v>
      </c>
      <c r="H54" s="21">
        <f t="shared" si="0"/>
        <v>0.75000000000000011</v>
      </c>
      <c r="I54" s="22">
        <v>0</v>
      </c>
      <c r="U54" s="34" t="s">
        <v>628</v>
      </c>
    </row>
    <row r="55" spans="1:26">
      <c r="A55" s="20" t="s">
        <v>629</v>
      </c>
      <c r="H55" s="21">
        <f t="shared" si="0"/>
        <v>0.80000000000000016</v>
      </c>
      <c r="I55" s="22">
        <v>5</v>
      </c>
      <c r="U55" s="34" t="s">
        <v>630</v>
      </c>
    </row>
    <row r="56" spans="1:26">
      <c r="A56" s="20" t="s">
        <v>631</v>
      </c>
      <c r="U56" s="34" t="s">
        <v>632</v>
      </c>
    </row>
    <row r="57" spans="1:26">
      <c r="A57" s="20" t="s">
        <v>633</v>
      </c>
      <c r="I57" s="24">
        <f>SUMPRODUCT(H42:H55,I42:I55)/SUM(H42:H55)</f>
        <v>5.8345864661654137</v>
      </c>
      <c r="U57" s="34" t="s">
        <v>634</v>
      </c>
    </row>
    <row r="58" spans="1:26">
      <c r="A58" s="20" t="s">
        <v>635</v>
      </c>
      <c r="U58" s="34" t="s">
        <v>636</v>
      </c>
    </row>
    <row r="59" spans="1:26">
      <c r="U59" s="34" t="s">
        <v>637</v>
      </c>
    </row>
    <row r="60" spans="1:26">
      <c r="U60" s="34" t="s">
        <v>638</v>
      </c>
    </row>
    <row r="61" spans="1:26">
      <c r="U61" s="36" t="s">
        <v>639</v>
      </c>
    </row>
  </sheetData>
  <pageMargins left="0.7" right="0.7" top="0.75" bottom="0.75" header="0.3" footer="0.3"/>
  <pageSetup orientation="portrait" horizontalDpi="1200" verticalDpi="12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CCDC7-E0C6-46B9-A56C-0A894CB3FEFA}">
  <sheetPr codeName="Sheet4">
    <tabColor rgb="FFFFFF00"/>
    <pageSetUpPr fitToPage="1"/>
  </sheetPr>
  <dimension ref="A1:BR27"/>
  <sheetViews>
    <sheetView showGridLines="0" zoomScaleNormal="100" zoomScaleSheetLayoutView="100" workbookViewId="0">
      <selection activeCell="W45" sqref="W45"/>
    </sheetView>
  </sheetViews>
  <sheetFormatPr defaultColWidth="10.26953125" defaultRowHeight="14"/>
  <cols>
    <col min="1" max="38" width="4.1796875" style="195" customWidth="1"/>
    <col min="39" max="16384" width="10.26953125" style="195"/>
  </cols>
  <sheetData>
    <row r="1" spans="1:70" ht="18.5" thickBot="1">
      <c r="A1" s="1172" t="s">
        <v>12</v>
      </c>
      <c r="B1" s="1173"/>
      <c r="C1" s="1173"/>
      <c r="D1" s="1173"/>
      <c r="E1" s="1173"/>
      <c r="F1" s="1173"/>
      <c r="G1" s="1173"/>
      <c r="H1" s="1173"/>
      <c r="I1" s="1173"/>
      <c r="J1" s="1173"/>
      <c r="K1" s="1173"/>
      <c r="L1" s="1173"/>
      <c r="M1" s="1173"/>
      <c r="N1" s="1173"/>
      <c r="O1" s="1173"/>
      <c r="P1" s="1173"/>
      <c r="Q1" s="1173"/>
      <c r="R1" s="1173"/>
      <c r="S1" s="1173"/>
      <c r="T1" s="1173"/>
      <c r="U1" s="1173"/>
      <c r="V1" s="1173"/>
      <c r="W1" s="1173"/>
      <c r="X1" s="1173"/>
      <c r="Y1" s="1173"/>
      <c r="Z1" s="1173"/>
      <c r="AA1" s="1173"/>
      <c r="AB1" s="1173"/>
      <c r="AC1" s="1173"/>
      <c r="AD1" s="1173"/>
      <c r="AE1" s="1173"/>
      <c r="AF1" s="1173"/>
      <c r="AG1" s="1173"/>
      <c r="AH1" s="1173"/>
      <c r="AI1" s="1173"/>
      <c r="AJ1" s="1169" t="str">
        <f>'LGMG Cover Page'!B11</f>
        <v>5/5/2022 v1</v>
      </c>
      <c r="AK1" s="1170"/>
      <c r="AL1" s="1171"/>
    </row>
    <row r="2" spans="1:70" ht="30" customHeight="1">
      <c r="A2" s="1176" t="s">
        <v>640</v>
      </c>
      <c r="B2" s="1177"/>
      <c r="C2" s="1177"/>
      <c r="D2" s="1177"/>
      <c r="E2" s="1177"/>
      <c r="F2" s="1177"/>
      <c r="G2" s="1177"/>
      <c r="H2" s="1177"/>
      <c r="I2" s="1177"/>
      <c r="J2" s="1177"/>
      <c r="K2" s="1177"/>
      <c r="L2" s="1177"/>
      <c r="M2" s="1177"/>
      <c r="N2" s="1178"/>
      <c r="O2" s="1174"/>
      <c r="P2" s="1174"/>
      <c r="Q2" s="1174"/>
      <c r="R2" s="1174"/>
      <c r="S2" s="1174"/>
      <c r="T2" s="1174"/>
      <c r="U2" s="1174"/>
      <c r="V2" s="1174"/>
      <c r="W2" s="1174"/>
      <c r="X2" s="1174"/>
      <c r="Y2" s="1174"/>
      <c r="Z2" s="1174"/>
      <c r="AA2" s="1174"/>
      <c r="AB2" s="1174"/>
      <c r="AC2" s="1174"/>
      <c r="AD2" s="1174"/>
      <c r="AE2" s="1174"/>
      <c r="AF2" s="1174"/>
      <c r="AG2" s="1174"/>
      <c r="AH2" s="1174"/>
      <c r="AI2" s="1174"/>
      <c r="AJ2" s="1174"/>
      <c r="AK2" s="1174"/>
      <c r="AL2" s="1175"/>
    </row>
    <row r="3" spans="1:70" s="196" customFormat="1" ht="15" customHeight="1">
      <c r="A3" s="1151" t="s">
        <v>265</v>
      </c>
      <c r="B3" s="1152"/>
      <c r="C3" s="1152"/>
      <c r="D3" s="1152"/>
      <c r="E3" s="1156" t="s">
        <v>113</v>
      </c>
      <c r="F3" s="1156"/>
      <c r="G3" s="1156"/>
      <c r="H3" s="1156"/>
      <c r="I3" s="1156"/>
      <c r="J3" s="1156"/>
      <c r="K3" s="1156"/>
      <c r="L3" s="1156"/>
      <c r="M3" s="1156"/>
      <c r="N3" s="1156"/>
      <c r="O3" s="1158" t="s">
        <v>230</v>
      </c>
      <c r="P3" s="1158"/>
      <c r="Q3" s="1158"/>
      <c r="R3" s="1158"/>
      <c r="S3" s="1158"/>
      <c r="T3" s="1158"/>
      <c r="U3" s="1158"/>
      <c r="V3" s="1158"/>
      <c r="W3" s="1158"/>
      <c r="X3" s="1158"/>
      <c r="Y3" s="1158"/>
      <c r="Z3" s="1158"/>
      <c r="AA3" s="1158"/>
      <c r="AB3" s="1158"/>
      <c r="AC3" s="1158"/>
      <c r="AD3" s="1158"/>
      <c r="AE3" s="1158"/>
      <c r="AF3" s="1159"/>
      <c r="AG3" s="1161" t="s">
        <v>641</v>
      </c>
      <c r="AH3" s="1153"/>
      <c r="AI3" s="1153"/>
      <c r="AJ3" s="1153"/>
      <c r="AK3" s="1154"/>
      <c r="AL3" s="1155"/>
      <c r="AM3" s="195"/>
    </row>
    <row r="4" spans="1:70" s="196" customFormat="1" ht="15" customHeight="1">
      <c r="A4" s="1151" t="s">
        <v>265</v>
      </c>
      <c r="B4" s="1152"/>
      <c r="C4" s="1152"/>
      <c r="D4" s="1152"/>
      <c r="E4" s="1156" t="s">
        <v>642</v>
      </c>
      <c r="F4" s="1156"/>
      <c r="G4" s="1156"/>
      <c r="H4" s="1156"/>
      <c r="I4" s="1156"/>
      <c r="J4" s="1156"/>
      <c r="K4" s="1156"/>
      <c r="L4" s="1156"/>
      <c r="M4" s="1156"/>
      <c r="N4" s="1156"/>
      <c r="O4" s="1158" t="s">
        <v>643</v>
      </c>
      <c r="P4" s="1158"/>
      <c r="Q4" s="1158"/>
      <c r="R4" s="1158"/>
      <c r="S4" s="1158"/>
      <c r="T4" s="1158"/>
      <c r="U4" s="1158"/>
      <c r="V4" s="1158"/>
      <c r="W4" s="1158"/>
      <c r="X4" s="1158"/>
      <c r="Y4" s="1158"/>
      <c r="Z4" s="1158"/>
      <c r="AA4" s="1158"/>
      <c r="AB4" s="1158"/>
      <c r="AC4" s="1158"/>
      <c r="AD4" s="1158"/>
      <c r="AE4" s="1158"/>
      <c r="AF4" s="1159"/>
      <c r="AG4" s="1161" t="s">
        <v>641</v>
      </c>
      <c r="AH4" s="1153"/>
      <c r="AI4" s="1153"/>
      <c r="AJ4" s="1153"/>
      <c r="AK4" s="1154"/>
      <c r="AL4" s="1155"/>
      <c r="AM4" s="195"/>
    </row>
    <row r="5" spans="1:70" s="196" customFormat="1" ht="15" customHeight="1">
      <c r="A5" s="1151" t="s">
        <v>265</v>
      </c>
      <c r="B5" s="1152"/>
      <c r="C5" s="1152"/>
      <c r="D5" s="1152"/>
      <c r="E5" s="1156" t="s">
        <v>676</v>
      </c>
      <c r="F5" s="1156"/>
      <c r="G5" s="1156"/>
      <c r="H5" s="1156"/>
      <c r="I5" s="1156"/>
      <c r="J5" s="1156"/>
      <c r="K5" s="1156"/>
      <c r="L5" s="1156"/>
      <c r="M5" s="1156"/>
      <c r="N5" s="1156"/>
      <c r="O5" s="1158" t="s">
        <v>677</v>
      </c>
      <c r="P5" s="1158"/>
      <c r="Q5" s="1158"/>
      <c r="R5" s="1158"/>
      <c r="S5" s="1158"/>
      <c r="T5" s="1158"/>
      <c r="U5" s="1158"/>
      <c r="V5" s="1158"/>
      <c r="W5" s="1158"/>
      <c r="X5" s="1158"/>
      <c r="Y5" s="1158"/>
      <c r="Z5" s="1158"/>
      <c r="AA5" s="1158"/>
      <c r="AB5" s="1158"/>
      <c r="AC5" s="1158"/>
      <c r="AD5" s="1158"/>
      <c r="AE5" s="1158"/>
      <c r="AF5" s="1159"/>
      <c r="AG5" s="1161" t="s">
        <v>641</v>
      </c>
      <c r="AH5" s="1153"/>
      <c r="AI5" s="1153"/>
      <c r="AJ5" s="1153"/>
      <c r="AK5" s="1154"/>
      <c r="AL5" s="1155"/>
      <c r="AM5" s="195"/>
    </row>
    <row r="6" spans="1:70" s="82" customFormat="1" ht="15" customHeight="1">
      <c r="A6" s="455" t="s">
        <v>265</v>
      </c>
      <c r="B6" s="456"/>
      <c r="C6" s="456"/>
      <c r="D6" s="457"/>
      <c r="E6" s="1166" t="s">
        <v>116</v>
      </c>
      <c r="F6" s="1167"/>
      <c r="G6" s="1167"/>
      <c r="H6" s="1167"/>
      <c r="I6" s="1167"/>
      <c r="J6" s="1167"/>
      <c r="K6" s="1167"/>
      <c r="L6" s="1167"/>
      <c r="M6" s="1167"/>
      <c r="N6" s="1168"/>
      <c r="O6" s="1165" t="s">
        <v>644</v>
      </c>
      <c r="P6" s="1158"/>
      <c r="Q6" s="1158"/>
      <c r="R6" s="1158"/>
      <c r="S6" s="1158"/>
      <c r="T6" s="1158"/>
      <c r="U6" s="1158"/>
      <c r="V6" s="1158"/>
      <c r="W6" s="1158"/>
      <c r="X6" s="1158"/>
      <c r="Y6" s="1158"/>
      <c r="Z6" s="1158"/>
      <c r="AA6" s="1158"/>
      <c r="AB6" s="1158"/>
      <c r="AC6" s="1158"/>
      <c r="AD6" s="1158"/>
      <c r="AE6" s="1158"/>
      <c r="AF6" s="1159"/>
      <c r="AG6" s="1161" t="s">
        <v>641</v>
      </c>
      <c r="AH6" s="1153"/>
      <c r="AI6" s="1153"/>
      <c r="AJ6" s="1162"/>
      <c r="AK6" s="1163"/>
      <c r="AL6" s="1164"/>
      <c r="AM6" s="195"/>
    </row>
    <row r="7" spans="1:70" s="189" customFormat="1" ht="15" customHeight="1">
      <c r="A7" s="1151" t="s">
        <v>265</v>
      </c>
      <c r="B7" s="1160"/>
      <c r="C7" s="1160"/>
      <c r="D7" s="1160"/>
      <c r="E7" s="1156" t="s">
        <v>645</v>
      </c>
      <c r="F7" s="1156"/>
      <c r="G7" s="1156"/>
      <c r="H7" s="1156"/>
      <c r="I7" s="1156"/>
      <c r="J7" s="1156"/>
      <c r="K7" s="1156"/>
      <c r="L7" s="1156"/>
      <c r="M7" s="1156"/>
      <c r="N7" s="1156"/>
      <c r="O7" s="1158" t="s">
        <v>190</v>
      </c>
      <c r="P7" s="1158"/>
      <c r="Q7" s="1158"/>
      <c r="R7" s="1158"/>
      <c r="S7" s="1158"/>
      <c r="T7" s="1158"/>
      <c r="U7" s="1158"/>
      <c r="V7" s="1158"/>
      <c r="W7" s="1158"/>
      <c r="X7" s="1158"/>
      <c r="Y7" s="1158"/>
      <c r="Z7" s="1158"/>
      <c r="AA7" s="1158"/>
      <c r="AB7" s="1158"/>
      <c r="AC7" s="1158"/>
      <c r="AD7" s="1158"/>
      <c r="AE7" s="1158"/>
      <c r="AF7" s="1159"/>
      <c r="AG7" s="1153" t="s">
        <v>641</v>
      </c>
      <c r="AH7" s="1153"/>
      <c r="AI7" s="1153"/>
      <c r="AJ7" s="1153"/>
      <c r="AK7" s="1154"/>
      <c r="AL7" s="1155"/>
      <c r="AM7" s="195"/>
    </row>
    <row r="8" spans="1:70" s="82" customFormat="1" ht="15" customHeight="1">
      <c r="A8" s="1151" t="s">
        <v>265</v>
      </c>
      <c r="B8" s="1152"/>
      <c r="C8" s="1152"/>
      <c r="D8" s="1152"/>
      <c r="E8" s="1156" t="s">
        <v>646</v>
      </c>
      <c r="F8" s="1156"/>
      <c r="G8" s="1156"/>
      <c r="H8" s="1156"/>
      <c r="I8" s="1156"/>
      <c r="J8" s="1156"/>
      <c r="K8" s="1156"/>
      <c r="L8" s="1156"/>
      <c r="M8" s="1156"/>
      <c r="N8" s="1156"/>
      <c r="O8" s="1158" t="s">
        <v>647</v>
      </c>
      <c r="P8" s="1158"/>
      <c r="Q8" s="1158"/>
      <c r="R8" s="1158"/>
      <c r="S8" s="1158"/>
      <c r="T8" s="1158"/>
      <c r="U8" s="1158"/>
      <c r="V8" s="1158"/>
      <c r="W8" s="1158"/>
      <c r="X8" s="1158"/>
      <c r="Y8" s="1158"/>
      <c r="Z8" s="1158"/>
      <c r="AA8" s="1158"/>
      <c r="AB8" s="1158"/>
      <c r="AC8" s="1158"/>
      <c r="AD8" s="1158"/>
      <c r="AE8" s="1158"/>
      <c r="AF8" s="1159"/>
      <c r="AG8" s="1153" t="s">
        <v>641</v>
      </c>
      <c r="AH8" s="1153"/>
      <c r="AI8" s="1153"/>
      <c r="AJ8" s="1153"/>
      <c r="AK8" s="1154"/>
      <c r="AL8" s="1155"/>
      <c r="AM8" s="195"/>
    </row>
    <row r="9" spans="1:70" s="82" customFormat="1" ht="15" customHeight="1">
      <c r="A9" s="1151" t="s">
        <v>265</v>
      </c>
      <c r="B9" s="1152"/>
      <c r="C9" s="1152"/>
      <c r="D9" s="1152"/>
      <c r="E9" s="1156" t="s">
        <v>119</v>
      </c>
      <c r="F9" s="1156"/>
      <c r="G9" s="1156"/>
      <c r="H9" s="1156"/>
      <c r="I9" s="1156"/>
      <c r="J9" s="1156"/>
      <c r="K9" s="1156"/>
      <c r="L9" s="1156"/>
      <c r="M9" s="1156"/>
      <c r="N9" s="1156"/>
      <c r="O9" s="1158" t="s">
        <v>648</v>
      </c>
      <c r="P9" s="1158"/>
      <c r="Q9" s="1158"/>
      <c r="R9" s="1158"/>
      <c r="S9" s="1158"/>
      <c r="T9" s="1158"/>
      <c r="U9" s="1158"/>
      <c r="V9" s="1158"/>
      <c r="W9" s="1158"/>
      <c r="X9" s="1158"/>
      <c r="Y9" s="1158"/>
      <c r="Z9" s="1158"/>
      <c r="AA9" s="1158"/>
      <c r="AB9" s="1158"/>
      <c r="AC9" s="1158"/>
      <c r="AD9" s="1158"/>
      <c r="AE9" s="1158"/>
      <c r="AF9" s="1159"/>
      <c r="AG9" s="1153" t="s">
        <v>641</v>
      </c>
      <c r="AH9" s="1153"/>
      <c r="AI9" s="1153"/>
      <c r="AJ9" s="1153"/>
      <c r="AK9" s="1154"/>
      <c r="AL9" s="1155"/>
      <c r="AM9" s="195"/>
    </row>
    <row r="10" spans="1:70" s="74" customFormat="1" ht="15" customHeight="1">
      <c r="A10" s="1151" t="s">
        <v>265</v>
      </c>
      <c r="B10" s="1152"/>
      <c r="C10" s="1152"/>
      <c r="D10" s="1152"/>
      <c r="E10" s="1156" t="s">
        <v>120</v>
      </c>
      <c r="F10" s="1156"/>
      <c r="G10" s="1156"/>
      <c r="H10" s="1156"/>
      <c r="I10" s="1156"/>
      <c r="J10" s="1156"/>
      <c r="K10" s="1156"/>
      <c r="L10" s="1156"/>
      <c r="M10" s="1156"/>
      <c r="N10" s="1156"/>
      <c r="O10" s="1158" t="s">
        <v>196</v>
      </c>
      <c r="P10" s="1158"/>
      <c r="Q10" s="1158"/>
      <c r="R10" s="1158"/>
      <c r="S10" s="1158"/>
      <c r="T10" s="1158"/>
      <c r="U10" s="1158"/>
      <c r="V10" s="1158"/>
      <c r="W10" s="1158"/>
      <c r="X10" s="1158"/>
      <c r="Y10" s="1158"/>
      <c r="Z10" s="1158"/>
      <c r="AA10" s="1158"/>
      <c r="AB10" s="1158"/>
      <c r="AC10" s="1158"/>
      <c r="AD10" s="1158"/>
      <c r="AE10" s="1158"/>
      <c r="AF10" s="1159"/>
      <c r="AG10" s="1153" t="s">
        <v>641</v>
      </c>
      <c r="AH10" s="1153"/>
      <c r="AI10" s="1153"/>
      <c r="AJ10" s="1153"/>
      <c r="AK10" s="1154"/>
      <c r="AL10" s="1155"/>
      <c r="AM10" s="195"/>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row>
    <row r="11" spans="1:70" s="74" customFormat="1" ht="30" customHeight="1">
      <c r="A11" s="1194" t="s">
        <v>265</v>
      </c>
      <c r="B11" s="1195"/>
      <c r="C11" s="1195"/>
      <c r="D11" s="1195"/>
      <c r="E11" s="1196" t="s">
        <v>121</v>
      </c>
      <c r="F11" s="1196"/>
      <c r="G11" s="1196"/>
      <c r="H11" s="1196"/>
      <c r="I11" s="1196"/>
      <c r="J11" s="1196"/>
      <c r="K11" s="1196"/>
      <c r="L11" s="1196"/>
      <c r="M11" s="1196"/>
      <c r="N11" s="1196"/>
      <c r="O11" s="1197" t="s">
        <v>685</v>
      </c>
      <c r="P11" s="1197"/>
      <c r="Q11" s="1197"/>
      <c r="R11" s="1197"/>
      <c r="S11" s="1197"/>
      <c r="T11" s="1197"/>
      <c r="U11" s="1197"/>
      <c r="V11" s="1197"/>
      <c r="W11" s="1197"/>
      <c r="X11" s="1197"/>
      <c r="Y11" s="1197"/>
      <c r="Z11" s="1197"/>
      <c r="AA11" s="1197"/>
      <c r="AB11" s="1197"/>
      <c r="AC11" s="1197"/>
      <c r="AD11" s="1197"/>
      <c r="AE11" s="1197"/>
      <c r="AF11" s="1198"/>
      <c r="AG11" s="1199" t="s">
        <v>641</v>
      </c>
      <c r="AH11" s="1199"/>
      <c r="AI11" s="1199"/>
      <c r="AJ11" s="1199"/>
      <c r="AK11" s="1200"/>
      <c r="AL11" s="1201"/>
      <c r="AM11" s="197"/>
      <c r="AN11" s="198"/>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row>
    <row r="12" spans="1:70" s="74" customFormat="1" ht="15" customHeight="1">
      <c r="A12" s="1151" t="s">
        <v>265</v>
      </c>
      <c r="B12" s="1152"/>
      <c r="C12" s="1152"/>
      <c r="D12" s="1152"/>
      <c r="E12" s="1157" t="s">
        <v>272</v>
      </c>
      <c r="F12" s="1156"/>
      <c r="G12" s="1156"/>
      <c r="H12" s="1156"/>
      <c r="I12" s="1156"/>
      <c r="J12" s="1156"/>
      <c r="K12" s="1156"/>
      <c r="L12" s="1156"/>
      <c r="M12" s="1156"/>
      <c r="N12" s="1156"/>
      <c r="O12" s="1158" t="s">
        <v>649</v>
      </c>
      <c r="P12" s="1158"/>
      <c r="Q12" s="1158"/>
      <c r="R12" s="1158"/>
      <c r="S12" s="1158"/>
      <c r="T12" s="1158"/>
      <c r="U12" s="1158"/>
      <c r="V12" s="1158"/>
      <c r="W12" s="1158"/>
      <c r="X12" s="1158"/>
      <c r="Y12" s="1158"/>
      <c r="Z12" s="1158"/>
      <c r="AA12" s="1158"/>
      <c r="AB12" s="1158"/>
      <c r="AC12" s="1158"/>
      <c r="AD12" s="1158"/>
      <c r="AE12" s="1158"/>
      <c r="AF12" s="1159"/>
      <c r="AG12" s="1153" t="s">
        <v>641</v>
      </c>
      <c r="AH12" s="1153"/>
      <c r="AI12" s="1153"/>
      <c r="AJ12" s="1153"/>
      <c r="AK12" s="1154"/>
      <c r="AL12" s="1155"/>
      <c r="AM12" s="195"/>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row>
    <row r="13" spans="1:70" s="74" customFormat="1" ht="29.5" customHeight="1">
      <c r="A13" s="1151" t="s">
        <v>265</v>
      </c>
      <c r="B13" s="1152"/>
      <c r="C13" s="1152"/>
      <c r="D13" s="1152"/>
      <c r="E13" s="863" t="s">
        <v>270</v>
      </c>
      <c r="F13" s="708"/>
      <c r="G13" s="708"/>
      <c r="H13" s="708"/>
      <c r="I13" s="708"/>
      <c r="J13" s="708"/>
      <c r="K13" s="708"/>
      <c r="L13" s="708"/>
      <c r="M13" s="708"/>
      <c r="N13" s="708"/>
      <c r="O13" s="1191" t="s">
        <v>650</v>
      </c>
      <c r="P13" s="1192"/>
      <c r="Q13" s="1192"/>
      <c r="R13" s="1192"/>
      <c r="S13" s="1192"/>
      <c r="T13" s="1192"/>
      <c r="U13" s="1192"/>
      <c r="V13" s="1192"/>
      <c r="W13" s="1192"/>
      <c r="X13" s="1192"/>
      <c r="Y13" s="1192"/>
      <c r="Z13" s="1192"/>
      <c r="AA13" s="1192"/>
      <c r="AB13" s="1192"/>
      <c r="AC13" s="1192"/>
      <c r="AD13" s="1192"/>
      <c r="AE13" s="1192"/>
      <c r="AF13" s="1193"/>
      <c r="AG13" s="1153" t="s">
        <v>641</v>
      </c>
      <c r="AH13" s="1153"/>
      <c r="AI13" s="1153"/>
      <c r="AJ13" s="1153"/>
      <c r="AK13" s="1154"/>
      <c r="AL13" s="1155"/>
      <c r="AM13" s="195"/>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row>
    <row r="14" spans="1:70" s="74" customFormat="1" ht="15" customHeight="1">
      <c r="A14" s="1151" t="s">
        <v>265</v>
      </c>
      <c r="B14" s="1152"/>
      <c r="C14" s="1152"/>
      <c r="D14" s="1152"/>
      <c r="E14" s="1156" t="s">
        <v>651</v>
      </c>
      <c r="F14" s="1156"/>
      <c r="G14" s="1156"/>
      <c r="H14" s="1156"/>
      <c r="I14" s="1156"/>
      <c r="J14" s="1156"/>
      <c r="K14" s="1156"/>
      <c r="L14" s="1156"/>
      <c r="M14" s="1156"/>
      <c r="N14" s="1156"/>
      <c r="O14" s="1158" t="s">
        <v>652</v>
      </c>
      <c r="P14" s="1158"/>
      <c r="Q14" s="1158"/>
      <c r="R14" s="1158"/>
      <c r="S14" s="1158"/>
      <c r="T14" s="1158"/>
      <c r="U14" s="1158"/>
      <c r="V14" s="1158"/>
      <c r="W14" s="1158"/>
      <c r="X14" s="1158"/>
      <c r="Y14" s="1158"/>
      <c r="Z14" s="1158"/>
      <c r="AA14" s="1158"/>
      <c r="AB14" s="1158"/>
      <c r="AC14" s="1158"/>
      <c r="AD14" s="1158"/>
      <c r="AE14" s="1158"/>
      <c r="AF14" s="1159"/>
      <c r="AG14" s="1153" t="s">
        <v>641</v>
      </c>
      <c r="AH14" s="1153"/>
      <c r="AI14" s="1153"/>
      <c r="AJ14" s="1153"/>
      <c r="AK14" s="1154"/>
      <c r="AL14" s="1155"/>
      <c r="AM14" s="195"/>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row>
    <row r="15" spans="1:70" s="74" customFormat="1" ht="15" customHeight="1">
      <c r="A15" s="1151" t="s">
        <v>265</v>
      </c>
      <c r="B15" s="1152"/>
      <c r="C15" s="1152"/>
      <c r="D15" s="1152"/>
      <c r="E15" s="1156" t="s">
        <v>325</v>
      </c>
      <c r="F15" s="1156"/>
      <c r="G15" s="1156"/>
      <c r="H15" s="1156"/>
      <c r="I15" s="1156"/>
      <c r="J15" s="1156"/>
      <c r="K15" s="1156"/>
      <c r="L15" s="1156"/>
      <c r="M15" s="1156"/>
      <c r="N15" s="1156"/>
      <c r="O15" s="1158" t="s">
        <v>653</v>
      </c>
      <c r="P15" s="1158"/>
      <c r="Q15" s="1158"/>
      <c r="R15" s="1158"/>
      <c r="S15" s="1158"/>
      <c r="T15" s="1158"/>
      <c r="U15" s="1158"/>
      <c r="V15" s="1158"/>
      <c r="W15" s="1158"/>
      <c r="X15" s="1158"/>
      <c r="Y15" s="1158"/>
      <c r="Z15" s="1158"/>
      <c r="AA15" s="1158"/>
      <c r="AB15" s="1158"/>
      <c r="AC15" s="1158"/>
      <c r="AD15" s="1158"/>
      <c r="AE15" s="1158"/>
      <c r="AF15" s="1159"/>
      <c r="AG15" s="1153" t="s">
        <v>641</v>
      </c>
      <c r="AH15" s="1153"/>
      <c r="AI15" s="1153"/>
      <c r="AJ15" s="1153"/>
      <c r="AK15" s="1154"/>
      <c r="AL15" s="1155"/>
      <c r="AM15" s="195"/>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row>
    <row r="16" spans="1:70" s="80" customFormat="1" ht="15" customHeight="1">
      <c r="A16" s="455" t="s">
        <v>265</v>
      </c>
      <c r="B16" s="456"/>
      <c r="C16" s="456"/>
      <c r="D16" s="457"/>
      <c r="E16" s="279" t="s">
        <v>654</v>
      </c>
      <c r="F16" s="280"/>
      <c r="G16" s="280"/>
      <c r="H16" s="280"/>
      <c r="I16" s="280"/>
      <c r="J16" s="280"/>
      <c r="K16" s="280"/>
      <c r="L16" s="280"/>
      <c r="M16" s="280"/>
      <c r="N16" s="281"/>
      <c r="O16" s="1165" t="s">
        <v>655</v>
      </c>
      <c r="P16" s="1158"/>
      <c r="Q16" s="1158"/>
      <c r="R16" s="1158"/>
      <c r="S16" s="1158"/>
      <c r="T16" s="1158"/>
      <c r="U16" s="1158"/>
      <c r="V16" s="1158"/>
      <c r="W16" s="1158"/>
      <c r="X16" s="1158"/>
      <c r="Y16" s="1158"/>
      <c r="Z16" s="1158"/>
      <c r="AA16" s="1158"/>
      <c r="AB16" s="1158"/>
      <c r="AC16" s="1158"/>
      <c r="AD16" s="1158"/>
      <c r="AE16" s="1158"/>
      <c r="AF16" s="1159"/>
      <c r="AG16" s="1161" t="s">
        <v>641</v>
      </c>
      <c r="AH16" s="1153"/>
      <c r="AI16" s="1153"/>
      <c r="AJ16" s="1162"/>
      <c r="AK16" s="1163"/>
      <c r="AL16" s="1164"/>
      <c r="AM16" s="195"/>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row>
    <row r="17" spans="1:70" s="80" customFormat="1" ht="15" customHeight="1">
      <c r="A17" s="455" t="s">
        <v>265</v>
      </c>
      <c r="B17" s="456"/>
      <c r="C17" s="456"/>
      <c r="D17" s="457"/>
      <c r="E17" s="279" t="s">
        <v>656</v>
      </c>
      <c r="F17" s="280"/>
      <c r="G17" s="280"/>
      <c r="H17" s="280"/>
      <c r="I17" s="280"/>
      <c r="J17" s="280"/>
      <c r="K17" s="280"/>
      <c r="L17" s="280"/>
      <c r="M17" s="280"/>
      <c r="N17" s="280"/>
      <c r="O17" s="1165" t="s">
        <v>657</v>
      </c>
      <c r="P17" s="1158"/>
      <c r="Q17" s="1158"/>
      <c r="R17" s="1158"/>
      <c r="S17" s="1158"/>
      <c r="T17" s="1158"/>
      <c r="U17" s="1158"/>
      <c r="V17" s="1158"/>
      <c r="W17" s="1158"/>
      <c r="X17" s="1158"/>
      <c r="Y17" s="1158"/>
      <c r="Z17" s="1158"/>
      <c r="AA17" s="1158"/>
      <c r="AB17" s="1158"/>
      <c r="AC17" s="1158"/>
      <c r="AD17" s="1158"/>
      <c r="AE17" s="1158"/>
      <c r="AF17" s="1187"/>
      <c r="AG17" s="1153" t="s">
        <v>641</v>
      </c>
      <c r="AH17" s="1153"/>
      <c r="AI17" s="1153"/>
      <c r="AJ17" s="1153"/>
      <c r="AK17" s="1154"/>
      <c r="AL17" s="1155"/>
      <c r="AM17" s="195"/>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row>
    <row r="18" spans="1:70" s="80" customFormat="1" ht="15" customHeight="1" thickBot="1">
      <c r="A18" s="1179" t="s">
        <v>265</v>
      </c>
      <c r="B18" s="1180"/>
      <c r="C18" s="1180"/>
      <c r="D18" s="1181"/>
      <c r="E18" s="1182" t="s">
        <v>658</v>
      </c>
      <c r="F18" s="1183"/>
      <c r="G18" s="1183"/>
      <c r="H18" s="1183"/>
      <c r="I18" s="1183"/>
      <c r="J18" s="1183"/>
      <c r="K18" s="1183"/>
      <c r="L18" s="1183"/>
      <c r="M18" s="1183"/>
      <c r="N18" s="1183"/>
      <c r="O18" s="1188" t="s">
        <v>659</v>
      </c>
      <c r="P18" s="1189"/>
      <c r="Q18" s="1189"/>
      <c r="R18" s="1189"/>
      <c r="S18" s="1189"/>
      <c r="T18" s="1189"/>
      <c r="U18" s="1189"/>
      <c r="V18" s="1189"/>
      <c r="W18" s="1189"/>
      <c r="X18" s="1189"/>
      <c r="Y18" s="1189"/>
      <c r="Z18" s="1189"/>
      <c r="AA18" s="1189"/>
      <c r="AB18" s="1189"/>
      <c r="AC18" s="1189"/>
      <c r="AD18" s="1189"/>
      <c r="AE18" s="1189"/>
      <c r="AF18" s="1190"/>
      <c r="AG18" s="1184" t="s">
        <v>641</v>
      </c>
      <c r="AH18" s="1184"/>
      <c r="AI18" s="1184"/>
      <c r="AJ18" s="1184"/>
      <c r="AK18" s="1185"/>
      <c r="AL18" s="1186"/>
      <c r="AM18" s="195"/>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row>
    <row r="19" spans="1:70" ht="14.5">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row>
    <row r="20" spans="1:70" ht="15.5">
      <c r="A20" s="650" t="s">
        <v>55</v>
      </c>
      <c r="B20" s="650"/>
      <c r="C20" s="650"/>
      <c r="D20" s="650"/>
      <c r="E20" s="650"/>
      <c r="F20" s="650"/>
      <c r="G20" s="650"/>
      <c r="H20" s="650"/>
      <c r="I20" s="650"/>
      <c r="J20" s="650"/>
      <c r="K20" s="650"/>
      <c r="L20" s="650"/>
      <c r="M20" s="650"/>
      <c r="N20" s="650"/>
      <c r="O20" s="650"/>
      <c r="P20" s="650"/>
      <c r="Q20" s="650"/>
      <c r="R20" s="650"/>
      <c r="S20" s="650"/>
      <c r="T20" s="650"/>
      <c r="U20" s="650"/>
      <c r="V20" s="650"/>
      <c r="W20" s="650"/>
      <c r="X20" s="650"/>
      <c r="Y20" s="650"/>
      <c r="Z20" s="650"/>
      <c r="AA20" s="650"/>
      <c r="AB20" s="650"/>
      <c r="AC20" s="650"/>
      <c r="AD20" s="650"/>
      <c r="AE20" s="650"/>
      <c r="AF20" s="650"/>
      <c r="AG20" s="650"/>
      <c r="AH20" s="650"/>
      <c r="AI20" s="650"/>
      <c r="AJ20" s="650"/>
      <c r="AK20" s="650"/>
      <c r="AL20" s="650"/>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row>
    <row r="21" spans="1:70" ht="14.5">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row>
    <row r="22" spans="1:70" ht="14.5">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row>
    <row r="23" spans="1:70" ht="14.5">
      <c r="P23" s="113"/>
      <c r="Q23" s="113"/>
      <c r="R23" s="113"/>
      <c r="S23" s="113"/>
      <c r="T23" s="113"/>
      <c r="U23" s="113"/>
      <c r="V23" s="113"/>
      <c r="W23" s="113"/>
      <c r="X23" s="113"/>
      <c r="Y23" s="113"/>
      <c r="Z23" s="113"/>
      <c r="AA23" s="113"/>
      <c r="AB23" s="113"/>
      <c r="AC23" s="113"/>
      <c r="AD23" s="113"/>
      <c r="AE23" s="113"/>
      <c r="AF23" s="113"/>
      <c r="AG23" s="113"/>
      <c r="AH23" s="113"/>
      <c r="AI23" s="113"/>
      <c r="AJ23" s="113"/>
    </row>
    <row r="24" spans="1:70" ht="14.5">
      <c r="P24" s="113"/>
      <c r="Q24" s="113"/>
      <c r="R24" s="113"/>
      <c r="S24" s="113"/>
      <c r="T24" s="113"/>
      <c r="U24" s="113"/>
      <c r="V24" s="113"/>
      <c r="W24" s="113"/>
      <c r="X24" s="113"/>
      <c r="Y24" s="113"/>
      <c r="Z24" s="113"/>
      <c r="AA24" s="113"/>
      <c r="AB24" s="113"/>
      <c r="AC24" s="113"/>
      <c r="AD24" s="113"/>
      <c r="AE24" s="113"/>
      <c r="AF24" s="113"/>
      <c r="AG24" s="113"/>
      <c r="AH24" s="113"/>
      <c r="AI24" s="113"/>
      <c r="AJ24" s="113"/>
    </row>
    <row r="25" spans="1:70" ht="14.5">
      <c r="P25" s="113"/>
      <c r="Q25" s="113"/>
      <c r="R25" s="113"/>
      <c r="S25" s="113"/>
      <c r="T25" s="113"/>
      <c r="U25" s="113"/>
      <c r="V25" s="113"/>
      <c r="W25" s="113"/>
      <c r="X25" s="113"/>
      <c r="Y25" s="113"/>
      <c r="Z25" s="113"/>
      <c r="AA25" s="113"/>
      <c r="AB25" s="113"/>
      <c r="AC25" s="113"/>
      <c r="AD25" s="113"/>
      <c r="AE25" s="113"/>
      <c r="AF25" s="113"/>
      <c r="AG25" s="113"/>
      <c r="AH25" s="113"/>
      <c r="AI25" s="113"/>
      <c r="AJ25" s="113"/>
    </row>
    <row r="26" spans="1:70" ht="14.5">
      <c r="P26" s="113"/>
      <c r="Q26" s="113"/>
      <c r="R26" s="113"/>
      <c r="S26" s="113"/>
      <c r="T26" s="113"/>
      <c r="U26" s="113"/>
      <c r="V26" s="113"/>
      <c r="W26" s="113"/>
      <c r="X26" s="113"/>
      <c r="Y26" s="113"/>
      <c r="Z26" s="113"/>
      <c r="AA26" s="113"/>
      <c r="AB26" s="113"/>
      <c r="AC26" s="113"/>
      <c r="AD26" s="113"/>
      <c r="AE26" s="113"/>
      <c r="AF26" s="113"/>
      <c r="AG26" s="113"/>
      <c r="AH26" s="113"/>
      <c r="AI26" s="113"/>
      <c r="AJ26" s="113"/>
    </row>
    <row r="27" spans="1:70" ht="14.5">
      <c r="P27" s="113"/>
      <c r="Q27" s="113"/>
      <c r="R27" s="113"/>
      <c r="S27" s="113"/>
      <c r="T27" s="113"/>
      <c r="U27" s="113"/>
      <c r="V27" s="113"/>
      <c r="W27" s="113"/>
      <c r="X27" s="113"/>
      <c r="Y27" s="113"/>
      <c r="Z27" s="113"/>
      <c r="AA27" s="113"/>
      <c r="AB27" s="113"/>
      <c r="AC27" s="113"/>
      <c r="AD27" s="113"/>
      <c r="AE27" s="113"/>
      <c r="AF27" s="113"/>
      <c r="AG27" s="113"/>
      <c r="AH27" s="113"/>
      <c r="AI27" s="113"/>
      <c r="AJ27" s="113"/>
    </row>
  </sheetData>
  <sheetProtection algorithmName="SHA-512" hashValue="dIB1A61/r4wcdaEMMLRAqfu0rP8cuVzjwP0G+G1ksLGrILMvzUc0Tk9BeiViNiz32Jfhoz07G93HxLQnlKpqTQ==" saltValue="ZfdWOWs8lOzCxDPk7OpcoQ==" spinCount="100000" sheet="1" objects="1" scenarios="1"/>
  <mergeCells count="85">
    <mergeCell ref="A11:D11"/>
    <mergeCell ref="E11:N11"/>
    <mergeCell ref="O11:AF11"/>
    <mergeCell ref="AG11:AJ11"/>
    <mergeCell ref="AK11:AL11"/>
    <mergeCell ref="A15:D15"/>
    <mergeCell ref="E15:N15"/>
    <mergeCell ref="O15:AF15"/>
    <mergeCell ref="AG15:AJ15"/>
    <mergeCell ref="AK15:AL15"/>
    <mergeCell ref="A13:D13"/>
    <mergeCell ref="E13:N13"/>
    <mergeCell ref="O13:AF13"/>
    <mergeCell ref="AG13:AJ13"/>
    <mergeCell ref="AK13:AL13"/>
    <mergeCell ref="AG18:AJ18"/>
    <mergeCell ref="AK18:AL18"/>
    <mergeCell ref="O16:AF16"/>
    <mergeCell ref="O17:AF17"/>
    <mergeCell ref="O18:AF18"/>
    <mergeCell ref="AG16:AJ16"/>
    <mergeCell ref="AK16:AL16"/>
    <mergeCell ref="AG17:AJ17"/>
    <mergeCell ref="AK17:AL17"/>
    <mergeCell ref="A16:D16"/>
    <mergeCell ref="A17:D17"/>
    <mergeCell ref="A18:D18"/>
    <mergeCell ref="E18:N18"/>
    <mergeCell ref="E17:N17"/>
    <mergeCell ref="E16:N16"/>
    <mergeCell ref="AJ1:AL1"/>
    <mergeCell ref="A1:AI1"/>
    <mergeCell ref="O2:AL2"/>
    <mergeCell ref="A2:N2"/>
    <mergeCell ref="A3:D3"/>
    <mergeCell ref="AG3:AJ3"/>
    <mergeCell ref="AK3:AL3"/>
    <mergeCell ref="O3:AF3"/>
    <mergeCell ref="E3:N3"/>
    <mergeCell ref="AG4:AJ4"/>
    <mergeCell ref="AK4:AL4"/>
    <mergeCell ref="O4:AF4"/>
    <mergeCell ref="E4:N4"/>
    <mergeCell ref="A6:D6"/>
    <mergeCell ref="AG6:AJ6"/>
    <mergeCell ref="AK6:AL6"/>
    <mergeCell ref="O6:AF6"/>
    <mergeCell ref="E6:N6"/>
    <mergeCell ref="A4:D4"/>
    <mergeCell ref="A5:D5"/>
    <mergeCell ref="E5:N5"/>
    <mergeCell ref="O5:AF5"/>
    <mergeCell ref="AG5:AJ5"/>
    <mergeCell ref="AK5:AL5"/>
    <mergeCell ref="A7:D7"/>
    <mergeCell ref="AG7:AJ7"/>
    <mergeCell ref="AK7:AL7"/>
    <mergeCell ref="O7:AF7"/>
    <mergeCell ref="E7:N7"/>
    <mergeCell ref="A8:D8"/>
    <mergeCell ref="AG8:AJ8"/>
    <mergeCell ref="AK8:AL8"/>
    <mergeCell ref="E8:N8"/>
    <mergeCell ref="A9:D9"/>
    <mergeCell ref="AG9:AJ9"/>
    <mergeCell ref="AK9:AL9"/>
    <mergeCell ref="E9:N9"/>
    <mergeCell ref="O9:AF9"/>
    <mergeCell ref="O8:AF8"/>
    <mergeCell ref="A20:AL20"/>
    <mergeCell ref="A10:D10"/>
    <mergeCell ref="AG10:AJ10"/>
    <mergeCell ref="AK10:AL10"/>
    <mergeCell ref="A12:D12"/>
    <mergeCell ref="AG12:AJ12"/>
    <mergeCell ref="AK12:AL12"/>
    <mergeCell ref="A14:D14"/>
    <mergeCell ref="AG14:AJ14"/>
    <mergeCell ref="AK14:AL14"/>
    <mergeCell ref="E10:N10"/>
    <mergeCell ref="E12:N12"/>
    <mergeCell ref="E14:N14"/>
    <mergeCell ref="O14:AF14"/>
    <mergeCell ref="O12:AF12"/>
    <mergeCell ref="O10:AF10"/>
  </mergeCells>
  <conditionalFormatting sqref="AK6:AL10 AK3:AL3">
    <cfRule type="cellIs" dxfId="10" priority="15" operator="equal">
      <formula>"No"</formula>
    </cfRule>
  </conditionalFormatting>
  <conditionalFormatting sqref="AK12:AL12">
    <cfRule type="cellIs" dxfId="9" priority="11" operator="equal">
      <formula>"No"</formula>
    </cfRule>
  </conditionalFormatting>
  <conditionalFormatting sqref="AK14:AL14 AK16:AL18">
    <cfRule type="cellIs" dxfId="8" priority="10" operator="equal">
      <formula>"No"</formula>
    </cfRule>
  </conditionalFormatting>
  <conditionalFormatting sqref="AK4:AL4">
    <cfRule type="cellIs" dxfId="7" priority="9" operator="equal">
      <formula>"No"</formula>
    </cfRule>
  </conditionalFormatting>
  <conditionalFormatting sqref="AK13:AL13">
    <cfRule type="cellIs" dxfId="6" priority="4" operator="equal">
      <formula>"No"</formula>
    </cfRule>
  </conditionalFormatting>
  <conditionalFormatting sqref="AK15:AL15">
    <cfRule type="cellIs" dxfId="5" priority="3" operator="equal">
      <formula>"No"</formula>
    </cfRule>
  </conditionalFormatting>
  <conditionalFormatting sqref="AK11:AL11">
    <cfRule type="cellIs" dxfId="4" priority="2" operator="equal">
      <formula>"No"</formula>
    </cfRule>
  </conditionalFormatting>
  <conditionalFormatting sqref="AK5:AL5">
    <cfRule type="cellIs" dxfId="3" priority="1" operator="equal">
      <formula>"No"</formula>
    </cfRule>
  </conditionalFormatting>
  <dataValidations count="1">
    <dataValidation type="list" allowBlank="1" showInputMessage="1" showErrorMessage="1" sqref="AK4:AL4 AK5:AL5" xr:uid="{3FAC2FEB-DF74-42C4-A7DE-3E1F6296362E}">
      <formula1>"Yes,No,N/A"</formula1>
    </dataValidation>
  </dataValidations>
  <printOptions horizontalCentered="1"/>
  <pageMargins left="0.25" right="0.25" top="0.5" bottom="0.3" header="0" footer="0"/>
  <pageSetup scale="64" orientation="portrait" r:id="rId1"/>
  <headerFooter>
    <oddFooter>&amp;L&amp;9LGMG Round 1&amp;C&amp;9Page &amp;P of &amp;N&amp;R&amp;"Arial,Regular"&amp;9&amp;A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86720EE-2523-4123-A6B5-AED94F6BEED2}">
          <x14:formula1>
            <xm:f>Dropdowns!$Q$50:$Q$51</xm:f>
          </x14:formula1>
          <xm:sqref>AK3:AL3 AK6:AL18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95072-3694-4FA0-AF67-D783E5FEB5A4}">
  <sheetPr codeName="Sheet5">
    <tabColor rgb="FFFFFF00"/>
    <pageSetUpPr fitToPage="1"/>
  </sheetPr>
  <dimension ref="A1:AL33"/>
  <sheetViews>
    <sheetView showGridLines="0" zoomScaleNormal="100" zoomScaleSheetLayoutView="100" workbookViewId="0">
      <selection activeCell="R15" sqref="R15:AC15"/>
    </sheetView>
  </sheetViews>
  <sheetFormatPr defaultColWidth="9.1796875" defaultRowHeight="30" customHeight="1"/>
  <cols>
    <col min="1" max="38" width="4.1796875" style="199" customWidth="1"/>
    <col min="39" max="16384" width="9.1796875" style="199"/>
  </cols>
  <sheetData>
    <row r="1" spans="1:38" ht="18" customHeight="1">
      <c r="A1" s="1204" t="s">
        <v>660</v>
      </c>
      <c r="B1" s="1205"/>
      <c r="C1" s="1205"/>
      <c r="D1" s="1205"/>
      <c r="E1" s="1205"/>
      <c r="F1" s="1205"/>
      <c r="G1" s="1205"/>
      <c r="H1" s="1205"/>
      <c r="I1" s="1205"/>
      <c r="J1" s="1205"/>
      <c r="K1" s="1205"/>
      <c r="L1" s="1205"/>
      <c r="M1" s="1205"/>
      <c r="N1" s="1205"/>
      <c r="O1" s="1205"/>
      <c r="P1" s="1205"/>
      <c r="Q1" s="1205"/>
      <c r="R1" s="1205"/>
      <c r="S1" s="1205"/>
      <c r="T1" s="1205"/>
      <c r="U1" s="1205"/>
      <c r="V1" s="1205"/>
      <c r="W1" s="1205"/>
      <c r="X1" s="1205"/>
      <c r="Y1" s="1205"/>
      <c r="Z1" s="1205"/>
      <c r="AA1" s="1205"/>
      <c r="AB1" s="1205"/>
      <c r="AC1" s="1205"/>
      <c r="AD1" s="1205"/>
      <c r="AE1" s="1205"/>
      <c r="AF1" s="1205"/>
      <c r="AG1" s="1205"/>
      <c r="AH1" s="1205"/>
      <c r="AI1" s="1206"/>
      <c r="AJ1" s="1202" t="str">
        <f>'LGMG Cover Page'!B11</f>
        <v>5/5/2022 v1</v>
      </c>
      <c r="AK1" s="869"/>
      <c r="AL1" s="1203"/>
    </row>
    <row r="2" spans="1:38" ht="30" customHeight="1">
      <c r="A2" s="1207" t="s">
        <v>661</v>
      </c>
      <c r="B2" s="1208"/>
      <c r="C2" s="1208"/>
      <c r="D2" s="1208"/>
      <c r="E2" s="1208"/>
      <c r="F2" s="1208"/>
      <c r="G2" s="1208"/>
      <c r="H2" s="1208"/>
      <c r="I2" s="1208"/>
      <c r="J2" s="1208"/>
      <c r="K2" s="1208"/>
      <c r="L2" s="1208"/>
      <c r="M2" s="1208"/>
      <c r="N2" s="1208"/>
      <c r="O2" s="1208"/>
      <c r="P2" s="1208"/>
      <c r="Q2" s="1208"/>
      <c r="R2" s="1208"/>
      <c r="S2" s="1208"/>
      <c r="T2" s="1208"/>
      <c r="U2" s="1208"/>
      <c r="V2" s="1208"/>
      <c r="W2" s="1208"/>
      <c r="X2" s="1208"/>
      <c r="Y2" s="1208"/>
      <c r="Z2" s="1208"/>
      <c r="AA2" s="1208"/>
      <c r="AB2" s="1208"/>
      <c r="AC2" s="1208"/>
      <c r="AD2" s="1208"/>
      <c r="AE2" s="1208"/>
      <c r="AF2" s="1208"/>
      <c r="AG2" s="1208"/>
      <c r="AH2" s="1208"/>
      <c r="AI2" s="1208"/>
      <c r="AJ2" s="1208"/>
      <c r="AK2" s="1208"/>
      <c r="AL2" s="1209"/>
    </row>
    <row r="3" spans="1:38" ht="30" customHeight="1">
      <c r="A3" s="1210" t="s">
        <v>662</v>
      </c>
      <c r="B3" s="1211"/>
      <c r="C3" s="1212"/>
      <c r="D3" s="1213"/>
      <c r="E3" s="1214"/>
      <c r="F3" s="1214"/>
      <c r="G3" s="1214"/>
      <c r="H3" s="1214"/>
      <c r="I3" s="1214"/>
      <c r="J3" s="1214"/>
      <c r="K3" s="1214"/>
      <c r="L3" s="1214"/>
      <c r="M3" s="1214"/>
      <c r="N3" s="1214"/>
      <c r="O3" s="1214"/>
      <c r="P3" s="1214"/>
      <c r="Q3" s="1214"/>
      <c r="R3" s="1214"/>
      <c r="S3" s="1214"/>
      <c r="T3" s="1214"/>
      <c r="U3" s="1214"/>
      <c r="V3" s="1215"/>
      <c r="W3" s="1216" t="s">
        <v>663</v>
      </c>
      <c r="X3" s="1217"/>
      <c r="Y3" s="1217"/>
      <c r="Z3" s="1218"/>
      <c r="AA3" s="1219"/>
      <c r="AB3" s="1220"/>
      <c r="AC3" s="1220"/>
      <c r="AD3" s="1221"/>
      <c r="AE3" s="1222" t="s">
        <v>664</v>
      </c>
      <c r="AF3" s="1223"/>
      <c r="AG3" s="1223"/>
      <c r="AH3" s="1224"/>
      <c r="AI3" s="1219"/>
      <c r="AJ3" s="1220"/>
      <c r="AK3" s="1220"/>
      <c r="AL3" s="1225"/>
    </row>
    <row r="4" spans="1:38" ht="30" customHeight="1">
      <c r="A4" s="1210" t="s">
        <v>665</v>
      </c>
      <c r="B4" s="1211"/>
      <c r="C4" s="1211"/>
      <c r="D4" s="1212"/>
      <c r="E4" s="1213"/>
      <c r="F4" s="1214"/>
      <c r="G4" s="1214"/>
      <c r="H4" s="1214"/>
      <c r="I4" s="1214"/>
      <c r="J4" s="1214"/>
      <c r="K4" s="1214"/>
      <c r="L4" s="1214"/>
      <c r="M4" s="1214"/>
      <c r="N4" s="1214"/>
      <c r="O4" s="1215"/>
      <c r="P4" s="1230" t="s">
        <v>31</v>
      </c>
      <c r="Q4" s="1231"/>
      <c r="R4" s="1232"/>
      <c r="S4" s="1233"/>
      <c r="T4" s="1233"/>
      <c r="U4" s="1233"/>
      <c r="V4" s="1233"/>
      <c r="W4" s="1233"/>
      <c r="X4" s="1233"/>
      <c r="Y4" s="1233"/>
      <c r="Z4" s="1233"/>
      <c r="AA4" s="1233"/>
      <c r="AB4" s="1234"/>
      <c r="AC4" s="1230" t="s">
        <v>666</v>
      </c>
      <c r="AD4" s="1235"/>
      <c r="AE4" s="1235"/>
      <c r="AF4" s="1231"/>
      <c r="AG4" s="1236"/>
      <c r="AH4" s="1237"/>
      <c r="AI4" s="1237"/>
      <c r="AJ4" s="1237"/>
      <c r="AK4" s="1237"/>
      <c r="AL4" s="1238"/>
    </row>
    <row r="5" spans="1:38" ht="45" customHeight="1" thickBot="1">
      <c r="A5" s="1239" t="s">
        <v>667</v>
      </c>
      <c r="B5" s="1240"/>
      <c r="C5" s="1240"/>
      <c r="D5" s="1240"/>
      <c r="E5" s="1240"/>
      <c r="F5" s="1240"/>
      <c r="G5" s="1240"/>
      <c r="H5" s="1240"/>
      <c r="I5" s="1240"/>
      <c r="J5" s="1240"/>
      <c r="K5" s="1240"/>
      <c r="L5" s="1240"/>
      <c r="M5" s="1240"/>
      <c r="N5" s="1240"/>
      <c r="O5" s="1240"/>
      <c r="P5" s="1240"/>
      <c r="Q5" s="1240"/>
      <c r="R5" s="1240"/>
      <c r="S5" s="1240"/>
      <c r="T5" s="1240"/>
      <c r="U5" s="1240"/>
      <c r="V5" s="1240"/>
      <c r="W5" s="1240"/>
      <c r="X5" s="1240"/>
      <c r="Y5" s="1240"/>
      <c r="Z5" s="1240"/>
      <c r="AA5" s="1240"/>
      <c r="AB5" s="1240"/>
      <c r="AC5" s="1240"/>
      <c r="AD5" s="1240"/>
      <c r="AE5" s="1240"/>
      <c r="AF5" s="1240"/>
      <c r="AG5" s="1240"/>
      <c r="AH5" s="1240"/>
      <c r="AI5" s="1240"/>
      <c r="AJ5" s="1240"/>
      <c r="AK5" s="1240"/>
      <c r="AL5" s="1241"/>
    </row>
    <row r="6" spans="1:38" ht="30" customHeight="1">
      <c r="A6" s="1242" t="s">
        <v>668</v>
      </c>
      <c r="B6" s="1227"/>
      <c r="C6" s="1226" t="s">
        <v>669</v>
      </c>
      <c r="D6" s="1227"/>
      <c r="E6" s="1227"/>
      <c r="F6" s="1226" t="s">
        <v>0</v>
      </c>
      <c r="G6" s="1227"/>
      <c r="H6" s="1227"/>
      <c r="I6" s="1228"/>
      <c r="J6" s="1226" t="s">
        <v>1</v>
      </c>
      <c r="K6" s="1227"/>
      <c r="L6" s="1227"/>
      <c r="M6" s="1227"/>
      <c r="N6" s="1227"/>
      <c r="O6" s="1228"/>
      <c r="P6" s="1226" t="s">
        <v>2</v>
      </c>
      <c r="Q6" s="1228"/>
      <c r="R6" s="1226" t="s">
        <v>670</v>
      </c>
      <c r="S6" s="1227"/>
      <c r="T6" s="1227"/>
      <c r="U6" s="1227"/>
      <c r="V6" s="1227"/>
      <c r="W6" s="1227"/>
      <c r="X6" s="1227"/>
      <c r="Y6" s="1227"/>
      <c r="Z6" s="1227"/>
      <c r="AA6" s="1227"/>
      <c r="AB6" s="1227"/>
      <c r="AC6" s="1228"/>
      <c r="AD6" s="1226" t="s">
        <v>671</v>
      </c>
      <c r="AE6" s="1227"/>
      <c r="AF6" s="1228"/>
      <c r="AG6" s="1226" t="s">
        <v>672</v>
      </c>
      <c r="AH6" s="1227"/>
      <c r="AI6" s="1228"/>
      <c r="AJ6" s="1226" t="s">
        <v>673</v>
      </c>
      <c r="AK6" s="1227"/>
      <c r="AL6" s="1229"/>
    </row>
    <row r="7" spans="1:38" ht="30" customHeight="1">
      <c r="A7" s="1243">
        <v>1</v>
      </c>
      <c r="B7" s="1244"/>
      <c r="C7" s="1245" t="s">
        <v>674</v>
      </c>
      <c r="D7" s="1246"/>
      <c r="E7" s="1246"/>
      <c r="F7" s="1247"/>
      <c r="G7" s="1248"/>
      <c r="H7" s="1248"/>
      <c r="I7" s="1249"/>
      <c r="J7" s="1247"/>
      <c r="K7" s="1248"/>
      <c r="L7" s="1248"/>
      <c r="M7" s="1248"/>
      <c r="N7" s="1248"/>
      <c r="O7" s="1249"/>
      <c r="P7" s="1247"/>
      <c r="Q7" s="1249"/>
      <c r="R7" s="1250"/>
      <c r="S7" s="1251"/>
      <c r="T7" s="1251"/>
      <c r="U7" s="1251"/>
      <c r="V7" s="1251"/>
      <c r="W7" s="1251"/>
      <c r="X7" s="1251"/>
      <c r="Y7" s="1251"/>
      <c r="Z7" s="1251"/>
      <c r="AA7" s="1251"/>
      <c r="AB7" s="1251"/>
      <c r="AC7" s="1252"/>
      <c r="AD7" s="1253"/>
      <c r="AE7" s="1254"/>
      <c r="AF7" s="1255"/>
      <c r="AG7" s="1256"/>
      <c r="AH7" s="1257"/>
      <c r="AI7" s="1258"/>
      <c r="AJ7" s="1259"/>
      <c r="AK7" s="1260"/>
      <c r="AL7" s="1261"/>
    </row>
    <row r="8" spans="1:38" ht="30" customHeight="1">
      <c r="A8" s="1262">
        <v>2</v>
      </c>
      <c r="B8" s="1246"/>
      <c r="C8" s="1245" t="s">
        <v>674</v>
      </c>
      <c r="D8" s="1246"/>
      <c r="E8" s="1246"/>
      <c r="F8" s="1247"/>
      <c r="G8" s="1248"/>
      <c r="H8" s="1248"/>
      <c r="I8" s="1249"/>
      <c r="J8" s="1247"/>
      <c r="K8" s="1248"/>
      <c r="L8" s="1248"/>
      <c r="M8" s="1248"/>
      <c r="N8" s="1248"/>
      <c r="O8" s="1249"/>
      <c r="P8" s="1247"/>
      <c r="Q8" s="1249"/>
      <c r="R8" s="1250"/>
      <c r="S8" s="1251"/>
      <c r="T8" s="1251"/>
      <c r="U8" s="1251"/>
      <c r="V8" s="1251"/>
      <c r="W8" s="1251"/>
      <c r="X8" s="1251"/>
      <c r="Y8" s="1251"/>
      <c r="Z8" s="1251"/>
      <c r="AA8" s="1251"/>
      <c r="AB8" s="1251"/>
      <c r="AC8" s="1252"/>
      <c r="AD8" s="1253"/>
      <c r="AE8" s="1254"/>
      <c r="AF8" s="1255"/>
      <c r="AG8" s="1256"/>
      <c r="AH8" s="1257"/>
      <c r="AI8" s="1258"/>
      <c r="AJ8" s="1259"/>
      <c r="AK8" s="1260"/>
      <c r="AL8" s="1261"/>
    </row>
    <row r="9" spans="1:38" ht="30" customHeight="1">
      <c r="A9" s="1243">
        <v>3</v>
      </c>
      <c r="B9" s="1244"/>
      <c r="C9" s="1245" t="s">
        <v>674</v>
      </c>
      <c r="D9" s="1246"/>
      <c r="E9" s="1246"/>
      <c r="F9" s="1247"/>
      <c r="G9" s="1248"/>
      <c r="H9" s="1248"/>
      <c r="I9" s="1249"/>
      <c r="J9" s="1247"/>
      <c r="K9" s="1248"/>
      <c r="L9" s="1248"/>
      <c r="M9" s="1248"/>
      <c r="N9" s="1248"/>
      <c r="O9" s="1249"/>
      <c r="P9" s="1247"/>
      <c r="Q9" s="1249"/>
      <c r="R9" s="1250"/>
      <c r="S9" s="1251"/>
      <c r="T9" s="1251"/>
      <c r="U9" s="1251"/>
      <c r="V9" s="1251"/>
      <c r="W9" s="1251"/>
      <c r="X9" s="1251"/>
      <c r="Y9" s="1251"/>
      <c r="Z9" s="1251"/>
      <c r="AA9" s="1251"/>
      <c r="AB9" s="1251"/>
      <c r="AC9" s="1252"/>
      <c r="AD9" s="1253"/>
      <c r="AE9" s="1254"/>
      <c r="AF9" s="1255"/>
      <c r="AG9" s="1256"/>
      <c r="AH9" s="1257"/>
      <c r="AI9" s="1258"/>
      <c r="AJ9" s="1259"/>
      <c r="AK9" s="1260"/>
      <c r="AL9" s="1261"/>
    </row>
    <row r="10" spans="1:38" ht="30" customHeight="1">
      <c r="A10" s="1262">
        <v>4</v>
      </c>
      <c r="B10" s="1246"/>
      <c r="C10" s="1245" t="s">
        <v>674</v>
      </c>
      <c r="D10" s="1246"/>
      <c r="E10" s="1246"/>
      <c r="F10" s="1247"/>
      <c r="G10" s="1248"/>
      <c r="H10" s="1248"/>
      <c r="I10" s="1249"/>
      <c r="J10" s="1247"/>
      <c r="K10" s="1248"/>
      <c r="L10" s="1248"/>
      <c r="M10" s="1248"/>
      <c r="N10" s="1248"/>
      <c r="O10" s="1249"/>
      <c r="P10" s="1247"/>
      <c r="Q10" s="1249"/>
      <c r="R10" s="1250"/>
      <c r="S10" s="1251"/>
      <c r="T10" s="1251"/>
      <c r="U10" s="1251"/>
      <c r="V10" s="1251"/>
      <c r="W10" s="1251"/>
      <c r="X10" s="1251"/>
      <c r="Y10" s="1251"/>
      <c r="Z10" s="1251"/>
      <c r="AA10" s="1251"/>
      <c r="AB10" s="1251"/>
      <c r="AC10" s="1252"/>
      <c r="AD10" s="1253"/>
      <c r="AE10" s="1254"/>
      <c r="AF10" s="1255"/>
      <c r="AG10" s="1256"/>
      <c r="AH10" s="1257"/>
      <c r="AI10" s="1258"/>
      <c r="AJ10" s="1259"/>
      <c r="AK10" s="1260"/>
      <c r="AL10" s="1261"/>
    </row>
    <row r="11" spans="1:38" ht="30" customHeight="1">
      <c r="A11" s="1243">
        <v>5</v>
      </c>
      <c r="B11" s="1244"/>
      <c r="C11" s="1245" t="s">
        <v>674</v>
      </c>
      <c r="D11" s="1246"/>
      <c r="E11" s="1246"/>
      <c r="F11" s="1247"/>
      <c r="G11" s="1248"/>
      <c r="H11" s="1248"/>
      <c r="I11" s="1249"/>
      <c r="J11" s="1247"/>
      <c r="K11" s="1248"/>
      <c r="L11" s="1248"/>
      <c r="M11" s="1248"/>
      <c r="N11" s="1248"/>
      <c r="O11" s="1249"/>
      <c r="P11" s="1247"/>
      <c r="Q11" s="1249"/>
      <c r="R11" s="1250"/>
      <c r="S11" s="1251"/>
      <c r="T11" s="1251"/>
      <c r="U11" s="1251"/>
      <c r="V11" s="1251"/>
      <c r="W11" s="1251"/>
      <c r="X11" s="1251"/>
      <c r="Y11" s="1251"/>
      <c r="Z11" s="1251"/>
      <c r="AA11" s="1251"/>
      <c r="AB11" s="1251"/>
      <c r="AC11" s="1252"/>
      <c r="AD11" s="1253"/>
      <c r="AE11" s="1254"/>
      <c r="AF11" s="1255"/>
      <c r="AG11" s="1256"/>
      <c r="AH11" s="1257"/>
      <c r="AI11" s="1258"/>
      <c r="AJ11" s="1259"/>
      <c r="AK11" s="1260"/>
      <c r="AL11" s="1261"/>
    </row>
    <row r="12" spans="1:38" ht="30" customHeight="1">
      <c r="A12" s="1262">
        <v>6</v>
      </c>
      <c r="B12" s="1246"/>
      <c r="C12" s="1245" t="s">
        <v>674</v>
      </c>
      <c r="D12" s="1246"/>
      <c r="E12" s="1246"/>
      <c r="F12" s="1247"/>
      <c r="G12" s="1248"/>
      <c r="H12" s="1248"/>
      <c r="I12" s="1249"/>
      <c r="J12" s="1247"/>
      <c r="K12" s="1248"/>
      <c r="L12" s="1248"/>
      <c r="M12" s="1248"/>
      <c r="N12" s="1248"/>
      <c r="O12" s="1249"/>
      <c r="P12" s="1247"/>
      <c r="Q12" s="1249"/>
      <c r="R12" s="1250"/>
      <c r="S12" s="1251"/>
      <c r="T12" s="1251"/>
      <c r="U12" s="1251"/>
      <c r="V12" s="1251"/>
      <c r="W12" s="1251"/>
      <c r="X12" s="1251"/>
      <c r="Y12" s="1251"/>
      <c r="Z12" s="1251"/>
      <c r="AA12" s="1251"/>
      <c r="AB12" s="1251"/>
      <c r="AC12" s="1252"/>
      <c r="AD12" s="1253"/>
      <c r="AE12" s="1254"/>
      <c r="AF12" s="1255"/>
      <c r="AG12" s="1256"/>
      <c r="AH12" s="1257"/>
      <c r="AI12" s="1258"/>
      <c r="AJ12" s="1259"/>
      <c r="AK12" s="1260"/>
      <c r="AL12" s="1261"/>
    </row>
    <row r="13" spans="1:38" ht="30" customHeight="1">
      <c r="A13" s="1243">
        <v>7</v>
      </c>
      <c r="B13" s="1244"/>
      <c r="C13" s="1245" t="s">
        <v>674</v>
      </c>
      <c r="D13" s="1246"/>
      <c r="E13" s="1246"/>
      <c r="F13" s="1247"/>
      <c r="G13" s="1248"/>
      <c r="H13" s="1248"/>
      <c r="I13" s="1249"/>
      <c r="J13" s="1247"/>
      <c r="K13" s="1248"/>
      <c r="L13" s="1248"/>
      <c r="M13" s="1248"/>
      <c r="N13" s="1248"/>
      <c r="O13" s="1249"/>
      <c r="P13" s="1247"/>
      <c r="Q13" s="1249"/>
      <c r="R13" s="1250"/>
      <c r="S13" s="1251"/>
      <c r="T13" s="1251"/>
      <c r="U13" s="1251"/>
      <c r="V13" s="1251"/>
      <c r="W13" s="1251"/>
      <c r="X13" s="1251"/>
      <c r="Y13" s="1251"/>
      <c r="Z13" s="1251"/>
      <c r="AA13" s="1251"/>
      <c r="AB13" s="1251"/>
      <c r="AC13" s="1252"/>
      <c r="AD13" s="1253"/>
      <c r="AE13" s="1254"/>
      <c r="AF13" s="1255"/>
      <c r="AG13" s="1256"/>
      <c r="AH13" s="1257"/>
      <c r="AI13" s="1258"/>
      <c r="AJ13" s="1259"/>
      <c r="AK13" s="1260"/>
      <c r="AL13" s="1261"/>
    </row>
    <row r="14" spans="1:38" ht="30" customHeight="1">
      <c r="A14" s="1262">
        <v>8</v>
      </c>
      <c r="B14" s="1246"/>
      <c r="C14" s="1245" t="s">
        <v>674</v>
      </c>
      <c r="D14" s="1246"/>
      <c r="E14" s="1246"/>
      <c r="F14" s="1247"/>
      <c r="G14" s="1248"/>
      <c r="H14" s="1248"/>
      <c r="I14" s="1249"/>
      <c r="J14" s="1247"/>
      <c r="K14" s="1248"/>
      <c r="L14" s="1248"/>
      <c r="M14" s="1248"/>
      <c r="N14" s="1248"/>
      <c r="O14" s="1249"/>
      <c r="P14" s="1247"/>
      <c r="Q14" s="1249"/>
      <c r="R14" s="1250"/>
      <c r="S14" s="1251"/>
      <c r="T14" s="1251"/>
      <c r="U14" s="1251"/>
      <c r="V14" s="1251"/>
      <c r="W14" s="1251"/>
      <c r="X14" s="1251"/>
      <c r="Y14" s="1251"/>
      <c r="Z14" s="1251"/>
      <c r="AA14" s="1251"/>
      <c r="AB14" s="1251"/>
      <c r="AC14" s="1252"/>
      <c r="AD14" s="1253"/>
      <c r="AE14" s="1254"/>
      <c r="AF14" s="1255"/>
      <c r="AG14" s="1256"/>
      <c r="AH14" s="1257"/>
      <c r="AI14" s="1258"/>
      <c r="AJ14" s="1259"/>
      <c r="AK14" s="1260"/>
      <c r="AL14" s="1261"/>
    </row>
    <row r="15" spans="1:38" ht="30" customHeight="1">
      <c r="A15" s="1243">
        <v>9</v>
      </c>
      <c r="B15" s="1244"/>
      <c r="C15" s="1245" t="s">
        <v>674</v>
      </c>
      <c r="D15" s="1246"/>
      <c r="E15" s="1246"/>
      <c r="F15" s="1247"/>
      <c r="G15" s="1248"/>
      <c r="H15" s="1248"/>
      <c r="I15" s="1249"/>
      <c r="J15" s="1247"/>
      <c r="K15" s="1248"/>
      <c r="L15" s="1248"/>
      <c r="M15" s="1248"/>
      <c r="N15" s="1248"/>
      <c r="O15" s="1249"/>
      <c r="P15" s="1247"/>
      <c r="Q15" s="1249"/>
      <c r="R15" s="1250"/>
      <c r="S15" s="1251"/>
      <c r="T15" s="1251"/>
      <c r="U15" s="1251"/>
      <c r="V15" s="1251"/>
      <c r="W15" s="1251"/>
      <c r="X15" s="1251"/>
      <c r="Y15" s="1251"/>
      <c r="Z15" s="1251"/>
      <c r="AA15" s="1251"/>
      <c r="AB15" s="1251"/>
      <c r="AC15" s="1252"/>
      <c r="AD15" s="1253"/>
      <c r="AE15" s="1254"/>
      <c r="AF15" s="1255"/>
      <c r="AG15" s="1256"/>
      <c r="AH15" s="1257"/>
      <c r="AI15" s="1258"/>
      <c r="AJ15" s="1259"/>
      <c r="AK15" s="1260"/>
      <c r="AL15" s="1261"/>
    </row>
    <row r="16" spans="1:38" ht="30" customHeight="1">
      <c r="A16" s="1262">
        <v>10</v>
      </c>
      <c r="B16" s="1246"/>
      <c r="C16" s="1245" t="s">
        <v>674</v>
      </c>
      <c r="D16" s="1246"/>
      <c r="E16" s="1246"/>
      <c r="F16" s="1247"/>
      <c r="G16" s="1248"/>
      <c r="H16" s="1248"/>
      <c r="I16" s="1249"/>
      <c r="J16" s="1247"/>
      <c r="K16" s="1248"/>
      <c r="L16" s="1248"/>
      <c r="M16" s="1248"/>
      <c r="N16" s="1248"/>
      <c r="O16" s="1249"/>
      <c r="P16" s="1247"/>
      <c r="Q16" s="1249"/>
      <c r="R16" s="1250"/>
      <c r="S16" s="1251"/>
      <c r="T16" s="1251"/>
      <c r="U16" s="1251"/>
      <c r="V16" s="1251"/>
      <c r="W16" s="1251"/>
      <c r="X16" s="1251"/>
      <c r="Y16" s="1251"/>
      <c r="Z16" s="1251"/>
      <c r="AA16" s="1251"/>
      <c r="AB16" s="1251"/>
      <c r="AC16" s="1252"/>
      <c r="AD16" s="1253"/>
      <c r="AE16" s="1254"/>
      <c r="AF16" s="1255"/>
      <c r="AG16" s="1256"/>
      <c r="AH16" s="1257"/>
      <c r="AI16" s="1258"/>
      <c r="AJ16" s="1259"/>
      <c r="AK16" s="1260"/>
      <c r="AL16" s="1261"/>
    </row>
    <row r="17" spans="1:38" ht="30" customHeight="1">
      <c r="A17" s="1243">
        <v>11</v>
      </c>
      <c r="B17" s="1244"/>
      <c r="C17" s="1245" t="s">
        <v>674</v>
      </c>
      <c r="D17" s="1246"/>
      <c r="E17" s="1246"/>
      <c r="F17" s="1247"/>
      <c r="G17" s="1248"/>
      <c r="H17" s="1248"/>
      <c r="I17" s="1249"/>
      <c r="J17" s="1247"/>
      <c r="K17" s="1248"/>
      <c r="L17" s="1248"/>
      <c r="M17" s="1248"/>
      <c r="N17" s="1248"/>
      <c r="O17" s="1249"/>
      <c r="P17" s="1247"/>
      <c r="Q17" s="1249"/>
      <c r="R17" s="1250"/>
      <c r="S17" s="1251"/>
      <c r="T17" s="1251"/>
      <c r="U17" s="1251"/>
      <c r="V17" s="1251"/>
      <c r="W17" s="1251"/>
      <c r="X17" s="1251"/>
      <c r="Y17" s="1251"/>
      <c r="Z17" s="1251"/>
      <c r="AA17" s="1251"/>
      <c r="AB17" s="1251"/>
      <c r="AC17" s="1252"/>
      <c r="AD17" s="1253"/>
      <c r="AE17" s="1254"/>
      <c r="AF17" s="1255"/>
      <c r="AG17" s="1256"/>
      <c r="AH17" s="1257"/>
      <c r="AI17" s="1258"/>
      <c r="AJ17" s="1259"/>
      <c r="AK17" s="1260"/>
      <c r="AL17" s="1261"/>
    </row>
    <row r="18" spans="1:38" ht="30" customHeight="1">
      <c r="A18" s="1262">
        <v>12</v>
      </c>
      <c r="B18" s="1246"/>
      <c r="C18" s="1245" t="s">
        <v>674</v>
      </c>
      <c r="D18" s="1246"/>
      <c r="E18" s="1246"/>
      <c r="F18" s="1247"/>
      <c r="G18" s="1248"/>
      <c r="H18" s="1248"/>
      <c r="I18" s="1249"/>
      <c r="J18" s="1247"/>
      <c r="K18" s="1248"/>
      <c r="L18" s="1248"/>
      <c r="M18" s="1248"/>
      <c r="N18" s="1248"/>
      <c r="O18" s="1249"/>
      <c r="P18" s="1247"/>
      <c r="Q18" s="1249"/>
      <c r="R18" s="1250"/>
      <c r="S18" s="1251"/>
      <c r="T18" s="1251"/>
      <c r="U18" s="1251"/>
      <c r="V18" s="1251"/>
      <c r="W18" s="1251"/>
      <c r="X18" s="1251"/>
      <c r="Y18" s="1251"/>
      <c r="Z18" s="1251"/>
      <c r="AA18" s="1251"/>
      <c r="AB18" s="1251"/>
      <c r="AC18" s="1252"/>
      <c r="AD18" s="1253"/>
      <c r="AE18" s="1254"/>
      <c r="AF18" s="1255"/>
      <c r="AG18" s="1256"/>
      <c r="AH18" s="1257"/>
      <c r="AI18" s="1258"/>
      <c r="AJ18" s="1259"/>
      <c r="AK18" s="1260"/>
      <c r="AL18" s="1261"/>
    </row>
    <row r="19" spans="1:38" ht="30" customHeight="1">
      <c r="A19" s="1243">
        <v>13</v>
      </c>
      <c r="B19" s="1244"/>
      <c r="C19" s="1245" t="s">
        <v>674</v>
      </c>
      <c r="D19" s="1246"/>
      <c r="E19" s="1246"/>
      <c r="F19" s="1247"/>
      <c r="G19" s="1248"/>
      <c r="H19" s="1248"/>
      <c r="I19" s="1249"/>
      <c r="J19" s="1247"/>
      <c r="K19" s="1248"/>
      <c r="L19" s="1248"/>
      <c r="M19" s="1248"/>
      <c r="N19" s="1248"/>
      <c r="O19" s="1249"/>
      <c r="P19" s="1247"/>
      <c r="Q19" s="1249"/>
      <c r="R19" s="1250"/>
      <c r="S19" s="1251"/>
      <c r="T19" s="1251"/>
      <c r="U19" s="1251"/>
      <c r="V19" s="1251"/>
      <c r="W19" s="1251"/>
      <c r="X19" s="1251"/>
      <c r="Y19" s="1251"/>
      <c r="Z19" s="1251"/>
      <c r="AA19" s="1251"/>
      <c r="AB19" s="1251"/>
      <c r="AC19" s="1252"/>
      <c r="AD19" s="1253"/>
      <c r="AE19" s="1254"/>
      <c r="AF19" s="1255"/>
      <c r="AG19" s="1256"/>
      <c r="AH19" s="1257"/>
      <c r="AI19" s="1258"/>
      <c r="AJ19" s="1259"/>
      <c r="AK19" s="1260"/>
      <c r="AL19" s="1261"/>
    </row>
    <row r="20" spans="1:38" ht="30" customHeight="1">
      <c r="A20" s="1262">
        <v>14</v>
      </c>
      <c r="B20" s="1246"/>
      <c r="C20" s="1245" t="s">
        <v>674</v>
      </c>
      <c r="D20" s="1246"/>
      <c r="E20" s="1246"/>
      <c r="F20" s="1247"/>
      <c r="G20" s="1248"/>
      <c r="H20" s="1248"/>
      <c r="I20" s="1249"/>
      <c r="J20" s="1247"/>
      <c r="K20" s="1248"/>
      <c r="L20" s="1248"/>
      <c r="M20" s="1248"/>
      <c r="N20" s="1248"/>
      <c r="O20" s="1249"/>
      <c r="P20" s="1247"/>
      <c r="Q20" s="1249"/>
      <c r="R20" s="1250"/>
      <c r="S20" s="1251"/>
      <c r="T20" s="1251"/>
      <c r="U20" s="1251"/>
      <c r="V20" s="1251"/>
      <c r="W20" s="1251"/>
      <c r="X20" s="1251"/>
      <c r="Y20" s="1251"/>
      <c r="Z20" s="1251"/>
      <c r="AA20" s="1251"/>
      <c r="AB20" s="1251"/>
      <c r="AC20" s="1252"/>
      <c r="AD20" s="1253"/>
      <c r="AE20" s="1254"/>
      <c r="AF20" s="1255"/>
      <c r="AG20" s="1256"/>
      <c r="AH20" s="1257"/>
      <c r="AI20" s="1258"/>
      <c r="AJ20" s="1259"/>
      <c r="AK20" s="1260"/>
      <c r="AL20" s="1261"/>
    </row>
    <row r="21" spans="1:38" ht="30" customHeight="1">
      <c r="A21" s="1243">
        <v>15</v>
      </c>
      <c r="B21" s="1244"/>
      <c r="C21" s="1245" t="s">
        <v>674</v>
      </c>
      <c r="D21" s="1246"/>
      <c r="E21" s="1246"/>
      <c r="F21" s="1247"/>
      <c r="G21" s="1248"/>
      <c r="H21" s="1248"/>
      <c r="I21" s="1249"/>
      <c r="J21" s="1247"/>
      <c r="K21" s="1248"/>
      <c r="L21" s="1248"/>
      <c r="M21" s="1248"/>
      <c r="N21" s="1248"/>
      <c r="O21" s="1249"/>
      <c r="P21" s="1247"/>
      <c r="Q21" s="1249"/>
      <c r="R21" s="1250"/>
      <c r="S21" s="1251"/>
      <c r="T21" s="1251"/>
      <c r="U21" s="1251"/>
      <c r="V21" s="1251"/>
      <c r="W21" s="1251"/>
      <c r="X21" s="1251"/>
      <c r="Y21" s="1251"/>
      <c r="Z21" s="1251"/>
      <c r="AA21" s="1251"/>
      <c r="AB21" s="1251"/>
      <c r="AC21" s="1252"/>
      <c r="AD21" s="1253"/>
      <c r="AE21" s="1254"/>
      <c r="AF21" s="1255"/>
      <c r="AG21" s="1256"/>
      <c r="AH21" s="1257"/>
      <c r="AI21" s="1258"/>
      <c r="AJ21" s="1259"/>
      <c r="AK21" s="1260"/>
      <c r="AL21" s="1261"/>
    </row>
    <row r="22" spans="1:38" ht="30" customHeight="1">
      <c r="A22" s="1262">
        <v>16</v>
      </c>
      <c r="B22" s="1246"/>
      <c r="C22" s="1245" t="s">
        <v>674</v>
      </c>
      <c r="D22" s="1246"/>
      <c r="E22" s="1246"/>
      <c r="F22" s="1247"/>
      <c r="G22" s="1248"/>
      <c r="H22" s="1248"/>
      <c r="I22" s="1249"/>
      <c r="J22" s="1247"/>
      <c r="K22" s="1248"/>
      <c r="L22" s="1248"/>
      <c r="M22" s="1248"/>
      <c r="N22" s="1248"/>
      <c r="O22" s="1249"/>
      <c r="P22" s="1247"/>
      <c r="Q22" s="1249"/>
      <c r="R22" s="1250"/>
      <c r="S22" s="1251"/>
      <c r="T22" s="1251"/>
      <c r="U22" s="1251"/>
      <c r="V22" s="1251"/>
      <c r="W22" s="1251"/>
      <c r="X22" s="1251"/>
      <c r="Y22" s="1251"/>
      <c r="Z22" s="1251"/>
      <c r="AA22" s="1251"/>
      <c r="AB22" s="1251"/>
      <c r="AC22" s="1252"/>
      <c r="AD22" s="1253"/>
      <c r="AE22" s="1254"/>
      <c r="AF22" s="1255"/>
      <c r="AG22" s="1256"/>
      <c r="AH22" s="1257"/>
      <c r="AI22" s="1258"/>
      <c r="AJ22" s="1259"/>
      <c r="AK22" s="1260"/>
      <c r="AL22" s="1261"/>
    </row>
    <row r="23" spans="1:38" ht="30" customHeight="1">
      <c r="A23" s="1243">
        <v>17</v>
      </c>
      <c r="B23" s="1244"/>
      <c r="C23" s="1245" t="s">
        <v>674</v>
      </c>
      <c r="D23" s="1246"/>
      <c r="E23" s="1246"/>
      <c r="F23" s="1247"/>
      <c r="G23" s="1248"/>
      <c r="H23" s="1248"/>
      <c r="I23" s="1249"/>
      <c r="J23" s="1247"/>
      <c r="K23" s="1248"/>
      <c r="L23" s="1248"/>
      <c r="M23" s="1248"/>
      <c r="N23" s="1248"/>
      <c r="O23" s="1249"/>
      <c r="P23" s="1247"/>
      <c r="Q23" s="1249"/>
      <c r="R23" s="1250"/>
      <c r="S23" s="1251"/>
      <c r="T23" s="1251"/>
      <c r="U23" s="1251"/>
      <c r="V23" s="1251"/>
      <c r="W23" s="1251"/>
      <c r="X23" s="1251"/>
      <c r="Y23" s="1251"/>
      <c r="Z23" s="1251"/>
      <c r="AA23" s="1251"/>
      <c r="AB23" s="1251"/>
      <c r="AC23" s="1252"/>
      <c r="AD23" s="1253"/>
      <c r="AE23" s="1254"/>
      <c r="AF23" s="1255"/>
      <c r="AG23" s="1256"/>
      <c r="AH23" s="1257"/>
      <c r="AI23" s="1258"/>
      <c r="AJ23" s="1259"/>
      <c r="AK23" s="1260"/>
      <c r="AL23" s="1261"/>
    </row>
    <row r="24" spans="1:38" ht="30" customHeight="1">
      <c r="A24" s="1262">
        <v>18</v>
      </c>
      <c r="B24" s="1246"/>
      <c r="C24" s="1245" t="s">
        <v>674</v>
      </c>
      <c r="D24" s="1246"/>
      <c r="E24" s="1246"/>
      <c r="F24" s="1247"/>
      <c r="G24" s="1248"/>
      <c r="H24" s="1248"/>
      <c r="I24" s="1249"/>
      <c r="J24" s="1247"/>
      <c r="K24" s="1248"/>
      <c r="L24" s="1248"/>
      <c r="M24" s="1248"/>
      <c r="N24" s="1248"/>
      <c r="O24" s="1249"/>
      <c r="P24" s="1247"/>
      <c r="Q24" s="1249"/>
      <c r="R24" s="1250"/>
      <c r="S24" s="1251"/>
      <c r="T24" s="1251"/>
      <c r="U24" s="1251"/>
      <c r="V24" s="1251"/>
      <c r="W24" s="1251"/>
      <c r="X24" s="1251"/>
      <c r="Y24" s="1251"/>
      <c r="Z24" s="1251"/>
      <c r="AA24" s="1251"/>
      <c r="AB24" s="1251"/>
      <c r="AC24" s="1252"/>
      <c r="AD24" s="1253"/>
      <c r="AE24" s="1254"/>
      <c r="AF24" s="1255"/>
      <c r="AG24" s="1256"/>
      <c r="AH24" s="1257"/>
      <c r="AI24" s="1258"/>
      <c r="AJ24" s="1259"/>
      <c r="AK24" s="1260"/>
      <c r="AL24" s="1261"/>
    </row>
    <row r="25" spans="1:38" ht="30" customHeight="1">
      <c r="A25" s="1243">
        <v>19</v>
      </c>
      <c r="B25" s="1244"/>
      <c r="C25" s="1245" t="s">
        <v>674</v>
      </c>
      <c r="D25" s="1246"/>
      <c r="E25" s="1246"/>
      <c r="F25" s="1247"/>
      <c r="G25" s="1248"/>
      <c r="H25" s="1248"/>
      <c r="I25" s="1249"/>
      <c r="J25" s="1247"/>
      <c r="K25" s="1248"/>
      <c r="L25" s="1248"/>
      <c r="M25" s="1248"/>
      <c r="N25" s="1248"/>
      <c r="O25" s="1249"/>
      <c r="P25" s="1247"/>
      <c r="Q25" s="1249"/>
      <c r="R25" s="1250"/>
      <c r="S25" s="1251"/>
      <c r="T25" s="1251"/>
      <c r="U25" s="1251"/>
      <c r="V25" s="1251"/>
      <c r="W25" s="1251"/>
      <c r="X25" s="1251"/>
      <c r="Y25" s="1251"/>
      <c r="Z25" s="1251"/>
      <c r="AA25" s="1251"/>
      <c r="AB25" s="1251"/>
      <c r="AC25" s="1252"/>
      <c r="AD25" s="1253"/>
      <c r="AE25" s="1254"/>
      <c r="AF25" s="1255"/>
      <c r="AG25" s="1256"/>
      <c r="AH25" s="1257"/>
      <c r="AI25" s="1258"/>
      <c r="AJ25" s="1259"/>
      <c r="AK25" s="1260"/>
      <c r="AL25" s="1261"/>
    </row>
    <row r="26" spans="1:38" ht="30" customHeight="1">
      <c r="A26" s="1262">
        <v>20</v>
      </c>
      <c r="B26" s="1246"/>
      <c r="C26" s="1245" t="s">
        <v>674</v>
      </c>
      <c r="D26" s="1246"/>
      <c r="E26" s="1246"/>
      <c r="F26" s="1247"/>
      <c r="G26" s="1248"/>
      <c r="H26" s="1248"/>
      <c r="I26" s="1249"/>
      <c r="J26" s="1247"/>
      <c r="K26" s="1248"/>
      <c r="L26" s="1248"/>
      <c r="M26" s="1248"/>
      <c r="N26" s="1248"/>
      <c r="O26" s="1249"/>
      <c r="P26" s="1247"/>
      <c r="Q26" s="1249"/>
      <c r="R26" s="1250"/>
      <c r="S26" s="1251"/>
      <c r="T26" s="1251"/>
      <c r="U26" s="1251"/>
      <c r="V26" s="1251"/>
      <c r="W26" s="1251"/>
      <c r="X26" s="1251"/>
      <c r="Y26" s="1251"/>
      <c r="Z26" s="1251"/>
      <c r="AA26" s="1251"/>
      <c r="AB26" s="1251"/>
      <c r="AC26" s="1252"/>
      <c r="AD26" s="1253"/>
      <c r="AE26" s="1254"/>
      <c r="AF26" s="1255"/>
      <c r="AG26" s="1256"/>
      <c r="AH26" s="1257"/>
      <c r="AI26" s="1258"/>
      <c r="AJ26" s="1259"/>
      <c r="AK26" s="1260"/>
      <c r="AL26" s="1261"/>
    </row>
    <row r="27" spans="1:38" ht="30" customHeight="1">
      <c r="A27" s="1243">
        <v>21</v>
      </c>
      <c r="B27" s="1244"/>
      <c r="C27" s="1245" t="s">
        <v>674</v>
      </c>
      <c r="D27" s="1246"/>
      <c r="E27" s="1246"/>
      <c r="F27" s="1247"/>
      <c r="G27" s="1248"/>
      <c r="H27" s="1248"/>
      <c r="I27" s="1249"/>
      <c r="J27" s="1247"/>
      <c r="K27" s="1248"/>
      <c r="L27" s="1248"/>
      <c r="M27" s="1248"/>
      <c r="N27" s="1248"/>
      <c r="O27" s="1249"/>
      <c r="P27" s="1247"/>
      <c r="Q27" s="1249"/>
      <c r="R27" s="1250"/>
      <c r="S27" s="1251"/>
      <c r="T27" s="1251"/>
      <c r="U27" s="1251"/>
      <c r="V27" s="1251"/>
      <c r="W27" s="1251"/>
      <c r="X27" s="1251"/>
      <c r="Y27" s="1251"/>
      <c r="Z27" s="1251"/>
      <c r="AA27" s="1251"/>
      <c r="AB27" s="1251"/>
      <c r="AC27" s="1252"/>
      <c r="AD27" s="1253"/>
      <c r="AE27" s="1254"/>
      <c r="AF27" s="1255"/>
      <c r="AG27" s="1256"/>
      <c r="AH27" s="1257"/>
      <c r="AI27" s="1258"/>
      <c r="AJ27" s="1259"/>
      <c r="AK27" s="1260"/>
      <c r="AL27" s="1261"/>
    </row>
    <row r="28" spans="1:38" ht="30" customHeight="1">
      <c r="A28" s="1262">
        <v>22</v>
      </c>
      <c r="B28" s="1246"/>
      <c r="C28" s="1245" t="s">
        <v>674</v>
      </c>
      <c r="D28" s="1246"/>
      <c r="E28" s="1246"/>
      <c r="F28" s="1247"/>
      <c r="G28" s="1248"/>
      <c r="H28" s="1248"/>
      <c r="I28" s="1249"/>
      <c r="J28" s="1247"/>
      <c r="K28" s="1248"/>
      <c r="L28" s="1248"/>
      <c r="M28" s="1248"/>
      <c r="N28" s="1248"/>
      <c r="O28" s="1249"/>
      <c r="P28" s="1247"/>
      <c r="Q28" s="1249"/>
      <c r="R28" s="1250"/>
      <c r="S28" s="1251"/>
      <c r="T28" s="1251"/>
      <c r="U28" s="1251"/>
      <c r="V28" s="1251"/>
      <c r="W28" s="1251"/>
      <c r="X28" s="1251"/>
      <c r="Y28" s="1251"/>
      <c r="Z28" s="1251"/>
      <c r="AA28" s="1251"/>
      <c r="AB28" s="1251"/>
      <c r="AC28" s="1252"/>
      <c r="AD28" s="1253"/>
      <c r="AE28" s="1254"/>
      <c r="AF28" s="1255"/>
      <c r="AG28" s="1256"/>
      <c r="AH28" s="1257"/>
      <c r="AI28" s="1258"/>
      <c r="AJ28" s="1259"/>
      <c r="AK28" s="1260"/>
      <c r="AL28" s="1261"/>
    </row>
    <row r="29" spans="1:38" ht="30" customHeight="1">
      <c r="A29" s="1243">
        <v>23</v>
      </c>
      <c r="B29" s="1244"/>
      <c r="C29" s="1245" t="s">
        <v>674</v>
      </c>
      <c r="D29" s="1246"/>
      <c r="E29" s="1246"/>
      <c r="F29" s="1247"/>
      <c r="G29" s="1248"/>
      <c r="H29" s="1248"/>
      <c r="I29" s="1249"/>
      <c r="J29" s="1247"/>
      <c r="K29" s="1248"/>
      <c r="L29" s="1248"/>
      <c r="M29" s="1248"/>
      <c r="N29" s="1248"/>
      <c r="O29" s="1249"/>
      <c r="P29" s="1247"/>
      <c r="Q29" s="1249"/>
      <c r="R29" s="1250"/>
      <c r="S29" s="1251"/>
      <c r="T29" s="1251"/>
      <c r="U29" s="1251"/>
      <c r="V29" s="1251"/>
      <c r="W29" s="1251"/>
      <c r="X29" s="1251"/>
      <c r="Y29" s="1251"/>
      <c r="Z29" s="1251"/>
      <c r="AA29" s="1251"/>
      <c r="AB29" s="1251"/>
      <c r="AC29" s="1252"/>
      <c r="AD29" s="1253"/>
      <c r="AE29" s="1254"/>
      <c r="AF29" s="1255"/>
      <c r="AG29" s="1256"/>
      <c r="AH29" s="1257"/>
      <c r="AI29" s="1258"/>
      <c r="AJ29" s="1259"/>
      <c r="AK29" s="1260"/>
      <c r="AL29" s="1261"/>
    </row>
    <row r="30" spans="1:38" ht="30" customHeight="1">
      <c r="A30" s="1262">
        <v>24</v>
      </c>
      <c r="B30" s="1246"/>
      <c r="C30" s="1245" t="s">
        <v>674</v>
      </c>
      <c r="D30" s="1246"/>
      <c r="E30" s="1246"/>
      <c r="F30" s="1247"/>
      <c r="G30" s="1248"/>
      <c r="H30" s="1248"/>
      <c r="I30" s="1249"/>
      <c r="J30" s="1247"/>
      <c r="K30" s="1248"/>
      <c r="L30" s="1248"/>
      <c r="M30" s="1248"/>
      <c r="N30" s="1248"/>
      <c r="O30" s="1249"/>
      <c r="P30" s="1247"/>
      <c r="Q30" s="1249"/>
      <c r="R30" s="1250"/>
      <c r="S30" s="1251"/>
      <c r="T30" s="1251"/>
      <c r="U30" s="1251"/>
      <c r="V30" s="1251"/>
      <c r="W30" s="1251"/>
      <c r="X30" s="1251"/>
      <c r="Y30" s="1251"/>
      <c r="Z30" s="1251"/>
      <c r="AA30" s="1251"/>
      <c r="AB30" s="1251"/>
      <c r="AC30" s="1252"/>
      <c r="AD30" s="1253"/>
      <c r="AE30" s="1254"/>
      <c r="AF30" s="1255"/>
      <c r="AG30" s="1256"/>
      <c r="AH30" s="1257"/>
      <c r="AI30" s="1258"/>
      <c r="AJ30" s="1259"/>
      <c r="AK30" s="1260"/>
      <c r="AL30" s="1261"/>
    </row>
    <row r="31" spans="1:38" ht="30" customHeight="1" thickBot="1">
      <c r="A31" s="1272">
        <v>25</v>
      </c>
      <c r="B31" s="1273"/>
      <c r="C31" s="1274" t="s">
        <v>674</v>
      </c>
      <c r="D31" s="1275"/>
      <c r="E31" s="1276"/>
      <c r="F31" s="1277"/>
      <c r="G31" s="1278"/>
      <c r="H31" s="1278"/>
      <c r="I31" s="1279"/>
      <c r="J31" s="1277"/>
      <c r="K31" s="1278"/>
      <c r="L31" s="1278"/>
      <c r="M31" s="1278"/>
      <c r="N31" s="1278"/>
      <c r="O31" s="1279"/>
      <c r="P31" s="1277"/>
      <c r="Q31" s="1279"/>
      <c r="R31" s="1280"/>
      <c r="S31" s="1281"/>
      <c r="T31" s="1281"/>
      <c r="U31" s="1281"/>
      <c r="V31" s="1281"/>
      <c r="W31" s="1281"/>
      <c r="X31" s="1281"/>
      <c r="Y31" s="1281"/>
      <c r="Z31" s="1281"/>
      <c r="AA31" s="1281"/>
      <c r="AB31" s="1281"/>
      <c r="AC31" s="1282"/>
      <c r="AD31" s="1263"/>
      <c r="AE31" s="1264"/>
      <c r="AF31" s="1265"/>
      <c r="AG31" s="1266"/>
      <c r="AH31" s="1267"/>
      <c r="AI31" s="1268"/>
      <c r="AJ31" s="1269"/>
      <c r="AK31" s="1270"/>
      <c r="AL31" s="1271"/>
    </row>
    <row r="33" spans="1:38" ht="13.15" customHeight="1">
      <c r="A33" s="650" t="s">
        <v>55</v>
      </c>
      <c r="B33" s="650"/>
      <c r="C33" s="650"/>
      <c r="D33" s="650"/>
      <c r="E33" s="650"/>
      <c r="F33" s="650"/>
      <c r="G33" s="650"/>
      <c r="H33" s="650"/>
      <c r="I33" s="650"/>
      <c r="J33" s="650"/>
      <c r="K33" s="650"/>
      <c r="L33" s="650"/>
      <c r="M33" s="650"/>
      <c r="N33" s="650"/>
      <c r="O33" s="650"/>
      <c r="P33" s="650"/>
      <c r="Q33" s="650"/>
      <c r="R33" s="650"/>
      <c r="S33" s="650"/>
      <c r="T33" s="650"/>
      <c r="U33" s="650"/>
      <c r="V33" s="650"/>
      <c r="W33" s="650"/>
      <c r="X33" s="650"/>
      <c r="Y33" s="650"/>
      <c r="Z33" s="650"/>
      <c r="AA33" s="650"/>
      <c r="AB33" s="650"/>
      <c r="AC33" s="650"/>
      <c r="AD33" s="650"/>
      <c r="AE33" s="650"/>
      <c r="AF33" s="650"/>
      <c r="AG33" s="650"/>
      <c r="AH33" s="650"/>
      <c r="AI33" s="650"/>
      <c r="AJ33" s="650"/>
      <c r="AK33" s="650"/>
      <c r="AL33" s="650"/>
    </row>
  </sheetData>
  <sheetProtection algorithmName="SHA-512" hashValue="a33ygYaI9ACcKiQJWimUQEKdg4hMG4yG5feKUUy46n9gjujRh4xSR6QLEW3gh+0uSXa7w3lL1CyI3OMXnHaMIA==" saltValue="f2sdpJxBVBB2tNyG3JheAw==" spinCount="100000" sheet="1" objects="1" scenarios="1"/>
  <mergeCells count="251">
    <mergeCell ref="AD31:AF31"/>
    <mergeCell ref="AG31:AI31"/>
    <mergeCell ref="AJ31:AL31"/>
    <mergeCell ref="A31:B31"/>
    <mergeCell ref="C31:E31"/>
    <mergeCell ref="F31:I31"/>
    <mergeCell ref="J31:O31"/>
    <mergeCell ref="P31:Q31"/>
    <mergeCell ref="R31:AC31"/>
    <mergeCell ref="AD30:AF30"/>
    <mergeCell ref="AG30:AI30"/>
    <mergeCell ref="AJ30:AL30"/>
    <mergeCell ref="A29:B29"/>
    <mergeCell ref="C29:E29"/>
    <mergeCell ref="F29:I29"/>
    <mergeCell ref="J29:O29"/>
    <mergeCell ref="P29:Q29"/>
    <mergeCell ref="R29:AC29"/>
    <mergeCell ref="AD29:AF29"/>
    <mergeCell ref="A30:B30"/>
    <mergeCell ref="C30:E30"/>
    <mergeCell ref="F30:I30"/>
    <mergeCell ref="J30:O30"/>
    <mergeCell ref="P30:Q30"/>
    <mergeCell ref="R30:AC30"/>
    <mergeCell ref="AG29:AI29"/>
    <mergeCell ref="AJ29:AL29"/>
    <mergeCell ref="AG27:AI27"/>
    <mergeCell ref="AJ27:AL27"/>
    <mergeCell ref="A28:B28"/>
    <mergeCell ref="C28:E28"/>
    <mergeCell ref="F28:I28"/>
    <mergeCell ref="J28:O28"/>
    <mergeCell ref="P28:Q28"/>
    <mergeCell ref="AG28:AI28"/>
    <mergeCell ref="AJ28:AL28"/>
    <mergeCell ref="R28:AC28"/>
    <mergeCell ref="AD28:AF28"/>
    <mergeCell ref="A27:B27"/>
    <mergeCell ref="C27:E27"/>
    <mergeCell ref="F27:I27"/>
    <mergeCell ref="J27:O27"/>
    <mergeCell ref="P27:Q27"/>
    <mergeCell ref="R27:AC27"/>
    <mergeCell ref="AD27:AF27"/>
    <mergeCell ref="R24:AC24"/>
    <mergeCell ref="AD24:AF24"/>
    <mergeCell ref="AJ26:AL26"/>
    <mergeCell ref="A25:B25"/>
    <mergeCell ref="C25:E25"/>
    <mergeCell ref="F25:I25"/>
    <mergeCell ref="J25:O25"/>
    <mergeCell ref="P25:Q25"/>
    <mergeCell ref="R25:AC25"/>
    <mergeCell ref="AD25:AF25"/>
    <mergeCell ref="AG25:AI25"/>
    <mergeCell ref="AJ25:AL25"/>
    <mergeCell ref="AG24:AI24"/>
    <mergeCell ref="AJ24:AL24"/>
    <mergeCell ref="A26:B26"/>
    <mergeCell ref="C26:E26"/>
    <mergeCell ref="F26:I26"/>
    <mergeCell ref="J26:O26"/>
    <mergeCell ref="P26:Q26"/>
    <mergeCell ref="R26:AC26"/>
    <mergeCell ref="AD26:AF26"/>
    <mergeCell ref="AG26:AI26"/>
    <mergeCell ref="P22:Q22"/>
    <mergeCell ref="R22:AC22"/>
    <mergeCell ref="AD22:AF22"/>
    <mergeCell ref="AG22:AI22"/>
    <mergeCell ref="A23:B23"/>
    <mergeCell ref="C23:E23"/>
    <mergeCell ref="F23:I23"/>
    <mergeCell ref="J23:O23"/>
    <mergeCell ref="P23:Q23"/>
    <mergeCell ref="R23:AC23"/>
    <mergeCell ref="AD23:AF23"/>
    <mergeCell ref="AG23:AI23"/>
    <mergeCell ref="AJ23:AL23"/>
    <mergeCell ref="A24:B24"/>
    <mergeCell ref="C24:E24"/>
    <mergeCell ref="F24:I24"/>
    <mergeCell ref="J24:O24"/>
    <mergeCell ref="P24:Q24"/>
    <mergeCell ref="R20:AC20"/>
    <mergeCell ref="AD20:AF20"/>
    <mergeCell ref="AJ22:AL22"/>
    <mergeCell ref="A21:B21"/>
    <mergeCell ref="C21:E21"/>
    <mergeCell ref="F21:I21"/>
    <mergeCell ref="J21:O21"/>
    <mergeCell ref="P21:Q21"/>
    <mergeCell ref="R21:AC21"/>
    <mergeCell ref="AD21:AF21"/>
    <mergeCell ref="AG21:AI21"/>
    <mergeCell ref="AJ21:AL21"/>
    <mergeCell ref="AG20:AI20"/>
    <mergeCell ref="AJ20:AL20"/>
    <mergeCell ref="A22:B22"/>
    <mergeCell ref="C22:E22"/>
    <mergeCell ref="F22:I22"/>
    <mergeCell ref="J22:O22"/>
    <mergeCell ref="P18:Q18"/>
    <mergeCell ref="R18:AC18"/>
    <mergeCell ref="AD18:AF18"/>
    <mergeCell ref="AG18:AI18"/>
    <mergeCell ref="A19:B19"/>
    <mergeCell ref="C19:E19"/>
    <mergeCell ref="F19:I19"/>
    <mergeCell ref="J19:O19"/>
    <mergeCell ref="P19:Q19"/>
    <mergeCell ref="R19:AC19"/>
    <mergeCell ref="AD19:AF19"/>
    <mergeCell ref="AG19:AI19"/>
    <mergeCell ref="AJ19:AL19"/>
    <mergeCell ref="A20:B20"/>
    <mergeCell ref="C20:E20"/>
    <mergeCell ref="F20:I20"/>
    <mergeCell ref="J20:O20"/>
    <mergeCell ref="P20:Q20"/>
    <mergeCell ref="R16:AC16"/>
    <mergeCell ref="AD16:AF16"/>
    <mergeCell ref="AJ18:AL18"/>
    <mergeCell ref="A17:B17"/>
    <mergeCell ref="C17:E17"/>
    <mergeCell ref="F17:I17"/>
    <mergeCell ref="J17:O17"/>
    <mergeCell ref="P17:Q17"/>
    <mergeCell ref="R17:AC17"/>
    <mergeCell ref="AD17:AF17"/>
    <mergeCell ref="AG17:AI17"/>
    <mergeCell ref="AJ17:AL17"/>
    <mergeCell ref="AG16:AI16"/>
    <mergeCell ref="AJ16:AL16"/>
    <mergeCell ref="A18:B18"/>
    <mergeCell ref="C18:E18"/>
    <mergeCell ref="F18:I18"/>
    <mergeCell ref="J18:O18"/>
    <mergeCell ref="AJ11:AL11"/>
    <mergeCell ref="A12:B12"/>
    <mergeCell ref="C12:E12"/>
    <mergeCell ref="F12:I12"/>
    <mergeCell ref="A16:B16"/>
    <mergeCell ref="C16:E16"/>
    <mergeCell ref="F16:I16"/>
    <mergeCell ref="J16:O16"/>
    <mergeCell ref="P16:Q16"/>
    <mergeCell ref="R12:AC12"/>
    <mergeCell ref="AD12:AF12"/>
    <mergeCell ref="AJ14:AL14"/>
    <mergeCell ref="A13:B13"/>
    <mergeCell ref="C13:E13"/>
    <mergeCell ref="F13:I13"/>
    <mergeCell ref="J13:O13"/>
    <mergeCell ref="P13:Q13"/>
    <mergeCell ref="R13:AC13"/>
    <mergeCell ref="AD13:AF13"/>
    <mergeCell ref="AG13:AI13"/>
    <mergeCell ref="AJ13:AL13"/>
    <mergeCell ref="AG12:AI12"/>
    <mergeCell ref="AJ12:AL12"/>
    <mergeCell ref="A14:B14"/>
    <mergeCell ref="AJ15:AL15"/>
    <mergeCell ref="R14:AC14"/>
    <mergeCell ref="AD14:AF14"/>
    <mergeCell ref="AG14:AI14"/>
    <mergeCell ref="A15:B15"/>
    <mergeCell ref="C15:E15"/>
    <mergeCell ref="F15:I15"/>
    <mergeCell ref="J15:O15"/>
    <mergeCell ref="P15:Q15"/>
    <mergeCell ref="R15:AC15"/>
    <mergeCell ref="AD15:AF15"/>
    <mergeCell ref="AG15:AI15"/>
    <mergeCell ref="C14:E14"/>
    <mergeCell ref="F14:I14"/>
    <mergeCell ref="J14:O14"/>
    <mergeCell ref="P14:Q14"/>
    <mergeCell ref="F10:I10"/>
    <mergeCell ref="J10:O10"/>
    <mergeCell ref="P10:Q10"/>
    <mergeCell ref="R10:AC10"/>
    <mergeCell ref="AD10:AF10"/>
    <mergeCell ref="AG10:AI10"/>
    <mergeCell ref="P8:Q8"/>
    <mergeCell ref="A11:B11"/>
    <mergeCell ref="C11:E11"/>
    <mergeCell ref="F11:I11"/>
    <mergeCell ref="J11:O11"/>
    <mergeCell ref="P11:Q11"/>
    <mergeCell ref="R11:AC11"/>
    <mergeCell ref="AD11:AF11"/>
    <mergeCell ref="AG11:AI11"/>
    <mergeCell ref="AG7:AI7"/>
    <mergeCell ref="AJ7:AL7"/>
    <mergeCell ref="J12:O12"/>
    <mergeCell ref="P12:Q12"/>
    <mergeCell ref="R8:AC8"/>
    <mergeCell ref="AD8:AF8"/>
    <mergeCell ref="AJ10:AL10"/>
    <mergeCell ref="A9:B9"/>
    <mergeCell ref="C9:E9"/>
    <mergeCell ref="F9:I9"/>
    <mergeCell ref="J9:O9"/>
    <mergeCell ref="P9:Q9"/>
    <mergeCell ref="R9:AC9"/>
    <mergeCell ref="AD9:AF9"/>
    <mergeCell ref="AG9:AI9"/>
    <mergeCell ref="AJ9:AL9"/>
    <mergeCell ref="AG8:AI8"/>
    <mergeCell ref="AJ8:AL8"/>
    <mergeCell ref="A8:B8"/>
    <mergeCell ref="C8:E8"/>
    <mergeCell ref="F8:I8"/>
    <mergeCell ref="J8:O8"/>
    <mergeCell ref="A10:B10"/>
    <mergeCell ref="C10:E10"/>
    <mergeCell ref="R6:AC6"/>
    <mergeCell ref="AD6:AF6"/>
    <mergeCell ref="A7:B7"/>
    <mergeCell ref="C7:E7"/>
    <mergeCell ref="F7:I7"/>
    <mergeCell ref="J7:O7"/>
    <mergeCell ref="P7:Q7"/>
    <mergeCell ref="R7:AC7"/>
    <mergeCell ref="AD7:AF7"/>
    <mergeCell ref="AJ1:AL1"/>
    <mergeCell ref="A1:AI1"/>
    <mergeCell ref="A33:AL33"/>
    <mergeCell ref="A2:AL2"/>
    <mergeCell ref="A3:C3"/>
    <mergeCell ref="D3:V3"/>
    <mergeCell ref="W3:Z3"/>
    <mergeCell ref="AA3:AD3"/>
    <mergeCell ref="AE3:AH3"/>
    <mergeCell ref="AI3:AL3"/>
    <mergeCell ref="AG6:AI6"/>
    <mergeCell ref="AJ6:AL6"/>
    <mergeCell ref="A4:D4"/>
    <mergeCell ref="E4:O4"/>
    <mergeCell ref="P4:Q4"/>
    <mergeCell ref="R4:AB4"/>
    <mergeCell ref="AC4:AF4"/>
    <mergeCell ref="AG4:AL4"/>
    <mergeCell ref="A5:AL5"/>
    <mergeCell ref="A6:B6"/>
    <mergeCell ref="C6:E6"/>
    <mergeCell ref="F6:I6"/>
    <mergeCell ref="J6:O6"/>
    <mergeCell ref="P6:Q6"/>
  </mergeCells>
  <conditionalFormatting sqref="AG7:AG31 AD7:AD31 AJ7:AJ31">
    <cfRule type="cellIs" dxfId="2" priority="4" operator="equal">
      <formula>"High"</formula>
    </cfRule>
    <cfRule type="cellIs" dxfId="1" priority="5" operator="equal">
      <formula>"Medium"</formula>
    </cfRule>
    <cfRule type="cellIs" dxfId="0" priority="6" operator="equal">
      <formula>"Low"</formula>
    </cfRule>
  </conditionalFormatting>
  <dataValidations count="2">
    <dataValidation type="list" allowBlank="1" showInputMessage="1" showErrorMessage="1" sqref="AG7:AG31" xr:uid="{00000000-0002-0000-0E00-000001000000}">
      <formula1>"Resolved, In Process, Research"</formula1>
    </dataValidation>
    <dataValidation type="list" allowBlank="1" showInputMessage="1" showErrorMessage="1" sqref="AD7:AF31" xr:uid="{00000000-0002-0000-0E00-000000000000}">
      <formula1>"High, Medium, Low, General Comment, Suggestion"</formula1>
    </dataValidation>
  </dataValidations>
  <printOptions horizontalCentered="1"/>
  <pageMargins left="0.25" right="0.25" top="0.5" bottom="0.3" header="0" footer="0"/>
  <pageSetup scale="64" orientation="portrait" r:id="rId1"/>
  <headerFooter scaleWithDoc="0" alignWithMargins="0">
    <oddFooter>&amp;L&amp;9LGMG Round 1```&amp;C&amp;9Page &amp;P of &amp;N&amp;R&amp;"Arial,Regular"&amp;9&amp;A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Dropdowns!$Z$38:$Z$49</xm:f>
          </x14:formula1>
          <xm:sqref>F7:I31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BC8A4-B309-4D9A-AD05-AD7CFC8790EC}">
  <sheetPr codeName="Sheet14">
    <tabColor rgb="FF0070C0"/>
    <pageSetUpPr fitToPage="1"/>
  </sheetPr>
  <dimension ref="A1:AL29"/>
  <sheetViews>
    <sheetView showGridLines="0" zoomScaleNormal="100" workbookViewId="0">
      <selection activeCell="A22" sqref="A22:AL22"/>
    </sheetView>
  </sheetViews>
  <sheetFormatPr defaultColWidth="9.1796875" defaultRowHeight="12.5"/>
  <cols>
    <col min="1" max="1" width="4.1796875" style="6" customWidth="1"/>
    <col min="2" max="38" width="4.1796875" style="3" customWidth="1"/>
    <col min="39" max="16384" width="9.1796875" style="3"/>
  </cols>
  <sheetData>
    <row r="1" spans="1:38" ht="34.5" customHeight="1" thickBot="1">
      <c r="A1" s="239" t="s">
        <v>35</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40" t="str">
        <f>'LGMG Cover Page'!B11</f>
        <v>5/5/2022 v1</v>
      </c>
      <c r="AK1" s="240"/>
      <c r="AL1" s="240"/>
    </row>
    <row r="2" spans="1:38" s="5" customFormat="1" ht="37.5" customHeight="1">
      <c r="A2" s="241" t="s">
        <v>36</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3"/>
    </row>
    <row r="3" spans="1:38" s="5" customFormat="1" ht="21.75" customHeight="1">
      <c r="A3" s="225" t="s">
        <v>37</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7"/>
    </row>
    <row r="4" spans="1:38" ht="14.15" customHeight="1">
      <c r="A4" s="216" t="s">
        <v>38</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2"/>
    </row>
    <row r="5" spans="1:38" ht="14.15" customHeight="1">
      <c r="A5" s="259" t="s">
        <v>675</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1"/>
    </row>
    <row r="6" spans="1:38" ht="13.5" customHeight="1">
      <c r="A6" s="247" t="s">
        <v>39</v>
      </c>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row>
    <row r="7" spans="1:38" ht="15" customHeight="1">
      <c r="A7" s="249" t="s">
        <v>40</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row>
    <row r="8" spans="1:38" ht="15" customHeight="1">
      <c r="A8" s="253" t="s">
        <v>41</v>
      </c>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5"/>
    </row>
    <row r="9" spans="1:38" s="5" customFormat="1" ht="21.75" customHeight="1">
      <c r="A9" s="256" t="s">
        <v>16</v>
      </c>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8"/>
    </row>
    <row r="10" spans="1:38" s="5" customFormat="1" ht="15" customHeight="1">
      <c r="A10" s="244" t="s">
        <v>42</v>
      </c>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6"/>
    </row>
    <row r="11" spans="1:38" s="59" customFormat="1" ht="15" customHeight="1">
      <c r="A11" s="222" t="s">
        <v>43</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4"/>
    </row>
    <row r="12" spans="1:38" s="5" customFormat="1" ht="21.75" customHeight="1">
      <c r="A12" s="225" t="s">
        <v>44</v>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7"/>
    </row>
    <row r="13" spans="1:38" ht="15" customHeight="1">
      <c r="A13" s="236" t="s">
        <v>45</v>
      </c>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row>
    <row r="14" spans="1:38" ht="30" customHeight="1">
      <c r="A14" s="238" t="s">
        <v>46</v>
      </c>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row>
    <row r="15" spans="1:38" ht="15" customHeight="1">
      <c r="A15" s="234" t="s">
        <v>47</v>
      </c>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row>
    <row r="16" spans="1:38" ht="30" customHeight="1">
      <c r="A16" s="214" t="s">
        <v>48</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row>
    <row r="17" spans="1:38" ht="18" customHeight="1">
      <c r="A17" s="225" t="s">
        <v>49</v>
      </c>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7"/>
    </row>
    <row r="18" spans="1:38" ht="18.75" customHeight="1">
      <c r="A18" s="228" t="s">
        <v>50</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30"/>
    </row>
    <row r="19" spans="1:38" ht="15" customHeight="1">
      <c r="A19" s="231" t="s">
        <v>51</v>
      </c>
      <c r="B19" s="232"/>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row>
    <row r="20" spans="1:38" s="59" customFormat="1" ht="15" customHeight="1">
      <c r="A20" s="216" t="s">
        <v>52</v>
      </c>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8"/>
    </row>
    <row r="21" spans="1:38" ht="28.5" customHeight="1">
      <c r="A21" s="219" t="s">
        <v>53</v>
      </c>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1"/>
    </row>
    <row r="22" spans="1:38" ht="78.650000000000006" customHeight="1">
      <c r="A22" s="212" t="s">
        <v>54</v>
      </c>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row>
    <row r="23" spans="1:38" ht="15" customHeight="1">
      <c r="A23" s="17"/>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row>
    <row r="24" spans="1:38" ht="15" customHeight="1">
      <c r="A24" s="17"/>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row>
    <row r="25" spans="1:38" ht="15" customHeight="1">
      <c r="A25" s="213" t="s">
        <v>55</v>
      </c>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row>
    <row r="26" spans="1:38" ht="15" customHeight="1"/>
    <row r="27" spans="1:38" ht="15" customHeight="1"/>
    <row r="28" spans="1:38" ht="15" customHeight="1"/>
    <row r="29" spans="1:38" ht="14.25" customHeight="1"/>
  </sheetData>
  <sheetProtection algorithmName="SHA-512" hashValue="kHVr3TrX/jr26geJ6sQxtm+rAvr6GgpWUanisnom4m/EqIrCRiNqyyo7P1nCl9Vb74wVtFNlFmaS//Wiy8MWqg==" saltValue="4ZI4BOBhAflt2PXlqov7wg==" spinCount="100000" sheet="1" objects="1" scenarios="1"/>
  <mergeCells count="24">
    <mergeCell ref="A1:AI1"/>
    <mergeCell ref="AJ1:AL1"/>
    <mergeCell ref="A2:AL2"/>
    <mergeCell ref="A10:AL10"/>
    <mergeCell ref="A6:AL6"/>
    <mergeCell ref="A7:AL7"/>
    <mergeCell ref="A4:AL4"/>
    <mergeCell ref="A8:AL8"/>
    <mergeCell ref="A3:AL3"/>
    <mergeCell ref="A9:AL9"/>
    <mergeCell ref="A5:AL5"/>
    <mergeCell ref="A11:AL11"/>
    <mergeCell ref="A12:AL12"/>
    <mergeCell ref="A17:AL17"/>
    <mergeCell ref="A18:AL18"/>
    <mergeCell ref="A19:AL19"/>
    <mergeCell ref="A15:AL15"/>
    <mergeCell ref="A13:AL13"/>
    <mergeCell ref="A14:AL14"/>
    <mergeCell ref="A22:AL22"/>
    <mergeCell ref="A25:AL25"/>
    <mergeCell ref="A16:AL16"/>
    <mergeCell ref="A20:AL20"/>
    <mergeCell ref="A21:AL21"/>
  </mergeCells>
  <conditionalFormatting sqref="A16">
    <cfRule type="cellIs" dxfId="67" priority="3" operator="greaterThan">
      <formula>""</formula>
    </cfRule>
  </conditionalFormatting>
  <conditionalFormatting sqref="AK2:AL2 AK10:AL11 AK20:AL20">
    <cfRule type="cellIs" dxfId="66" priority="2" operator="equal">
      <formula>"No"</formula>
    </cfRule>
  </conditionalFormatting>
  <printOptions horizontalCentered="1"/>
  <pageMargins left="0" right="0.25" top="0" bottom="0" header="0.25" footer="0.25"/>
  <pageSetup scale="85" orientation="landscape" r:id="rId1"/>
  <headerFooter>
    <oddFooter>&amp;LLGMG Round 1
&amp;C&amp;P of &amp;N&amp;R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8CB5-8F2B-4D98-8994-08C5462C60C1}">
  <sheetPr codeName="Sheet2">
    <tabColor rgb="FF0070C0"/>
    <pageSetUpPr fitToPage="1"/>
  </sheetPr>
  <dimension ref="A1:BD189"/>
  <sheetViews>
    <sheetView showGridLines="0" topLeftCell="A48" zoomScaleNormal="100" zoomScaleSheetLayoutView="80" workbookViewId="0">
      <selection activeCell="AK3" sqref="AK3:AL3"/>
    </sheetView>
  </sheetViews>
  <sheetFormatPr defaultColWidth="9.1796875" defaultRowHeight="14"/>
  <cols>
    <col min="1" max="12" width="4.1796875" style="86" customWidth="1"/>
    <col min="13" max="13" width="5.1796875" style="86" customWidth="1"/>
    <col min="14" max="21" width="4.1796875" style="86" customWidth="1"/>
    <col min="22" max="22" width="5.81640625" style="86" customWidth="1"/>
    <col min="23" max="35" width="4.1796875" style="86" customWidth="1"/>
    <col min="36" max="36" width="4.26953125" style="86" customWidth="1"/>
    <col min="37" max="38" width="5.54296875" style="86" customWidth="1"/>
    <col min="39" max="41" width="0" style="71" hidden="1" customWidth="1"/>
    <col min="42" max="16384" width="9.1796875" style="71"/>
  </cols>
  <sheetData>
    <row r="1" spans="1:39" ht="18" customHeight="1">
      <c r="A1" s="500" t="s">
        <v>4</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c r="AH1" s="501"/>
      <c r="AI1" s="502"/>
      <c r="AJ1" s="503" t="str">
        <f>'LGMG Cover Page'!B11</f>
        <v>5/5/2022 v1</v>
      </c>
      <c r="AK1" s="504"/>
      <c r="AL1" s="505"/>
    </row>
    <row r="2" spans="1:39" ht="18" customHeight="1">
      <c r="A2" s="506" t="s">
        <v>8</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8"/>
    </row>
    <row r="3" spans="1:39" s="72" customFormat="1" ht="31.5" customHeight="1">
      <c r="A3" s="509" t="s">
        <v>56</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442"/>
      <c r="AL3" s="443"/>
    </row>
    <row r="4" spans="1:39" s="72" customFormat="1" ht="31.5" customHeight="1">
      <c r="A4" s="509" t="s">
        <v>57</v>
      </c>
      <c r="B4" s="510"/>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442"/>
      <c r="AL4" s="443"/>
    </row>
    <row r="5" spans="1:39" s="72" customFormat="1" ht="17.25" customHeight="1">
      <c r="A5" s="511" t="s">
        <v>58</v>
      </c>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442"/>
      <c r="AL5" s="443"/>
    </row>
    <row r="6" spans="1:39" s="73" customFormat="1" ht="15" customHeight="1">
      <c r="A6" s="484" t="s">
        <v>59</v>
      </c>
      <c r="B6" s="485"/>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92"/>
      <c r="AL6" s="493"/>
    </row>
    <row r="7" spans="1:39" s="73" customFormat="1" ht="15" customHeight="1">
      <c r="A7" s="486" t="s">
        <v>60</v>
      </c>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94"/>
      <c r="AL7" s="495"/>
    </row>
    <row r="8" spans="1:39" s="74" customFormat="1" ht="15" customHeight="1">
      <c r="A8" s="488" t="s">
        <v>61</v>
      </c>
      <c r="B8" s="489"/>
      <c r="C8" s="489"/>
      <c r="D8" s="489"/>
      <c r="E8" s="489"/>
      <c r="F8" s="489"/>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489"/>
      <c r="AJ8" s="489"/>
      <c r="AK8" s="496"/>
      <c r="AL8" s="497"/>
    </row>
    <row r="9" spans="1:39" s="73" customFormat="1" ht="34.5" customHeight="1" thickBot="1">
      <c r="A9" s="490" t="s">
        <v>62</v>
      </c>
      <c r="B9" s="491"/>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8"/>
      <c r="AL9" s="499"/>
    </row>
    <row r="10" spans="1:39" ht="15.5">
      <c r="A10" s="531" t="s">
        <v>4</v>
      </c>
      <c r="B10" s="532"/>
      <c r="C10" s="532"/>
      <c r="D10" s="532"/>
      <c r="E10" s="532"/>
      <c r="F10" s="532"/>
      <c r="G10" s="532"/>
      <c r="H10" s="532"/>
      <c r="I10" s="532"/>
      <c r="J10" s="532"/>
      <c r="K10" s="532"/>
      <c r="L10" s="532"/>
      <c r="M10" s="532"/>
      <c r="N10" s="532"/>
      <c r="O10" s="532"/>
      <c r="P10" s="532"/>
      <c r="Q10" s="532"/>
      <c r="R10" s="532"/>
      <c r="S10" s="532"/>
      <c r="T10" s="532"/>
      <c r="U10" s="532"/>
      <c r="V10" s="532"/>
      <c r="W10" s="532"/>
      <c r="X10" s="532"/>
      <c r="Y10" s="532"/>
      <c r="Z10" s="532"/>
      <c r="AA10" s="532"/>
      <c r="AB10" s="532"/>
      <c r="AC10" s="532"/>
      <c r="AD10" s="532"/>
      <c r="AE10" s="532"/>
      <c r="AF10" s="532"/>
      <c r="AG10" s="532"/>
      <c r="AH10" s="532"/>
      <c r="AI10" s="532"/>
      <c r="AJ10" s="532"/>
      <c r="AK10" s="533"/>
      <c r="AL10" s="534"/>
    </row>
    <row r="11" spans="1:39" ht="15" customHeight="1">
      <c r="A11" s="528" t="s">
        <v>63</v>
      </c>
      <c r="B11" s="529"/>
      <c r="C11" s="529"/>
      <c r="D11" s="530"/>
      <c r="E11" s="525"/>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7"/>
    </row>
    <row r="12" spans="1:39" ht="15" customHeight="1">
      <c r="A12" s="528" t="s">
        <v>64</v>
      </c>
      <c r="B12" s="529"/>
      <c r="C12" s="529"/>
      <c r="D12" s="530"/>
      <c r="E12" s="525"/>
      <c r="F12" s="526"/>
      <c r="G12" s="526"/>
      <c r="H12" s="526"/>
      <c r="I12" s="526"/>
      <c r="J12" s="526"/>
      <c r="K12" s="526"/>
      <c r="L12" s="526"/>
      <c r="M12" s="526"/>
      <c r="N12" s="526"/>
      <c r="O12" s="526"/>
      <c r="P12" s="526"/>
      <c r="Q12" s="526"/>
      <c r="R12" s="526"/>
      <c r="S12" s="526"/>
      <c r="T12" s="526"/>
      <c r="U12" s="526"/>
      <c r="V12" s="526"/>
      <c r="W12" s="526"/>
      <c r="X12" s="526"/>
      <c r="Y12" s="526"/>
      <c r="Z12" s="526"/>
      <c r="AA12" s="526"/>
      <c r="AB12" s="526"/>
      <c r="AC12" s="526"/>
      <c r="AD12" s="526"/>
      <c r="AE12" s="526"/>
      <c r="AF12" s="526"/>
      <c r="AG12" s="526"/>
      <c r="AH12" s="526"/>
      <c r="AI12" s="526"/>
      <c r="AJ12" s="526"/>
      <c r="AK12" s="526"/>
      <c r="AL12" s="527"/>
    </row>
    <row r="13" spans="1:39" ht="15" customHeight="1">
      <c r="A13" s="513" t="s">
        <v>65</v>
      </c>
      <c r="B13" s="514"/>
      <c r="C13" s="514"/>
      <c r="D13" s="515"/>
      <c r="E13" s="516"/>
      <c r="F13" s="517"/>
      <c r="G13" s="517"/>
      <c r="H13" s="517"/>
      <c r="I13" s="517"/>
      <c r="J13" s="517"/>
      <c r="K13" s="517"/>
      <c r="L13" s="517"/>
      <c r="M13" s="517"/>
      <c r="N13" s="517"/>
      <c r="O13" s="517"/>
      <c r="P13" s="517"/>
      <c r="Q13" s="517"/>
      <c r="R13" s="518"/>
      <c r="S13" s="519" t="s">
        <v>66</v>
      </c>
      <c r="T13" s="520"/>
      <c r="U13" s="521"/>
      <c r="V13" s="522"/>
      <c r="W13" s="523"/>
      <c r="X13" s="523"/>
      <c r="Y13" s="523"/>
      <c r="Z13" s="523"/>
      <c r="AA13" s="523"/>
      <c r="AB13" s="524"/>
      <c r="AC13" s="536" t="s">
        <v>67</v>
      </c>
      <c r="AD13" s="537"/>
      <c r="AE13" s="537"/>
      <c r="AF13" s="537"/>
      <c r="AG13" s="537"/>
      <c r="AH13" s="538"/>
      <c r="AI13" s="522"/>
      <c r="AJ13" s="523"/>
      <c r="AK13" s="523"/>
      <c r="AL13" s="535"/>
    </row>
    <row r="14" spans="1:39" ht="15" customHeight="1">
      <c r="A14" s="75" t="s">
        <v>68</v>
      </c>
      <c r="B14" s="76"/>
      <c r="C14" s="76"/>
      <c r="D14" s="76"/>
      <c r="E14" s="547"/>
      <c r="F14" s="548"/>
      <c r="G14" s="548"/>
      <c r="H14" s="548"/>
      <c r="I14" s="548"/>
      <c r="J14" s="548"/>
      <c r="K14" s="549"/>
      <c r="L14" s="539"/>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1"/>
    </row>
    <row r="15" spans="1:39" s="77" customFormat="1" ht="30" customHeight="1">
      <c r="A15" s="550" t="s">
        <v>69</v>
      </c>
      <c r="B15" s="550"/>
      <c r="C15" s="550"/>
      <c r="D15" s="550"/>
      <c r="E15" s="550"/>
      <c r="F15" s="550"/>
      <c r="G15" s="550"/>
      <c r="H15" s="550"/>
      <c r="I15" s="550"/>
      <c r="J15" s="550"/>
      <c r="K15" s="550"/>
      <c r="L15" s="550"/>
      <c r="M15" s="550"/>
      <c r="N15" s="550"/>
      <c r="O15" s="550"/>
      <c r="P15" s="550"/>
      <c r="Q15" s="550"/>
      <c r="R15" s="550"/>
      <c r="S15" s="550"/>
      <c r="T15" s="551" t="s">
        <v>70</v>
      </c>
      <c r="U15" s="552"/>
      <c r="V15" s="552"/>
      <c r="W15" s="552"/>
      <c r="X15" s="552"/>
      <c r="Y15" s="552"/>
      <c r="Z15" s="552"/>
      <c r="AA15" s="552"/>
      <c r="AB15" s="552"/>
      <c r="AC15" s="552"/>
      <c r="AD15" s="552"/>
      <c r="AE15" s="552"/>
      <c r="AF15" s="552"/>
      <c r="AG15" s="552"/>
      <c r="AH15" s="552"/>
      <c r="AI15" s="552"/>
      <c r="AJ15" s="552"/>
      <c r="AK15" s="552"/>
      <c r="AL15" s="553"/>
      <c r="AM15" s="71"/>
    </row>
    <row r="16" spans="1:39" s="77" customFormat="1" ht="17.25" customHeight="1">
      <c r="A16" s="554"/>
      <c r="B16" s="554"/>
      <c r="C16" s="554"/>
      <c r="D16" s="554"/>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555"/>
      <c r="AH16" s="556"/>
      <c r="AI16" s="556"/>
      <c r="AJ16" s="556"/>
      <c r="AK16" s="556"/>
      <c r="AL16" s="557"/>
      <c r="AM16" s="71"/>
    </row>
    <row r="17" spans="1:44" ht="15" customHeight="1">
      <c r="A17" s="546"/>
      <c r="B17" s="546"/>
      <c r="C17" s="546"/>
      <c r="D17" s="546"/>
      <c r="E17" s="546"/>
      <c r="F17" s="546"/>
      <c r="G17" s="546"/>
      <c r="H17" s="546"/>
      <c r="I17" s="546"/>
      <c r="J17" s="546"/>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55"/>
      <c r="AH17" s="556"/>
      <c r="AI17" s="556"/>
      <c r="AJ17" s="556"/>
      <c r="AK17" s="556"/>
      <c r="AL17" s="557"/>
    </row>
    <row r="18" spans="1:44" ht="15" customHeight="1">
      <c r="A18" s="546"/>
      <c r="B18" s="546"/>
      <c r="C18" s="546"/>
      <c r="D18" s="546"/>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546"/>
      <c r="AG18" s="555"/>
      <c r="AH18" s="556"/>
      <c r="AI18" s="556"/>
      <c r="AJ18" s="556"/>
      <c r="AK18" s="556"/>
      <c r="AL18" s="557"/>
    </row>
    <row r="19" spans="1:44" s="78" customFormat="1" ht="31.5" customHeight="1">
      <c r="A19" s="469" t="s">
        <v>71</v>
      </c>
      <c r="B19" s="470"/>
      <c r="C19" s="470"/>
      <c r="D19" s="470"/>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1"/>
    </row>
    <row r="20" spans="1:44" s="78" customFormat="1" ht="119.25" customHeight="1">
      <c r="A20" s="472"/>
      <c r="B20" s="473"/>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4"/>
    </row>
    <row r="21" spans="1:44" ht="18" customHeight="1">
      <c r="A21" s="542" t="s">
        <v>72</v>
      </c>
      <c r="B21" s="543"/>
      <c r="C21" s="543"/>
      <c r="D21" s="543"/>
      <c r="E21" s="543"/>
      <c r="F21" s="543"/>
      <c r="G21" s="543"/>
      <c r="H21" s="543"/>
      <c r="I21" s="543"/>
      <c r="J21" s="543"/>
      <c r="K21" s="543"/>
      <c r="L21" s="543"/>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4"/>
      <c r="AK21" s="324"/>
      <c r="AL21" s="545"/>
    </row>
    <row r="22" spans="1:44" s="79" customFormat="1" ht="41.25" customHeight="1">
      <c r="A22" s="448" t="s">
        <v>73</v>
      </c>
      <c r="B22" s="449"/>
      <c r="C22" s="449"/>
      <c r="D22" s="449"/>
      <c r="E22" s="449"/>
      <c r="F22" s="449"/>
      <c r="G22" s="449"/>
      <c r="H22" s="449"/>
      <c r="I22" s="449"/>
      <c r="J22" s="449"/>
      <c r="K22" s="449"/>
      <c r="L22" s="450"/>
      <c r="M22" s="475" t="s">
        <v>74</v>
      </c>
      <c r="N22" s="476"/>
      <c r="O22" s="476"/>
      <c r="P22" s="475" t="s">
        <v>75</v>
      </c>
      <c r="Q22" s="449"/>
      <c r="R22" s="449"/>
      <c r="S22" s="450"/>
      <c r="T22" s="475" t="s">
        <v>76</v>
      </c>
      <c r="U22" s="449"/>
      <c r="V22" s="449"/>
      <c r="W22" s="450"/>
      <c r="X22" s="475" t="s">
        <v>77</v>
      </c>
      <c r="Y22" s="449"/>
      <c r="Z22" s="449"/>
      <c r="AA22" s="450"/>
      <c r="AB22" s="448" t="s">
        <v>78</v>
      </c>
      <c r="AC22" s="449"/>
      <c r="AD22" s="449"/>
      <c r="AE22" s="449"/>
      <c r="AF22" s="449"/>
      <c r="AG22" s="449"/>
      <c r="AH22" s="449"/>
      <c r="AI22" s="450"/>
      <c r="AJ22" s="476" t="s">
        <v>79</v>
      </c>
      <c r="AK22" s="449"/>
      <c r="AL22" s="477"/>
    </row>
    <row r="23" spans="1:44" s="80" customFormat="1" ht="30" customHeight="1">
      <c r="A23" s="268"/>
      <c r="B23" s="269"/>
      <c r="C23" s="269"/>
      <c r="D23" s="269"/>
      <c r="E23" s="269"/>
      <c r="F23" s="269"/>
      <c r="G23" s="269"/>
      <c r="H23" s="269"/>
      <c r="I23" s="269"/>
      <c r="J23" s="269"/>
      <c r="K23" s="269"/>
      <c r="L23" s="270"/>
      <c r="M23" s="481"/>
      <c r="N23" s="452"/>
      <c r="O23" s="453"/>
      <c r="P23" s="386"/>
      <c r="Q23" s="387"/>
      <c r="R23" s="387"/>
      <c r="S23" s="388"/>
      <c r="T23" s="386"/>
      <c r="U23" s="387"/>
      <c r="V23" s="387"/>
      <c r="W23" s="388"/>
      <c r="X23" s="386"/>
      <c r="Y23" s="387"/>
      <c r="Z23" s="387"/>
      <c r="AA23" s="388"/>
      <c r="AB23" s="478"/>
      <c r="AC23" s="479"/>
      <c r="AD23" s="479"/>
      <c r="AE23" s="479"/>
      <c r="AF23" s="479"/>
      <c r="AG23" s="479"/>
      <c r="AH23" s="479"/>
      <c r="AI23" s="480"/>
      <c r="AJ23" s="345"/>
      <c r="AK23" s="346"/>
      <c r="AL23" s="347"/>
    </row>
    <row r="24" spans="1:44" s="80" customFormat="1" ht="30" customHeight="1">
      <c r="A24" s="268"/>
      <c r="B24" s="269"/>
      <c r="C24" s="269"/>
      <c r="D24" s="269"/>
      <c r="E24" s="269"/>
      <c r="F24" s="269"/>
      <c r="G24" s="269"/>
      <c r="H24" s="269"/>
      <c r="I24" s="269"/>
      <c r="J24" s="269"/>
      <c r="K24" s="269"/>
      <c r="L24" s="270"/>
      <c r="M24" s="451"/>
      <c r="N24" s="452"/>
      <c r="O24" s="453"/>
      <c r="P24" s="386"/>
      <c r="Q24" s="387"/>
      <c r="R24" s="387"/>
      <c r="S24" s="388"/>
      <c r="T24" s="386"/>
      <c r="U24" s="387"/>
      <c r="V24" s="387"/>
      <c r="W24" s="388"/>
      <c r="X24" s="386"/>
      <c r="Y24" s="387"/>
      <c r="Z24" s="387"/>
      <c r="AA24" s="388"/>
      <c r="AB24" s="386"/>
      <c r="AC24" s="387"/>
      <c r="AD24" s="387"/>
      <c r="AE24" s="387"/>
      <c r="AF24" s="387"/>
      <c r="AG24" s="387"/>
      <c r="AH24" s="387"/>
      <c r="AI24" s="388"/>
      <c r="AJ24" s="345"/>
      <c r="AK24" s="346"/>
      <c r="AL24" s="347"/>
    </row>
    <row r="25" spans="1:44" s="80" customFormat="1" ht="30" customHeight="1">
      <c r="A25" s="268"/>
      <c r="B25" s="269"/>
      <c r="C25" s="269"/>
      <c r="D25" s="269"/>
      <c r="E25" s="269"/>
      <c r="F25" s="269"/>
      <c r="G25" s="269"/>
      <c r="H25" s="269"/>
      <c r="I25" s="269"/>
      <c r="J25" s="269"/>
      <c r="K25" s="269"/>
      <c r="L25" s="270"/>
      <c r="M25" s="451"/>
      <c r="N25" s="452"/>
      <c r="O25" s="453"/>
      <c r="P25" s="386"/>
      <c r="Q25" s="387"/>
      <c r="R25" s="387"/>
      <c r="S25" s="388"/>
      <c r="T25" s="386"/>
      <c r="U25" s="387"/>
      <c r="V25" s="387"/>
      <c r="W25" s="388"/>
      <c r="X25" s="386"/>
      <c r="Y25" s="387"/>
      <c r="Z25" s="387"/>
      <c r="AA25" s="388"/>
      <c r="AB25" s="386"/>
      <c r="AC25" s="387"/>
      <c r="AD25" s="387"/>
      <c r="AE25" s="387"/>
      <c r="AF25" s="387"/>
      <c r="AG25" s="387"/>
      <c r="AH25" s="387"/>
      <c r="AI25" s="388"/>
      <c r="AJ25" s="345"/>
      <c r="AK25" s="346"/>
      <c r="AL25" s="347"/>
    </row>
    <row r="26" spans="1:44" s="80" customFormat="1" ht="30" customHeight="1">
      <c r="A26" s="268"/>
      <c r="B26" s="269"/>
      <c r="C26" s="269"/>
      <c r="D26" s="269"/>
      <c r="E26" s="269"/>
      <c r="F26" s="269"/>
      <c r="G26" s="269"/>
      <c r="H26" s="269"/>
      <c r="I26" s="269"/>
      <c r="J26" s="269"/>
      <c r="K26" s="269"/>
      <c r="L26" s="270"/>
      <c r="M26" s="451"/>
      <c r="N26" s="452"/>
      <c r="O26" s="453"/>
      <c r="P26" s="386"/>
      <c r="Q26" s="387"/>
      <c r="R26" s="387"/>
      <c r="S26" s="388"/>
      <c r="T26" s="386"/>
      <c r="U26" s="387"/>
      <c r="V26" s="387"/>
      <c r="W26" s="388"/>
      <c r="X26" s="386"/>
      <c r="Y26" s="387"/>
      <c r="Z26" s="387"/>
      <c r="AA26" s="388"/>
      <c r="AB26" s="386"/>
      <c r="AC26" s="387"/>
      <c r="AD26" s="387"/>
      <c r="AE26" s="387"/>
      <c r="AF26" s="387"/>
      <c r="AG26" s="387"/>
      <c r="AH26" s="387"/>
      <c r="AI26" s="388"/>
      <c r="AJ26" s="345"/>
      <c r="AK26" s="346"/>
      <c r="AL26" s="347"/>
    </row>
    <row r="27" spans="1:44" s="81" customFormat="1" ht="15" customHeight="1">
      <c r="A27" s="262" t="s">
        <v>80</v>
      </c>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4"/>
    </row>
    <row r="28" spans="1:44" s="82" customFormat="1" ht="28.5" customHeight="1">
      <c r="A28" s="371" t="s">
        <v>81</v>
      </c>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3"/>
      <c r="AK28" s="374"/>
      <c r="AL28" s="375"/>
      <c r="AR28" s="78"/>
    </row>
    <row r="29" spans="1:44" s="82" customFormat="1" ht="28.5" customHeight="1">
      <c r="A29" s="371" t="s">
        <v>82</v>
      </c>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3"/>
      <c r="AK29" s="374"/>
      <c r="AL29" s="375"/>
      <c r="AR29" s="78"/>
    </row>
    <row r="30" spans="1:44" s="82" customFormat="1" ht="15" customHeight="1">
      <c r="A30" s="265" t="s">
        <v>83</v>
      </c>
      <c r="B30" s="266"/>
      <c r="C30" s="266"/>
      <c r="D30" s="266"/>
      <c r="E30" s="266"/>
      <c r="F30" s="266"/>
      <c r="G30" s="266"/>
      <c r="H30" s="266"/>
      <c r="I30" s="266"/>
      <c r="J30" s="266"/>
      <c r="K30" s="266"/>
      <c r="L30" s="266"/>
      <c r="M30" s="266"/>
      <c r="N30" s="266"/>
      <c r="O30" s="267"/>
      <c r="P30" s="454" t="s">
        <v>84</v>
      </c>
      <c r="Q30" s="454"/>
      <c r="R30" s="454"/>
      <c r="S30" s="454" t="s">
        <v>85</v>
      </c>
      <c r="T30" s="454"/>
      <c r="U30" s="454"/>
      <c r="V30" s="265" t="s">
        <v>86</v>
      </c>
      <c r="W30" s="266"/>
      <c r="X30" s="266"/>
      <c r="Y30" s="266"/>
      <c r="Z30" s="266"/>
      <c r="AA30" s="266"/>
      <c r="AB30" s="266"/>
      <c r="AC30" s="266"/>
      <c r="AD30" s="267"/>
      <c r="AE30" s="265" t="s">
        <v>87</v>
      </c>
      <c r="AF30" s="266"/>
      <c r="AG30" s="266"/>
      <c r="AH30" s="266"/>
      <c r="AI30" s="266"/>
      <c r="AJ30" s="266"/>
      <c r="AK30" s="266"/>
      <c r="AL30" s="389"/>
      <c r="AN30" s="74"/>
      <c r="AO30" s="74"/>
      <c r="AP30" s="74"/>
      <c r="AR30" s="78"/>
    </row>
    <row r="31" spans="1:44" s="74" customFormat="1" ht="15" customHeight="1">
      <c r="A31" s="324"/>
      <c r="B31" s="325"/>
      <c r="C31" s="325"/>
      <c r="D31" s="325"/>
      <c r="E31" s="325"/>
      <c r="F31" s="325"/>
      <c r="G31" s="325"/>
      <c r="H31" s="325"/>
      <c r="I31" s="325"/>
      <c r="J31" s="325"/>
      <c r="K31" s="325"/>
      <c r="L31" s="325"/>
      <c r="M31" s="325"/>
      <c r="N31" s="325"/>
      <c r="O31" s="326"/>
      <c r="P31" s="327"/>
      <c r="Q31" s="327"/>
      <c r="R31" s="327"/>
      <c r="S31" s="327"/>
      <c r="T31" s="327"/>
      <c r="U31" s="327"/>
      <c r="V31" s="304"/>
      <c r="W31" s="305"/>
      <c r="X31" s="305"/>
      <c r="Y31" s="305"/>
      <c r="Z31" s="305"/>
      <c r="AA31" s="305"/>
      <c r="AB31" s="305"/>
      <c r="AC31" s="305"/>
      <c r="AD31" s="385"/>
      <c r="AE31" s="390"/>
      <c r="AF31" s="391"/>
      <c r="AG31" s="391"/>
      <c r="AH31" s="391"/>
      <c r="AI31" s="391"/>
      <c r="AJ31" s="392"/>
      <c r="AK31" s="393" t="s">
        <v>88</v>
      </c>
      <c r="AL31" s="394"/>
      <c r="AN31" s="77"/>
      <c r="AO31" s="77"/>
      <c r="AP31" s="77"/>
    </row>
    <row r="32" spans="1:44" s="77" customFormat="1" ht="15" customHeight="1">
      <c r="A32" s="328" t="s">
        <v>89</v>
      </c>
      <c r="B32" s="329"/>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row>
    <row r="33" spans="1:42" s="77" customFormat="1" ht="45" customHeight="1">
      <c r="A33" s="331"/>
      <c r="B33" s="332"/>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3"/>
    </row>
    <row r="34" spans="1:42" s="77" customFormat="1" ht="15" hidden="1" customHeight="1">
      <c r="A34" s="334" t="s">
        <v>90</v>
      </c>
      <c r="B34" s="335"/>
      <c r="C34" s="335"/>
      <c r="D34" s="335"/>
      <c r="E34" s="335"/>
      <c r="F34" s="335"/>
      <c r="G34" s="335"/>
      <c r="H34" s="335"/>
      <c r="I34" s="335"/>
      <c r="J34" s="335"/>
      <c r="K34" s="335"/>
      <c r="L34" s="271" t="s">
        <v>91</v>
      </c>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310"/>
      <c r="AL34" s="311"/>
      <c r="AN34" s="82"/>
      <c r="AO34" s="82"/>
      <c r="AP34" s="82"/>
    </row>
    <row r="35" spans="1:42" s="82" customFormat="1" ht="15" hidden="1" customHeight="1">
      <c r="A35" s="341" t="s">
        <v>92</v>
      </c>
      <c r="B35" s="341"/>
      <c r="C35" s="341"/>
      <c r="D35" s="341"/>
      <c r="E35" s="341"/>
      <c r="F35" s="341"/>
      <c r="G35" s="341"/>
      <c r="H35" s="341"/>
      <c r="I35" s="341"/>
      <c r="J35" s="341"/>
      <c r="K35" s="341"/>
      <c r="L35" s="341"/>
      <c r="M35" s="341"/>
      <c r="N35" s="341"/>
      <c r="O35" s="341"/>
      <c r="P35" s="341"/>
      <c r="Q35" s="341"/>
      <c r="R35" s="341"/>
      <c r="S35" s="341"/>
      <c r="T35" s="341" t="s">
        <v>93</v>
      </c>
      <c r="U35" s="341"/>
      <c r="V35" s="341"/>
      <c r="W35" s="341"/>
      <c r="X35" s="341"/>
      <c r="Y35" s="341"/>
      <c r="Z35" s="341"/>
      <c r="AA35" s="341"/>
      <c r="AB35" s="341"/>
      <c r="AC35" s="341"/>
      <c r="AD35" s="341"/>
      <c r="AE35" s="341"/>
      <c r="AF35" s="341"/>
      <c r="AG35" s="341"/>
      <c r="AH35" s="265" t="s">
        <v>94</v>
      </c>
      <c r="AI35" s="266"/>
      <c r="AJ35" s="266"/>
      <c r="AK35" s="266"/>
      <c r="AL35" s="267"/>
    </row>
    <row r="36" spans="1:42" s="82" customFormat="1" ht="15" hidden="1" customHeight="1">
      <c r="A36" s="336"/>
      <c r="B36" s="336"/>
      <c r="C36" s="336"/>
      <c r="D36" s="336"/>
      <c r="E36" s="336"/>
      <c r="F36" s="336"/>
      <c r="G36" s="336"/>
      <c r="H36" s="336"/>
      <c r="I36" s="336"/>
      <c r="J36" s="336"/>
      <c r="K36" s="336"/>
      <c r="L36" s="336"/>
      <c r="M36" s="336"/>
      <c r="N36" s="336"/>
      <c r="O36" s="336"/>
      <c r="P36" s="336"/>
      <c r="Q36" s="336"/>
      <c r="R36" s="336"/>
      <c r="S36" s="336"/>
      <c r="T36" s="337"/>
      <c r="U36" s="337"/>
      <c r="V36" s="337"/>
      <c r="W36" s="337"/>
      <c r="X36" s="337"/>
      <c r="Y36" s="337"/>
      <c r="Z36" s="337"/>
      <c r="AA36" s="337"/>
      <c r="AB36" s="337"/>
      <c r="AC36" s="337"/>
      <c r="AD36" s="337"/>
      <c r="AE36" s="337"/>
      <c r="AF36" s="337"/>
      <c r="AG36" s="337"/>
      <c r="AH36" s="338"/>
      <c r="AI36" s="339"/>
      <c r="AJ36" s="339"/>
      <c r="AK36" s="339"/>
      <c r="AL36" s="340"/>
    </row>
    <row r="37" spans="1:42" s="82" customFormat="1" ht="15" hidden="1" customHeight="1">
      <c r="A37" s="318" t="s">
        <v>95</v>
      </c>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20"/>
    </row>
    <row r="38" spans="1:42" s="82" customFormat="1" ht="45" hidden="1" customHeight="1">
      <c r="A38" s="321"/>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3"/>
    </row>
    <row r="39" spans="1:42" s="82" customFormat="1" ht="18" customHeight="1">
      <c r="A39" s="307" t="s">
        <v>96</v>
      </c>
      <c r="B39" s="308"/>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9"/>
    </row>
    <row r="40" spans="1:42" s="82" customFormat="1" ht="15" customHeight="1">
      <c r="A40" s="290" t="s">
        <v>97</v>
      </c>
      <c r="B40" s="291"/>
      <c r="C40" s="291"/>
      <c r="D40" s="291"/>
      <c r="E40" s="291"/>
      <c r="F40" s="291"/>
      <c r="G40" s="291"/>
      <c r="H40" s="291"/>
      <c r="I40" s="291"/>
      <c r="J40" s="291"/>
      <c r="K40" s="291"/>
      <c r="L40" s="291"/>
      <c r="M40" s="291"/>
      <c r="N40" s="294" t="s">
        <v>98</v>
      </c>
      <c r="O40" s="295"/>
      <c r="P40" s="295"/>
      <c r="Q40" s="295"/>
      <c r="R40" s="295"/>
      <c r="S40" s="295"/>
      <c r="T40" s="295"/>
      <c r="U40" s="295"/>
      <c r="V40" s="295"/>
      <c r="W40" s="295"/>
      <c r="X40" s="295"/>
      <c r="Y40" s="295"/>
      <c r="Z40" s="296"/>
      <c r="AA40" s="376" t="s">
        <v>99</v>
      </c>
      <c r="AB40" s="377"/>
      <c r="AC40" s="377"/>
      <c r="AD40" s="377"/>
      <c r="AE40" s="377"/>
      <c r="AF40" s="377"/>
      <c r="AG40" s="377"/>
      <c r="AH40" s="377"/>
      <c r="AI40" s="377"/>
      <c r="AJ40" s="377"/>
      <c r="AK40" s="377"/>
      <c r="AL40" s="378"/>
      <c r="AN40" s="74"/>
      <c r="AO40" s="74"/>
      <c r="AP40" s="74"/>
    </row>
    <row r="41" spans="1:42" s="74" customFormat="1" ht="15" customHeight="1">
      <c r="A41" s="292"/>
      <c r="B41" s="293"/>
      <c r="C41" s="293"/>
      <c r="D41" s="293"/>
      <c r="E41" s="293"/>
      <c r="F41" s="293"/>
      <c r="G41" s="293"/>
      <c r="H41" s="293"/>
      <c r="I41" s="293"/>
      <c r="J41" s="293"/>
      <c r="K41" s="293"/>
      <c r="L41" s="293"/>
      <c r="M41" s="293"/>
      <c r="N41" s="292"/>
      <c r="O41" s="293"/>
      <c r="P41" s="293"/>
      <c r="Q41" s="293"/>
      <c r="R41" s="293"/>
      <c r="S41" s="293"/>
      <c r="T41" s="293"/>
      <c r="U41" s="293"/>
      <c r="V41" s="293"/>
      <c r="W41" s="293"/>
      <c r="X41" s="293"/>
      <c r="Y41" s="293"/>
      <c r="Z41" s="297"/>
      <c r="AA41" s="304"/>
      <c r="AB41" s="305"/>
      <c r="AC41" s="305"/>
      <c r="AD41" s="305"/>
      <c r="AE41" s="305"/>
      <c r="AF41" s="305"/>
      <c r="AG41" s="305"/>
      <c r="AH41" s="305"/>
      <c r="AI41" s="305"/>
      <c r="AJ41" s="305"/>
      <c r="AK41" s="305"/>
      <c r="AL41" s="306"/>
      <c r="AN41" s="77"/>
      <c r="AO41" s="77"/>
      <c r="AP41" s="77"/>
    </row>
    <row r="42" spans="1:42" s="80" customFormat="1" ht="15" customHeight="1">
      <c r="A42" s="382" t="s">
        <v>100</v>
      </c>
      <c r="B42" s="383"/>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4"/>
    </row>
    <row r="43" spans="1:42" s="80" customFormat="1" ht="15" customHeight="1">
      <c r="A43" s="587" t="s">
        <v>101</v>
      </c>
      <c r="B43" s="588"/>
      <c r="C43" s="588"/>
      <c r="D43" s="588"/>
      <c r="E43" s="588"/>
      <c r="F43" s="588"/>
      <c r="G43" s="588"/>
      <c r="H43" s="588"/>
      <c r="I43" s="588"/>
      <c r="J43" s="588"/>
      <c r="K43" s="588"/>
      <c r="L43" s="588"/>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c r="AJ43" s="588"/>
      <c r="AK43" s="588"/>
      <c r="AL43" s="589"/>
    </row>
    <row r="44" spans="1:42" s="80" customFormat="1" ht="15" customHeight="1">
      <c r="A44" s="312" t="s">
        <v>102</v>
      </c>
      <c r="B44" s="313"/>
      <c r="C44" s="314"/>
      <c r="D44" s="315"/>
      <c r="E44" s="316"/>
      <c r="F44" s="316"/>
      <c r="G44" s="316"/>
      <c r="H44" s="316"/>
      <c r="I44" s="316"/>
      <c r="J44" s="316"/>
      <c r="K44" s="316"/>
      <c r="L44" s="316"/>
      <c r="M44" s="316"/>
      <c r="N44" s="316"/>
      <c r="O44" s="316"/>
      <c r="P44" s="316"/>
      <c r="Q44" s="316"/>
      <c r="R44" s="316"/>
      <c r="S44" s="316"/>
      <c r="T44" s="316"/>
      <c r="U44" s="316"/>
      <c r="V44" s="316"/>
      <c r="W44" s="316"/>
      <c r="X44" s="316"/>
      <c r="Y44" s="316"/>
      <c r="Z44" s="317"/>
      <c r="AA44" s="358" t="s">
        <v>103</v>
      </c>
      <c r="AB44" s="313"/>
      <c r="AC44" s="313"/>
      <c r="AD44" s="314"/>
      <c r="AE44" s="315"/>
      <c r="AF44" s="316"/>
      <c r="AG44" s="316"/>
      <c r="AH44" s="316"/>
      <c r="AI44" s="316"/>
      <c r="AJ44" s="316"/>
      <c r="AK44" s="316"/>
      <c r="AL44" s="403"/>
    </row>
    <row r="45" spans="1:42" s="83" customFormat="1" ht="15" customHeight="1">
      <c r="A45" s="312" t="s">
        <v>104</v>
      </c>
      <c r="B45" s="314"/>
      <c r="C45" s="365"/>
      <c r="D45" s="366"/>
      <c r="E45" s="366"/>
      <c r="F45" s="366"/>
      <c r="G45" s="366"/>
      <c r="H45" s="366"/>
      <c r="I45" s="366"/>
      <c r="J45" s="366"/>
      <c r="K45" s="366"/>
      <c r="L45" s="366"/>
      <c r="M45" s="366"/>
      <c r="N45" s="366"/>
      <c r="O45" s="366"/>
      <c r="P45" s="366"/>
      <c r="Q45" s="366"/>
      <c r="R45" s="366"/>
      <c r="S45" s="366"/>
      <c r="T45" s="366"/>
      <c r="U45" s="367"/>
      <c r="V45" s="19" t="s">
        <v>105</v>
      </c>
      <c r="W45" s="362"/>
      <c r="X45" s="363"/>
      <c r="Y45" s="363"/>
      <c r="Z45" s="363"/>
      <c r="AA45" s="363"/>
      <c r="AB45" s="364"/>
      <c r="AC45" s="356" t="s">
        <v>106</v>
      </c>
      <c r="AD45" s="357"/>
      <c r="AE45" s="315"/>
      <c r="AF45" s="316"/>
      <c r="AG45" s="317"/>
      <c r="AH45" s="19" t="s">
        <v>107</v>
      </c>
      <c r="AI45" s="353"/>
      <c r="AJ45" s="354"/>
      <c r="AK45" s="354"/>
      <c r="AL45" s="355"/>
    </row>
    <row r="46" spans="1:42" s="83" customFormat="1" ht="15" customHeight="1">
      <c r="A46" s="359" t="s">
        <v>108</v>
      </c>
      <c r="B46" s="360"/>
      <c r="C46" s="361"/>
      <c r="D46" s="299"/>
      <c r="E46" s="300"/>
      <c r="F46" s="300"/>
      <c r="G46" s="300"/>
      <c r="H46" s="300"/>
      <c r="I46" s="300"/>
      <c r="J46" s="300"/>
      <c r="K46" s="300"/>
      <c r="L46" s="301"/>
      <c r="M46" s="19" t="s">
        <v>109</v>
      </c>
      <c r="N46" s="368"/>
      <c r="O46" s="369"/>
      <c r="P46" s="369"/>
      <c r="Q46" s="369"/>
      <c r="R46" s="369"/>
      <c r="S46" s="369"/>
      <c r="T46" s="369"/>
      <c r="U46" s="370"/>
      <c r="V46" s="358" t="s">
        <v>31</v>
      </c>
      <c r="W46" s="314"/>
      <c r="X46" s="362"/>
      <c r="Y46" s="363"/>
      <c r="Z46" s="363"/>
      <c r="AA46" s="363"/>
      <c r="AB46" s="363"/>
      <c r="AC46" s="363"/>
      <c r="AD46" s="363"/>
      <c r="AE46" s="363"/>
      <c r="AF46" s="364"/>
      <c r="AG46" s="358" t="s">
        <v>110</v>
      </c>
      <c r="AH46" s="314"/>
      <c r="AI46" s="342"/>
      <c r="AJ46" s="343"/>
      <c r="AK46" s="343"/>
      <c r="AL46" s="344"/>
    </row>
    <row r="47" spans="1:42" s="83" customFormat="1" ht="15" customHeight="1">
      <c r="A47" s="312" t="s">
        <v>104</v>
      </c>
      <c r="B47" s="314"/>
      <c r="C47" s="365"/>
      <c r="D47" s="366"/>
      <c r="E47" s="366"/>
      <c r="F47" s="366"/>
      <c r="G47" s="366"/>
      <c r="H47" s="366"/>
      <c r="I47" s="366"/>
      <c r="J47" s="366"/>
      <c r="K47" s="366"/>
      <c r="L47" s="366"/>
      <c r="M47" s="366"/>
      <c r="N47" s="366"/>
      <c r="O47" s="366"/>
      <c r="P47" s="366"/>
      <c r="Q47" s="366"/>
      <c r="R47" s="366"/>
      <c r="S47" s="366"/>
      <c r="T47" s="366"/>
      <c r="U47" s="367"/>
      <c r="V47" s="19" t="s">
        <v>105</v>
      </c>
      <c r="W47" s="362"/>
      <c r="X47" s="363"/>
      <c r="Y47" s="363"/>
      <c r="Z47" s="363"/>
      <c r="AA47" s="363"/>
      <c r="AB47" s="364"/>
      <c r="AC47" s="356" t="s">
        <v>106</v>
      </c>
      <c r="AD47" s="357"/>
      <c r="AE47" s="315"/>
      <c r="AF47" s="316"/>
      <c r="AG47" s="317"/>
      <c r="AH47" s="19" t="s">
        <v>107</v>
      </c>
      <c r="AI47" s="353"/>
      <c r="AJ47" s="354"/>
      <c r="AK47" s="354"/>
      <c r="AL47" s="355"/>
    </row>
    <row r="48" spans="1:42" s="83" customFormat="1" ht="15" customHeight="1">
      <c r="A48" s="350" t="s">
        <v>111</v>
      </c>
      <c r="B48" s="351"/>
      <c r="C48" s="351"/>
      <c r="D48" s="352"/>
      <c r="E48" s="348"/>
      <c r="F48" s="348"/>
      <c r="G48" s="348"/>
      <c r="H48" s="348"/>
      <c r="I48" s="348"/>
      <c r="J48" s="348"/>
      <c r="K48" s="348"/>
      <c r="L48" s="349"/>
      <c r="M48" s="67" t="s">
        <v>109</v>
      </c>
      <c r="N48" s="315"/>
      <c r="O48" s="316"/>
      <c r="P48" s="316"/>
      <c r="Q48" s="316"/>
      <c r="R48" s="316"/>
      <c r="S48" s="316"/>
      <c r="T48" s="316"/>
      <c r="U48" s="317"/>
      <c r="V48" s="358" t="s">
        <v>31</v>
      </c>
      <c r="W48" s="314"/>
      <c r="X48" s="315"/>
      <c r="Y48" s="316"/>
      <c r="Z48" s="316"/>
      <c r="AA48" s="316"/>
      <c r="AB48" s="316"/>
      <c r="AC48" s="316"/>
      <c r="AD48" s="316"/>
      <c r="AE48" s="316"/>
      <c r="AF48" s="317"/>
      <c r="AG48" s="358" t="s">
        <v>110</v>
      </c>
      <c r="AH48" s="314"/>
      <c r="AI48" s="342"/>
      <c r="AJ48" s="343"/>
      <c r="AK48" s="343"/>
      <c r="AL48" s="344"/>
    </row>
    <row r="49" spans="1:38" s="83" customFormat="1" ht="15" customHeight="1">
      <c r="A49" s="312" t="s">
        <v>104</v>
      </c>
      <c r="B49" s="314"/>
      <c r="C49" s="365"/>
      <c r="D49" s="366"/>
      <c r="E49" s="366"/>
      <c r="F49" s="366"/>
      <c r="G49" s="366"/>
      <c r="H49" s="366"/>
      <c r="I49" s="366"/>
      <c r="J49" s="366"/>
      <c r="K49" s="366"/>
      <c r="L49" s="366"/>
      <c r="M49" s="366"/>
      <c r="N49" s="366"/>
      <c r="O49" s="366"/>
      <c r="P49" s="366"/>
      <c r="Q49" s="366"/>
      <c r="R49" s="366"/>
      <c r="S49" s="366"/>
      <c r="T49" s="366"/>
      <c r="U49" s="367"/>
      <c r="V49" s="19" t="s">
        <v>105</v>
      </c>
      <c r="W49" s="362"/>
      <c r="X49" s="363"/>
      <c r="Y49" s="363"/>
      <c r="Z49" s="363"/>
      <c r="AA49" s="363"/>
      <c r="AB49" s="364"/>
      <c r="AC49" s="356" t="s">
        <v>106</v>
      </c>
      <c r="AD49" s="357"/>
      <c r="AE49" s="315"/>
      <c r="AF49" s="316"/>
      <c r="AG49" s="317"/>
      <c r="AH49" s="19" t="s">
        <v>107</v>
      </c>
      <c r="AI49" s="353"/>
      <c r="AJ49" s="354"/>
      <c r="AK49" s="354"/>
      <c r="AL49" s="355"/>
    </row>
    <row r="50" spans="1:38" s="83" customFormat="1" ht="15" customHeight="1">
      <c r="A50" s="455" t="s">
        <v>112</v>
      </c>
      <c r="B50" s="456"/>
      <c r="C50" s="457"/>
      <c r="D50" s="279" t="s">
        <v>113</v>
      </c>
      <c r="E50" s="280"/>
      <c r="F50" s="280"/>
      <c r="G50" s="280"/>
      <c r="H50" s="280"/>
      <c r="I50" s="280"/>
      <c r="J50" s="280"/>
      <c r="K50" s="280"/>
      <c r="L50" s="280"/>
      <c r="M50" s="280"/>
      <c r="N50" s="280"/>
      <c r="O50" s="280"/>
      <c r="P50" s="280"/>
      <c r="Q50" s="280"/>
      <c r="R50" s="280"/>
      <c r="S50" s="280"/>
      <c r="T50" s="280"/>
      <c r="U50" s="280"/>
      <c r="V50" s="281"/>
      <c r="W50" s="409" t="s">
        <v>114</v>
      </c>
      <c r="X50" s="409"/>
      <c r="Y50" s="409"/>
      <c r="Z50" s="409"/>
      <c r="AA50" s="409"/>
      <c r="AB50" s="409"/>
      <c r="AC50" s="409"/>
      <c r="AD50" s="409"/>
      <c r="AE50" s="409"/>
      <c r="AF50" s="379" t="s">
        <v>115</v>
      </c>
      <c r="AG50" s="380"/>
      <c r="AH50" s="380"/>
      <c r="AI50" s="380"/>
      <c r="AJ50" s="381"/>
      <c r="AK50" s="482"/>
      <c r="AL50" s="483"/>
    </row>
    <row r="51" spans="1:38" s="83" customFormat="1" ht="15" customHeight="1">
      <c r="A51" s="455" t="s">
        <v>112</v>
      </c>
      <c r="B51" s="456"/>
      <c r="C51" s="457"/>
      <c r="D51" s="279" t="s">
        <v>116</v>
      </c>
      <c r="E51" s="280"/>
      <c r="F51" s="280"/>
      <c r="G51" s="280"/>
      <c r="H51" s="280"/>
      <c r="I51" s="280"/>
      <c r="J51" s="280"/>
      <c r="K51" s="280"/>
      <c r="L51" s="280"/>
      <c r="M51" s="280"/>
      <c r="N51" s="280"/>
      <c r="O51" s="280"/>
      <c r="P51" s="280"/>
      <c r="Q51" s="280"/>
      <c r="R51" s="280"/>
      <c r="S51" s="280"/>
      <c r="T51" s="280"/>
      <c r="U51" s="280"/>
      <c r="V51" s="281"/>
      <c r="W51" s="409" t="s">
        <v>117</v>
      </c>
      <c r="X51" s="409"/>
      <c r="Y51" s="409"/>
      <c r="Z51" s="409"/>
      <c r="AA51" s="409"/>
      <c r="AB51" s="409"/>
      <c r="AC51" s="409"/>
      <c r="AD51" s="409"/>
      <c r="AE51" s="409"/>
      <c r="AF51" s="379" t="s">
        <v>115</v>
      </c>
      <c r="AG51" s="380"/>
      <c r="AH51" s="380"/>
      <c r="AI51" s="380"/>
      <c r="AJ51" s="381"/>
      <c r="AK51" s="482"/>
      <c r="AL51" s="483"/>
    </row>
    <row r="52" spans="1:38" s="83" customFormat="1" ht="14.15" customHeight="1">
      <c r="A52" s="455" t="s">
        <v>112</v>
      </c>
      <c r="B52" s="456"/>
      <c r="C52" s="457"/>
      <c r="D52" s="279" t="s">
        <v>118</v>
      </c>
      <c r="E52" s="280"/>
      <c r="F52" s="280"/>
      <c r="G52" s="280"/>
      <c r="H52" s="280"/>
      <c r="I52" s="280"/>
      <c r="J52" s="280"/>
      <c r="K52" s="280"/>
      <c r="L52" s="280"/>
      <c r="M52" s="280"/>
      <c r="N52" s="280"/>
      <c r="O52" s="280"/>
      <c r="P52" s="280"/>
      <c r="Q52" s="280"/>
      <c r="R52" s="280"/>
      <c r="S52" s="280"/>
      <c r="T52" s="280"/>
      <c r="U52" s="280"/>
      <c r="V52" s="281"/>
      <c r="W52" s="409" t="s">
        <v>117</v>
      </c>
      <c r="X52" s="409"/>
      <c r="Y52" s="409"/>
      <c r="Z52" s="409"/>
      <c r="AA52" s="409"/>
      <c r="AB52" s="409"/>
      <c r="AC52" s="409"/>
      <c r="AD52" s="409"/>
      <c r="AE52" s="409"/>
      <c r="AF52" s="379" t="s">
        <v>115</v>
      </c>
      <c r="AG52" s="380"/>
      <c r="AH52" s="380"/>
      <c r="AI52" s="380"/>
      <c r="AJ52" s="381"/>
      <c r="AK52" s="302"/>
      <c r="AL52" s="303"/>
    </row>
    <row r="53" spans="1:38" s="83" customFormat="1" ht="14.15" customHeight="1">
      <c r="A53" s="455" t="s">
        <v>112</v>
      </c>
      <c r="B53" s="456"/>
      <c r="C53" s="457"/>
      <c r="D53" s="279" t="s">
        <v>119</v>
      </c>
      <c r="E53" s="280"/>
      <c r="F53" s="280"/>
      <c r="G53" s="280"/>
      <c r="H53" s="280"/>
      <c r="I53" s="280"/>
      <c r="J53" s="280"/>
      <c r="K53" s="280"/>
      <c r="L53" s="280"/>
      <c r="M53" s="280"/>
      <c r="N53" s="280"/>
      <c r="O53" s="280"/>
      <c r="P53" s="280"/>
      <c r="Q53" s="280"/>
      <c r="R53" s="280"/>
      <c r="S53" s="280"/>
      <c r="T53" s="280"/>
      <c r="U53" s="280"/>
      <c r="V53" s="281"/>
      <c r="W53" s="409" t="s">
        <v>117</v>
      </c>
      <c r="X53" s="409"/>
      <c r="Y53" s="409"/>
      <c r="Z53" s="409"/>
      <c r="AA53" s="409"/>
      <c r="AB53" s="409"/>
      <c r="AC53" s="409"/>
      <c r="AD53" s="409"/>
      <c r="AE53" s="409"/>
      <c r="AF53" s="379" t="s">
        <v>115</v>
      </c>
      <c r="AG53" s="380"/>
      <c r="AH53" s="380"/>
      <c r="AI53" s="380"/>
      <c r="AJ53" s="381"/>
      <c r="AK53" s="302"/>
      <c r="AL53" s="303"/>
    </row>
    <row r="54" spans="1:38" s="83" customFormat="1" ht="15" customHeight="1">
      <c r="A54" s="455" t="s">
        <v>112</v>
      </c>
      <c r="B54" s="456"/>
      <c r="C54" s="457"/>
      <c r="D54" s="279" t="s">
        <v>120</v>
      </c>
      <c r="E54" s="280"/>
      <c r="F54" s="280"/>
      <c r="G54" s="280"/>
      <c r="H54" s="280"/>
      <c r="I54" s="280"/>
      <c r="J54" s="280"/>
      <c r="K54" s="280"/>
      <c r="L54" s="280"/>
      <c r="M54" s="280"/>
      <c r="N54" s="280"/>
      <c r="O54" s="280"/>
      <c r="P54" s="280"/>
      <c r="Q54" s="280"/>
      <c r="R54" s="280"/>
      <c r="S54" s="280"/>
      <c r="T54" s="280"/>
      <c r="U54" s="280"/>
      <c r="V54" s="281"/>
      <c r="W54" s="409" t="s">
        <v>117</v>
      </c>
      <c r="X54" s="409"/>
      <c r="Y54" s="409"/>
      <c r="Z54" s="409"/>
      <c r="AA54" s="409"/>
      <c r="AB54" s="409"/>
      <c r="AC54" s="409"/>
      <c r="AD54" s="409"/>
      <c r="AE54" s="409"/>
      <c r="AF54" s="379" t="s">
        <v>115</v>
      </c>
      <c r="AG54" s="380"/>
      <c r="AH54" s="380"/>
      <c r="AI54" s="380"/>
      <c r="AJ54" s="381"/>
      <c r="AK54" s="482"/>
      <c r="AL54" s="483"/>
    </row>
    <row r="55" spans="1:38" s="83" customFormat="1" ht="15" customHeight="1">
      <c r="A55" s="455" t="s">
        <v>112</v>
      </c>
      <c r="B55" s="456"/>
      <c r="C55" s="457"/>
      <c r="D55" s="279" t="s">
        <v>121</v>
      </c>
      <c r="E55" s="280"/>
      <c r="F55" s="280"/>
      <c r="G55" s="280"/>
      <c r="H55" s="280"/>
      <c r="I55" s="280"/>
      <c r="J55" s="280"/>
      <c r="K55" s="280"/>
      <c r="L55" s="280"/>
      <c r="M55" s="280"/>
      <c r="N55" s="280"/>
      <c r="O55" s="280"/>
      <c r="P55" s="280"/>
      <c r="Q55" s="280"/>
      <c r="R55" s="280"/>
      <c r="S55" s="280"/>
      <c r="T55" s="280"/>
      <c r="U55" s="280"/>
      <c r="V55" s="281"/>
      <c r="W55" s="409" t="s">
        <v>117</v>
      </c>
      <c r="X55" s="409"/>
      <c r="Y55" s="409"/>
      <c r="Z55" s="409"/>
      <c r="AA55" s="409"/>
      <c r="AB55" s="409"/>
      <c r="AC55" s="409"/>
      <c r="AD55" s="409"/>
      <c r="AE55" s="409"/>
      <c r="AF55" s="379" t="s">
        <v>115</v>
      </c>
      <c r="AG55" s="380"/>
      <c r="AH55" s="380"/>
      <c r="AI55" s="380"/>
      <c r="AJ55" s="381"/>
      <c r="AK55" s="482"/>
      <c r="AL55" s="483"/>
    </row>
    <row r="56" spans="1:38" s="82" customFormat="1" ht="15" customHeight="1">
      <c r="A56" s="298" t="s">
        <v>122</v>
      </c>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row>
    <row r="57" spans="1:38" s="83" customFormat="1" ht="15" customHeight="1">
      <c r="A57" s="272" t="s">
        <v>123</v>
      </c>
      <c r="B57" s="272"/>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3"/>
    </row>
    <row r="58" spans="1:38" s="83" customFormat="1" ht="15" customHeight="1">
      <c r="A58" s="276" t="s">
        <v>112</v>
      </c>
      <c r="B58" s="277"/>
      <c r="C58" s="278"/>
      <c r="D58" s="279" t="s">
        <v>124</v>
      </c>
      <c r="E58" s="280"/>
      <c r="F58" s="280"/>
      <c r="G58" s="280"/>
      <c r="H58" s="280"/>
      <c r="I58" s="280"/>
      <c r="J58" s="280"/>
      <c r="K58" s="280"/>
      <c r="L58" s="280"/>
      <c r="M58" s="280"/>
      <c r="N58" s="280"/>
      <c r="O58" s="280"/>
      <c r="P58" s="280"/>
      <c r="Q58" s="280"/>
      <c r="R58" s="280"/>
      <c r="S58" s="280"/>
      <c r="T58" s="280"/>
      <c r="U58" s="280"/>
      <c r="V58" s="281"/>
      <c r="W58" s="282" t="s">
        <v>125</v>
      </c>
      <c r="X58" s="283"/>
      <c r="Y58" s="283"/>
      <c r="Z58" s="283"/>
      <c r="AA58" s="283"/>
      <c r="AB58" s="283"/>
      <c r="AC58" s="283"/>
      <c r="AD58" s="283"/>
      <c r="AE58" s="284"/>
      <c r="AF58" s="285" t="s">
        <v>115</v>
      </c>
      <c r="AG58" s="286"/>
      <c r="AH58" s="286"/>
      <c r="AI58" s="286"/>
      <c r="AJ58" s="287"/>
      <c r="AK58" s="288"/>
      <c r="AL58" s="289"/>
    </row>
    <row r="59" spans="1:38" s="83" customFormat="1" ht="15" customHeight="1">
      <c r="A59" s="276" t="s">
        <v>112</v>
      </c>
      <c r="B59" s="277"/>
      <c r="C59" s="278"/>
      <c r="D59" s="279" t="s">
        <v>126</v>
      </c>
      <c r="E59" s="280"/>
      <c r="F59" s="280"/>
      <c r="G59" s="280"/>
      <c r="H59" s="280"/>
      <c r="I59" s="280"/>
      <c r="J59" s="280"/>
      <c r="K59" s="280"/>
      <c r="L59" s="280"/>
      <c r="M59" s="280"/>
      <c r="N59" s="280"/>
      <c r="O59" s="280"/>
      <c r="P59" s="280"/>
      <c r="Q59" s="280"/>
      <c r="R59" s="280"/>
      <c r="S59" s="280"/>
      <c r="T59" s="280"/>
      <c r="U59" s="280"/>
      <c r="V59" s="281"/>
      <c r="W59" s="282" t="s">
        <v>125</v>
      </c>
      <c r="X59" s="283"/>
      <c r="Y59" s="283"/>
      <c r="Z59" s="283"/>
      <c r="AA59" s="283"/>
      <c r="AB59" s="283"/>
      <c r="AC59" s="283"/>
      <c r="AD59" s="283"/>
      <c r="AE59" s="284"/>
      <c r="AF59" s="285" t="s">
        <v>115</v>
      </c>
      <c r="AG59" s="286"/>
      <c r="AH59" s="286"/>
      <c r="AI59" s="286"/>
      <c r="AJ59" s="287"/>
      <c r="AK59" s="288"/>
      <c r="AL59" s="289"/>
    </row>
    <row r="60" spans="1:38" s="83" customFormat="1" ht="15" customHeight="1">
      <c r="A60" s="276" t="s">
        <v>112</v>
      </c>
      <c r="B60" s="277"/>
      <c r="C60" s="278"/>
      <c r="D60" s="279" t="s">
        <v>127</v>
      </c>
      <c r="E60" s="280"/>
      <c r="F60" s="280"/>
      <c r="G60" s="280"/>
      <c r="H60" s="280"/>
      <c r="I60" s="280"/>
      <c r="J60" s="280"/>
      <c r="K60" s="280"/>
      <c r="L60" s="280"/>
      <c r="M60" s="280"/>
      <c r="N60" s="280"/>
      <c r="O60" s="280"/>
      <c r="P60" s="280"/>
      <c r="Q60" s="280"/>
      <c r="R60" s="280"/>
      <c r="S60" s="280"/>
      <c r="T60" s="280"/>
      <c r="U60" s="280"/>
      <c r="V60" s="281"/>
      <c r="W60" s="282" t="s">
        <v>125</v>
      </c>
      <c r="X60" s="283"/>
      <c r="Y60" s="283"/>
      <c r="Z60" s="283"/>
      <c r="AA60" s="283"/>
      <c r="AB60" s="283"/>
      <c r="AC60" s="283"/>
      <c r="AD60" s="283"/>
      <c r="AE60" s="284"/>
      <c r="AF60" s="285" t="s">
        <v>115</v>
      </c>
      <c r="AG60" s="286"/>
      <c r="AH60" s="286"/>
      <c r="AI60" s="286"/>
      <c r="AJ60" s="287"/>
      <c r="AK60" s="288"/>
      <c r="AL60" s="289"/>
    </row>
    <row r="61" spans="1:38" s="83" customFormat="1" ht="15" customHeight="1">
      <c r="A61" s="276" t="s">
        <v>112</v>
      </c>
      <c r="B61" s="277"/>
      <c r="C61" s="278"/>
      <c r="D61" s="279" t="s">
        <v>128</v>
      </c>
      <c r="E61" s="280"/>
      <c r="F61" s="280"/>
      <c r="G61" s="280"/>
      <c r="H61" s="280"/>
      <c r="I61" s="280"/>
      <c r="J61" s="280"/>
      <c r="K61" s="280"/>
      <c r="L61" s="280"/>
      <c r="M61" s="280"/>
      <c r="N61" s="280"/>
      <c r="O61" s="280"/>
      <c r="P61" s="280"/>
      <c r="Q61" s="280"/>
      <c r="R61" s="280"/>
      <c r="S61" s="280"/>
      <c r="T61" s="280"/>
      <c r="U61" s="280"/>
      <c r="V61" s="281"/>
      <c r="W61" s="282" t="s">
        <v>125</v>
      </c>
      <c r="X61" s="283"/>
      <c r="Y61" s="283"/>
      <c r="Z61" s="283"/>
      <c r="AA61" s="283"/>
      <c r="AB61" s="283"/>
      <c r="AC61" s="283"/>
      <c r="AD61" s="283"/>
      <c r="AE61" s="284"/>
      <c r="AF61" s="285" t="s">
        <v>115</v>
      </c>
      <c r="AG61" s="286"/>
      <c r="AH61" s="286"/>
      <c r="AI61" s="286"/>
      <c r="AJ61" s="287"/>
      <c r="AK61" s="288"/>
      <c r="AL61" s="289"/>
    </row>
    <row r="62" spans="1:38" s="83" customFormat="1" ht="15" customHeight="1">
      <c r="A62" s="276" t="s">
        <v>112</v>
      </c>
      <c r="B62" s="277"/>
      <c r="C62" s="278"/>
      <c r="D62" s="279" t="s">
        <v>129</v>
      </c>
      <c r="E62" s="280"/>
      <c r="F62" s="280"/>
      <c r="G62" s="280"/>
      <c r="H62" s="280"/>
      <c r="I62" s="280"/>
      <c r="J62" s="280"/>
      <c r="K62" s="280"/>
      <c r="L62" s="280"/>
      <c r="M62" s="280"/>
      <c r="N62" s="280"/>
      <c r="O62" s="280"/>
      <c r="P62" s="280"/>
      <c r="Q62" s="280"/>
      <c r="R62" s="280"/>
      <c r="S62" s="280"/>
      <c r="T62" s="280"/>
      <c r="U62" s="280"/>
      <c r="V62" s="281"/>
      <c r="W62" s="282" t="s">
        <v>125</v>
      </c>
      <c r="X62" s="283"/>
      <c r="Y62" s="283"/>
      <c r="Z62" s="283"/>
      <c r="AA62" s="283"/>
      <c r="AB62" s="283"/>
      <c r="AC62" s="283"/>
      <c r="AD62" s="283"/>
      <c r="AE62" s="284"/>
      <c r="AF62" s="285" t="s">
        <v>115</v>
      </c>
      <c r="AG62" s="286"/>
      <c r="AH62" s="286"/>
      <c r="AI62" s="286"/>
      <c r="AJ62" s="287"/>
      <c r="AK62" s="288"/>
      <c r="AL62" s="289"/>
    </row>
    <row r="63" spans="1:38" s="83" customFormat="1" ht="15" customHeight="1">
      <c r="A63" s="276" t="s">
        <v>112</v>
      </c>
      <c r="B63" s="277"/>
      <c r="C63" s="278"/>
      <c r="D63" s="279" t="s">
        <v>130</v>
      </c>
      <c r="E63" s="280"/>
      <c r="F63" s="280"/>
      <c r="G63" s="280"/>
      <c r="H63" s="280"/>
      <c r="I63" s="280"/>
      <c r="J63" s="280"/>
      <c r="K63" s="280"/>
      <c r="L63" s="280"/>
      <c r="M63" s="280"/>
      <c r="N63" s="280"/>
      <c r="O63" s="280"/>
      <c r="P63" s="280"/>
      <c r="Q63" s="280"/>
      <c r="R63" s="280"/>
      <c r="S63" s="280"/>
      <c r="T63" s="280"/>
      <c r="U63" s="280"/>
      <c r="V63" s="281"/>
      <c r="W63" s="282" t="s">
        <v>125</v>
      </c>
      <c r="X63" s="283"/>
      <c r="Y63" s="283"/>
      <c r="Z63" s="283"/>
      <c r="AA63" s="283"/>
      <c r="AB63" s="283"/>
      <c r="AC63" s="283"/>
      <c r="AD63" s="283"/>
      <c r="AE63" s="284"/>
      <c r="AF63" s="285" t="s">
        <v>115</v>
      </c>
      <c r="AG63" s="286"/>
      <c r="AH63" s="286"/>
      <c r="AI63" s="286"/>
      <c r="AJ63" s="287"/>
      <c r="AK63" s="288"/>
      <c r="AL63" s="289"/>
    </row>
    <row r="64" spans="1:38" s="83" customFormat="1" ht="15" customHeight="1">
      <c r="A64" s="274" t="s">
        <v>131</v>
      </c>
      <c r="B64" s="274"/>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5"/>
    </row>
    <row r="65" spans="1:38" s="83" customFormat="1" ht="15" customHeight="1">
      <c r="A65" s="276" t="s">
        <v>112</v>
      </c>
      <c r="B65" s="277"/>
      <c r="C65" s="278"/>
      <c r="D65" s="279" t="s">
        <v>132</v>
      </c>
      <c r="E65" s="280"/>
      <c r="F65" s="280"/>
      <c r="G65" s="280"/>
      <c r="H65" s="280"/>
      <c r="I65" s="280"/>
      <c r="J65" s="280"/>
      <c r="K65" s="280"/>
      <c r="L65" s="280"/>
      <c r="M65" s="280"/>
      <c r="N65" s="280"/>
      <c r="O65" s="280"/>
      <c r="P65" s="280"/>
      <c r="Q65" s="280"/>
      <c r="R65" s="280"/>
      <c r="S65" s="280"/>
      <c r="T65" s="280"/>
      <c r="U65" s="280"/>
      <c r="V65" s="281"/>
      <c r="W65" s="282" t="s">
        <v>125</v>
      </c>
      <c r="X65" s="283"/>
      <c r="Y65" s="283"/>
      <c r="Z65" s="283"/>
      <c r="AA65" s="283"/>
      <c r="AB65" s="283"/>
      <c r="AC65" s="283"/>
      <c r="AD65" s="283"/>
      <c r="AE65" s="284"/>
      <c r="AF65" s="285" t="s">
        <v>115</v>
      </c>
      <c r="AG65" s="286"/>
      <c r="AH65" s="286"/>
      <c r="AI65" s="286"/>
      <c r="AJ65" s="287"/>
      <c r="AK65" s="288"/>
      <c r="AL65" s="289"/>
    </row>
    <row r="66" spans="1:38" s="83" customFormat="1" ht="15" customHeight="1">
      <c r="A66" s="276" t="s">
        <v>112</v>
      </c>
      <c r="B66" s="277"/>
      <c r="C66" s="278"/>
      <c r="D66" s="279" t="s">
        <v>133</v>
      </c>
      <c r="E66" s="280"/>
      <c r="F66" s="280"/>
      <c r="G66" s="280"/>
      <c r="H66" s="280"/>
      <c r="I66" s="280"/>
      <c r="J66" s="280"/>
      <c r="K66" s="280"/>
      <c r="L66" s="280"/>
      <c r="M66" s="280"/>
      <c r="N66" s="280"/>
      <c r="O66" s="280"/>
      <c r="P66" s="280"/>
      <c r="Q66" s="280"/>
      <c r="R66" s="280"/>
      <c r="S66" s="280"/>
      <c r="T66" s="280"/>
      <c r="U66" s="280"/>
      <c r="V66" s="281"/>
      <c r="W66" s="282" t="s">
        <v>125</v>
      </c>
      <c r="X66" s="283"/>
      <c r="Y66" s="283"/>
      <c r="Z66" s="283"/>
      <c r="AA66" s="283"/>
      <c r="AB66" s="283"/>
      <c r="AC66" s="283"/>
      <c r="AD66" s="283"/>
      <c r="AE66" s="284"/>
      <c r="AF66" s="285" t="s">
        <v>115</v>
      </c>
      <c r="AG66" s="286"/>
      <c r="AH66" s="286"/>
      <c r="AI66" s="286"/>
      <c r="AJ66" s="287"/>
      <c r="AK66" s="288"/>
      <c r="AL66" s="289"/>
    </row>
    <row r="67" spans="1:38" s="83" customFormat="1" ht="15" customHeight="1">
      <c r="A67" s="276" t="s">
        <v>112</v>
      </c>
      <c r="B67" s="277"/>
      <c r="C67" s="278"/>
      <c r="D67" s="279" t="s">
        <v>134</v>
      </c>
      <c r="E67" s="280"/>
      <c r="F67" s="280"/>
      <c r="G67" s="280"/>
      <c r="H67" s="280"/>
      <c r="I67" s="280"/>
      <c r="J67" s="280"/>
      <c r="K67" s="280"/>
      <c r="L67" s="280"/>
      <c r="M67" s="280"/>
      <c r="N67" s="280"/>
      <c r="O67" s="280"/>
      <c r="P67" s="280"/>
      <c r="Q67" s="280"/>
      <c r="R67" s="280"/>
      <c r="S67" s="280"/>
      <c r="T67" s="280"/>
      <c r="U67" s="280"/>
      <c r="V67" s="281"/>
      <c r="W67" s="282" t="s">
        <v>125</v>
      </c>
      <c r="X67" s="283"/>
      <c r="Y67" s="283"/>
      <c r="Z67" s="283"/>
      <c r="AA67" s="283"/>
      <c r="AB67" s="283"/>
      <c r="AC67" s="283"/>
      <c r="AD67" s="283"/>
      <c r="AE67" s="284"/>
      <c r="AF67" s="285" t="s">
        <v>115</v>
      </c>
      <c r="AG67" s="286"/>
      <c r="AH67" s="286"/>
      <c r="AI67" s="286"/>
      <c r="AJ67" s="287"/>
      <c r="AK67" s="288"/>
      <c r="AL67" s="289"/>
    </row>
    <row r="68" spans="1:38" s="83" customFormat="1" ht="15" customHeight="1">
      <c r="A68" s="276" t="s">
        <v>112</v>
      </c>
      <c r="B68" s="277"/>
      <c r="C68" s="278"/>
      <c r="D68" s="279" t="s">
        <v>135</v>
      </c>
      <c r="E68" s="280"/>
      <c r="F68" s="280"/>
      <c r="G68" s="280"/>
      <c r="H68" s="280"/>
      <c r="I68" s="280"/>
      <c r="J68" s="280"/>
      <c r="K68" s="280"/>
      <c r="L68" s="280"/>
      <c r="M68" s="280"/>
      <c r="N68" s="280"/>
      <c r="O68" s="280"/>
      <c r="P68" s="280"/>
      <c r="Q68" s="280"/>
      <c r="R68" s="280"/>
      <c r="S68" s="280"/>
      <c r="T68" s="280"/>
      <c r="U68" s="280"/>
      <c r="V68" s="281"/>
      <c r="W68" s="282" t="s">
        <v>125</v>
      </c>
      <c r="X68" s="283"/>
      <c r="Y68" s="283"/>
      <c r="Z68" s="283"/>
      <c r="AA68" s="283"/>
      <c r="AB68" s="283"/>
      <c r="AC68" s="283"/>
      <c r="AD68" s="283"/>
      <c r="AE68" s="284"/>
      <c r="AF68" s="285" t="s">
        <v>115</v>
      </c>
      <c r="AG68" s="286"/>
      <c r="AH68" s="286"/>
      <c r="AI68" s="286"/>
      <c r="AJ68" s="287"/>
      <c r="AK68" s="288"/>
      <c r="AL68" s="289"/>
    </row>
    <row r="69" spans="1:38" s="83" customFormat="1" ht="15" customHeight="1">
      <c r="A69" s="276" t="s">
        <v>112</v>
      </c>
      <c r="B69" s="277"/>
      <c r="C69" s="278"/>
      <c r="D69" s="279" t="s">
        <v>129</v>
      </c>
      <c r="E69" s="280"/>
      <c r="F69" s="280"/>
      <c r="G69" s="280"/>
      <c r="H69" s="280"/>
      <c r="I69" s="280"/>
      <c r="J69" s="280"/>
      <c r="K69" s="280"/>
      <c r="L69" s="280"/>
      <c r="M69" s="280"/>
      <c r="N69" s="280"/>
      <c r="O69" s="280"/>
      <c r="P69" s="280"/>
      <c r="Q69" s="280"/>
      <c r="R69" s="280"/>
      <c r="S69" s="280"/>
      <c r="T69" s="280"/>
      <c r="U69" s="280"/>
      <c r="V69" s="281"/>
      <c r="W69" s="282" t="s">
        <v>125</v>
      </c>
      <c r="X69" s="283"/>
      <c r="Y69" s="283"/>
      <c r="Z69" s="283"/>
      <c r="AA69" s="283"/>
      <c r="AB69" s="283"/>
      <c r="AC69" s="283"/>
      <c r="AD69" s="283"/>
      <c r="AE69" s="284"/>
      <c r="AF69" s="285" t="s">
        <v>115</v>
      </c>
      <c r="AG69" s="286"/>
      <c r="AH69" s="286"/>
      <c r="AI69" s="286"/>
      <c r="AJ69" s="287"/>
      <c r="AK69" s="288"/>
      <c r="AL69" s="289"/>
    </row>
    <row r="70" spans="1:38" s="83" customFormat="1" ht="15" customHeight="1">
      <c r="A70" s="276" t="s">
        <v>112</v>
      </c>
      <c r="B70" s="277"/>
      <c r="C70" s="278"/>
      <c r="D70" s="279" t="s">
        <v>136</v>
      </c>
      <c r="E70" s="280"/>
      <c r="F70" s="280"/>
      <c r="G70" s="280"/>
      <c r="H70" s="280"/>
      <c r="I70" s="280"/>
      <c r="J70" s="280"/>
      <c r="K70" s="280"/>
      <c r="L70" s="280"/>
      <c r="M70" s="280"/>
      <c r="N70" s="280"/>
      <c r="O70" s="280"/>
      <c r="P70" s="280"/>
      <c r="Q70" s="280"/>
      <c r="R70" s="280"/>
      <c r="S70" s="280"/>
      <c r="T70" s="280"/>
      <c r="U70" s="280"/>
      <c r="V70" s="281"/>
      <c r="W70" s="282" t="s">
        <v>125</v>
      </c>
      <c r="X70" s="283"/>
      <c r="Y70" s="283"/>
      <c r="Z70" s="283"/>
      <c r="AA70" s="283"/>
      <c r="AB70" s="283"/>
      <c r="AC70" s="283"/>
      <c r="AD70" s="283"/>
      <c r="AE70" s="284"/>
      <c r="AF70" s="285" t="s">
        <v>115</v>
      </c>
      <c r="AG70" s="286"/>
      <c r="AH70" s="286"/>
      <c r="AI70" s="286"/>
      <c r="AJ70" s="287"/>
      <c r="AK70" s="288"/>
      <c r="AL70" s="289"/>
    </row>
    <row r="71" spans="1:38" s="83" customFormat="1" ht="15" customHeight="1">
      <c r="A71" s="274" t="s">
        <v>137</v>
      </c>
      <c r="B71" s="274"/>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5"/>
    </row>
    <row r="72" spans="1:38" s="83" customFormat="1" ht="15" customHeight="1">
      <c r="A72" s="276" t="s">
        <v>112</v>
      </c>
      <c r="B72" s="277"/>
      <c r="C72" s="278"/>
      <c r="D72" s="279" t="s">
        <v>138</v>
      </c>
      <c r="E72" s="280"/>
      <c r="F72" s="280"/>
      <c r="G72" s="280"/>
      <c r="H72" s="280"/>
      <c r="I72" s="280"/>
      <c r="J72" s="280"/>
      <c r="K72" s="280"/>
      <c r="L72" s="280"/>
      <c r="M72" s="280"/>
      <c r="N72" s="280"/>
      <c r="O72" s="280"/>
      <c r="P72" s="280"/>
      <c r="Q72" s="280"/>
      <c r="R72" s="280"/>
      <c r="S72" s="280"/>
      <c r="T72" s="280"/>
      <c r="U72" s="280"/>
      <c r="V72" s="281"/>
      <c r="W72" s="282" t="s">
        <v>125</v>
      </c>
      <c r="X72" s="283"/>
      <c r="Y72" s="283"/>
      <c r="Z72" s="283"/>
      <c r="AA72" s="283"/>
      <c r="AB72" s="283"/>
      <c r="AC72" s="283"/>
      <c r="AD72" s="283"/>
      <c r="AE72" s="284"/>
      <c r="AF72" s="285" t="s">
        <v>115</v>
      </c>
      <c r="AG72" s="286"/>
      <c r="AH72" s="286"/>
      <c r="AI72" s="286"/>
      <c r="AJ72" s="287"/>
      <c r="AK72" s="288"/>
      <c r="AL72" s="289"/>
    </row>
    <row r="73" spans="1:38" s="83" customFormat="1" ht="15" customHeight="1">
      <c r="A73" s="276" t="s">
        <v>112</v>
      </c>
      <c r="B73" s="277"/>
      <c r="C73" s="278"/>
      <c r="D73" s="279" t="s">
        <v>139</v>
      </c>
      <c r="E73" s="280"/>
      <c r="F73" s="280"/>
      <c r="G73" s="280"/>
      <c r="H73" s="280"/>
      <c r="I73" s="280"/>
      <c r="J73" s="280"/>
      <c r="K73" s="280"/>
      <c r="L73" s="280"/>
      <c r="M73" s="280"/>
      <c r="N73" s="280"/>
      <c r="O73" s="280"/>
      <c r="P73" s="280"/>
      <c r="Q73" s="280"/>
      <c r="R73" s="280"/>
      <c r="S73" s="280"/>
      <c r="T73" s="280"/>
      <c r="U73" s="280"/>
      <c r="V73" s="281"/>
      <c r="W73" s="445" t="s">
        <v>125</v>
      </c>
      <c r="X73" s="446"/>
      <c r="Y73" s="446"/>
      <c r="Z73" s="446"/>
      <c r="AA73" s="446"/>
      <c r="AB73" s="446"/>
      <c r="AC73" s="446"/>
      <c r="AD73" s="446"/>
      <c r="AE73" s="447"/>
      <c r="AF73" s="379" t="s">
        <v>115</v>
      </c>
      <c r="AG73" s="380"/>
      <c r="AH73" s="380"/>
      <c r="AI73" s="380"/>
      <c r="AJ73" s="381"/>
      <c r="AK73" s="288"/>
      <c r="AL73" s="289"/>
    </row>
    <row r="74" spans="1:38" s="83" customFormat="1" ht="15" customHeight="1">
      <c r="A74" s="276" t="s">
        <v>112</v>
      </c>
      <c r="B74" s="277"/>
      <c r="C74" s="278"/>
      <c r="D74" s="279" t="s">
        <v>135</v>
      </c>
      <c r="E74" s="280"/>
      <c r="F74" s="280"/>
      <c r="G74" s="280"/>
      <c r="H74" s="280"/>
      <c r="I74" s="280"/>
      <c r="J74" s="280"/>
      <c r="K74" s="280"/>
      <c r="L74" s="280"/>
      <c r="M74" s="280"/>
      <c r="N74" s="280"/>
      <c r="O74" s="280"/>
      <c r="P74" s="280"/>
      <c r="Q74" s="280"/>
      <c r="R74" s="280"/>
      <c r="S74" s="280"/>
      <c r="T74" s="280"/>
      <c r="U74" s="280"/>
      <c r="V74" s="281"/>
      <c r="W74" s="282" t="s">
        <v>125</v>
      </c>
      <c r="X74" s="283"/>
      <c r="Y74" s="283"/>
      <c r="Z74" s="283"/>
      <c r="AA74" s="283"/>
      <c r="AB74" s="283"/>
      <c r="AC74" s="283"/>
      <c r="AD74" s="283"/>
      <c r="AE74" s="284"/>
      <c r="AF74" s="285" t="s">
        <v>115</v>
      </c>
      <c r="AG74" s="286"/>
      <c r="AH74" s="286"/>
      <c r="AI74" s="286"/>
      <c r="AJ74" s="287"/>
      <c r="AK74" s="288"/>
      <c r="AL74" s="289"/>
    </row>
    <row r="75" spans="1:38" s="83" customFormat="1" ht="15" customHeight="1">
      <c r="A75" s="276" t="s">
        <v>112</v>
      </c>
      <c r="B75" s="277"/>
      <c r="C75" s="278"/>
      <c r="D75" s="279" t="s">
        <v>140</v>
      </c>
      <c r="E75" s="280"/>
      <c r="F75" s="280"/>
      <c r="G75" s="280"/>
      <c r="H75" s="280"/>
      <c r="I75" s="280"/>
      <c r="J75" s="280"/>
      <c r="K75" s="280"/>
      <c r="L75" s="280"/>
      <c r="M75" s="280"/>
      <c r="N75" s="280"/>
      <c r="O75" s="280"/>
      <c r="P75" s="280"/>
      <c r="Q75" s="280"/>
      <c r="R75" s="280"/>
      <c r="S75" s="280"/>
      <c r="T75" s="280"/>
      <c r="U75" s="280"/>
      <c r="V75" s="281"/>
      <c r="W75" s="282" t="s">
        <v>125</v>
      </c>
      <c r="X75" s="283"/>
      <c r="Y75" s="283"/>
      <c r="Z75" s="283"/>
      <c r="AA75" s="283"/>
      <c r="AB75" s="283"/>
      <c r="AC75" s="283"/>
      <c r="AD75" s="283"/>
      <c r="AE75" s="284"/>
      <c r="AF75" s="285" t="s">
        <v>115</v>
      </c>
      <c r="AG75" s="286"/>
      <c r="AH75" s="286"/>
      <c r="AI75" s="286"/>
      <c r="AJ75" s="287"/>
      <c r="AK75" s="288"/>
      <c r="AL75" s="289"/>
    </row>
    <row r="76" spans="1:38" s="80" customFormat="1" ht="15" customHeight="1">
      <c r="A76" s="459" t="s">
        <v>141</v>
      </c>
      <c r="B76" s="460"/>
      <c r="C76" s="460"/>
      <c r="D76" s="460"/>
      <c r="E76" s="460"/>
      <c r="F76" s="460"/>
      <c r="G76" s="460"/>
      <c r="H76" s="460"/>
      <c r="I76" s="460"/>
      <c r="J76" s="460"/>
      <c r="K76" s="460"/>
      <c r="L76" s="460"/>
      <c r="M76" s="460"/>
      <c r="N76" s="460"/>
      <c r="O76" s="460"/>
      <c r="P76" s="460"/>
      <c r="Q76" s="460"/>
      <c r="R76" s="460"/>
      <c r="S76" s="460"/>
      <c r="T76" s="460"/>
      <c r="U76" s="460"/>
      <c r="V76" s="460"/>
      <c r="W76" s="460"/>
      <c r="X76" s="460"/>
      <c r="Y76" s="460"/>
      <c r="Z76" s="460"/>
      <c r="AA76" s="460"/>
      <c r="AB76" s="460"/>
      <c r="AC76" s="460"/>
      <c r="AD76" s="460"/>
      <c r="AE76" s="460"/>
      <c r="AF76" s="460"/>
      <c r="AG76" s="460"/>
      <c r="AH76" s="460"/>
      <c r="AI76" s="460"/>
      <c r="AJ76" s="460"/>
      <c r="AK76" s="460"/>
      <c r="AL76" s="461"/>
    </row>
    <row r="77" spans="1:38" s="80" customFormat="1" ht="15" customHeight="1">
      <c r="A77" s="428" t="s">
        <v>142</v>
      </c>
      <c r="B77" s="462"/>
      <c r="C77" s="408"/>
      <c r="D77" s="418"/>
      <c r="E77" s="419"/>
      <c r="F77" s="419"/>
      <c r="G77" s="419"/>
      <c r="H77" s="419"/>
      <c r="I77" s="419"/>
      <c r="J77" s="419"/>
      <c r="K77" s="419"/>
      <c r="L77" s="419"/>
      <c r="M77" s="419"/>
      <c r="N77" s="419"/>
      <c r="O77" s="419"/>
      <c r="P77" s="419"/>
      <c r="Q77" s="419"/>
      <c r="R77" s="419"/>
      <c r="S77" s="419"/>
      <c r="T77" s="419"/>
      <c r="U77" s="419"/>
      <c r="V77" s="419"/>
      <c r="W77" s="419"/>
      <c r="X77" s="419"/>
      <c r="Y77" s="419"/>
      <c r="Z77" s="420"/>
      <c r="AA77" s="407" t="s">
        <v>143</v>
      </c>
      <c r="AB77" s="462"/>
      <c r="AC77" s="462"/>
      <c r="AD77" s="408"/>
      <c r="AE77" s="418"/>
      <c r="AF77" s="419"/>
      <c r="AG77" s="419"/>
      <c r="AH77" s="419"/>
      <c r="AI77" s="419"/>
      <c r="AJ77" s="419"/>
      <c r="AK77" s="419"/>
      <c r="AL77" s="463"/>
    </row>
    <row r="78" spans="1:38" s="83" customFormat="1" ht="15" customHeight="1">
      <c r="A78" s="428" t="s">
        <v>104</v>
      </c>
      <c r="B78" s="408"/>
      <c r="C78" s="425"/>
      <c r="D78" s="426"/>
      <c r="E78" s="426"/>
      <c r="F78" s="426"/>
      <c r="G78" s="426"/>
      <c r="H78" s="426"/>
      <c r="I78" s="426"/>
      <c r="J78" s="426"/>
      <c r="K78" s="426"/>
      <c r="L78" s="426"/>
      <c r="M78" s="426"/>
      <c r="N78" s="426"/>
      <c r="O78" s="426"/>
      <c r="P78" s="426"/>
      <c r="Q78" s="426"/>
      <c r="R78" s="426"/>
      <c r="S78" s="426"/>
      <c r="T78" s="426"/>
      <c r="U78" s="427"/>
      <c r="V78" s="18" t="s">
        <v>105</v>
      </c>
      <c r="W78" s="429"/>
      <c r="X78" s="430"/>
      <c r="Y78" s="430"/>
      <c r="Z78" s="430"/>
      <c r="AA78" s="430"/>
      <c r="AB78" s="431"/>
      <c r="AC78" s="423" t="s">
        <v>106</v>
      </c>
      <c r="AD78" s="424"/>
      <c r="AE78" s="464"/>
      <c r="AF78" s="464"/>
      <c r="AG78" s="464"/>
      <c r="AH78" s="18" t="s">
        <v>107</v>
      </c>
      <c r="AI78" s="432"/>
      <c r="AJ78" s="433"/>
      <c r="AK78" s="433"/>
      <c r="AL78" s="434"/>
    </row>
    <row r="79" spans="1:38" s="83" customFormat="1" ht="15" customHeight="1">
      <c r="A79" s="400" t="s">
        <v>108</v>
      </c>
      <c r="B79" s="401"/>
      <c r="C79" s="402"/>
      <c r="D79" s="577"/>
      <c r="E79" s="578"/>
      <c r="F79" s="578"/>
      <c r="G79" s="578"/>
      <c r="H79" s="578"/>
      <c r="I79" s="578"/>
      <c r="J79" s="578"/>
      <c r="K79" s="578"/>
      <c r="L79" s="579"/>
      <c r="M79" s="18" t="s">
        <v>109</v>
      </c>
      <c r="N79" s="404"/>
      <c r="O79" s="405"/>
      <c r="P79" s="405"/>
      <c r="Q79" s="405"/>
      <c r="R79" s="405"/>
      <c r="S79" s="405"/>
      <c r="T79" s="405"/>
      <c r="U79" s="406"/>
      <c r="V79" s="407" t="s">
        <v>31</v>
      </c>
      <c r="W79" s="408"/>
      <c r="X79" s="429"/>
      <c r="Y79" s="430"/>
      <c r="Z79" s="430"/>
      <c r="AA79" s="430"/>
      <c r="AB79" s="430"/>
      <c r="AC79" s="430"/>
      <c r="AD79" s="430"/>
      <c r="AE79" s="430"/>
      <c r="AF79" s="431"/>
      <c r="AG79" s="407" t="s">
        <v>110</v>
      </c>
      <c r="AH79" s="408"/>
      <c r="AI79" s="395"/>
      <c r="AJ79" s="396"/>
      <c r="AK79" s="396"/>
      <c r="AL79" s="397"/>
    </row>
    <row r="80" spans="1:38" s="80" customFormat="1" ht="15" customHeight="1">
      <c r="A80" s="428" t="s">
        <v>104</v>
      </c>
      <c r="B80" s="408"/>
      <c r="C80" s="425"/>
      <c r="D80" s="426"/>
      <c r="E80" s="426"/>
      <c r="F80" s="426"/>
      <c r="G80" s="426"/>
      <c r="H80" s="426"/>
      <c r="I80" s="426"/>
      <c r="J80" s="426"/>
      <c r="K80" s="426"/>
      <c r="L80" s="426"/>
      <c r="M80" s="426"/>
      <c r="N80" s="426"/>
      <c r="O80" s="426"/>
      <c r="P80" s="426"/>
      <c r="Q80" s="426"/>
      <c r="R80" s="426"/>
      <c r="S80" s="426"/>
      <c r="T80" s="426"/>
      <c r="U80" s="427"/>
      <c r="V80" s="18" t="s">
        <v>144</v>
      </c>
      <c r="W80" s="429"/>
      <c r="X80" s="430"/>
      <c r="Y80" s="430"/>
      <c r="Z80" s="430"/>
      <c r="AA80" s="430"/>
      <c r="AB80" s="431"/>
      <c r="AC80" s="423" t="s">
        <v>66</v>
      </c>
      <c r="AD80" s="424"/>
      <c r="AE80" s="418"/>
      <c r="AF80" s="419"/>
      <c r="AG80" s="420"/>
      <c r="AH80" s="18" t="s">
        <v>67</v>
      </c>
      <c r="AI80" s="432"/>
      <c r="AJ80" s="433"/>
      <c r="AK80" s="433"/>
      <c r="AL80" s="434"/>
    </row>
    <row r="81" spans="1:42" s="83" customFormat="1" ht="15" customHeight="1">
      <c r="A81" s="465" t="s">
        <v>111</v>
      </c>
      <c r="B81" s="466"/>
      <c r="C81" s="466"/>
      <c r="D81" s="467"/>
      <c r="E81" s="565"/>
      <c r="F81" s="565"/>
      <c r="G81" s="565"/>
      <c r="H81" s="565"/>
      <c r="I81" s="565"/>
      <c r="J81" s="565"/>
      <c r="K81" s="565"/>
      <c r="L81" s="566"/>
      <c r="M81" s="68" t="s">
        <v>109</v>
      </c>
      <c r="N81" s="418"/>
      <c r="O81" s="419"/>
      <c r="P81" s="419"/>
      <c r="Q81" s="419"/>
      <c r="R81" s="419"/>
      <c r="S81" s="419"/>
      <c r="T81" s="419"/>
      <c r="U81" s="420"/>
      <c r="V81" s="407" t="s">
        <v>31</v>
      </c>
      <c r="W81" s="408"/>
      <c r="X81" s="418"/>
      <c r="Y81" s="419"/>
      <c r="Z81" s="419"/>
      <c r="AA81" s="419"/>
      <c r="AB81" s="419"/>
      <c r="AC81" s="419"/>
      <c r="AD81" s="419"/>
      <c r="AE81" s="419"/>
      <c r="AF81" s="420"/>
      <c r="AG81" s="407" t="s">
        <v>110</v>
      </c>
      <c r="AH81" s="408"/>
      <c r="AI81" s="395"/>
      <c r="AJ81" s="396"/>
      <c r="AK81" s="396"/>
      <c r="AL81" s="397"/>
    </row>
    <row r="82" spans="1:42" s="80" customFormat="1" ht="15" customHeight="1">
      <c r="A82" s="428" t="s">
        <v>104</v>
      </c>
      <c r="B82" s="408"/>
      <c r="C82" s="425"/>
      <c r="D82" s="426"/>
      <c r="E82" s="426"/>
      <c r="F82" s="426"/>
      <c r="G82" s="426"/>
      <c r="H82" s="426"/>
      <c r="I82" s="426"/>
      <c r="J82" s="426"/>
      <c r="K82" s="426"/>
      <c r="L82" s="426"/>
      <c r="M82" s="426"/>
      <c r="N82" s="426"/>
      <c r="O82" s="426"/>
      <c r="P82" s="426"/>
      <c r="Q82" s="426"/>
      <c r="R82" s="426"/>
      <c r="S82" s="426"/>
      <c r="T82" s="426"/>
      <c r="U82" s="427"/>
      <c r="V82" s="18" t="s">
        <v>105</v>
      </c>
      <c r="W82" s="429"/>
      <c r="X82" s="430"/>
      <c r="Y82" s="430"/>
      <c r="Z82" s="430"/>
      <c r="AA82" s="430"/>
      <c r="AB82" s="431"/>
      <c r="AC82" s="423" t="s">
        <v>106</v>
      </c>
      <c r="AD82" s="424"/>
      <c r="AE82" s="418"/>
      <c r="AF82" s="419"/>
      <c r="AG82" s="420"/>
      <c r="AH82" s="18" t="s">
        <v>107</v>
      </c>
      <c r="AI82" s="432"/>
      <c r="AJ82" s="433"/>
      <c r="AK82" s="433"/>
      <c r="AL82" s="434"/>
    </row>
    <row r="83" spans="1:42" s="82" customFormat="1" ht="15" customHeight="1">
      <c r="A83" s="398" t="s">
        <v>145</v>
      </c>
      <c r="B83" s="398"/>
      <c r="C83" s="398"/>
      <c r="D83" s="398"/>
      <c r="E83" s="398"/>
      <c r="F83" s="398"/>
      <c r="G83" s="398"/>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9"/>
    </row>
    <row r="84" spans="1:42" s="80" customFormat="1" ht="15" customHeight="1">
      <c r="A84" s="570" t="s">
        <v>112</v>
      </c>
      <c r="B84" s="571"/>
      <c r="C84" s="572"/>
      <c r="D84" s="279" t="s">
        <v>146</v>
      </c>
      <c r="E84" s="280"/>
      <c r="F84" s="280"/>
      <c r="G84" s="280"/>
      <c r="H84" s="280"/>
      <c r="I84" s="280"/>
      <c r="J84" s="280"/>
      <c r="K84" s="280"/>
      <c r="L84" s="280"/>
      <c r="M84" s="280"/>
      <c r="N84" s="280"/>
      <c r="O84" s="280"/>
      <c r="P84" s="280"/>
      <c r="Q84" s="280"/>
      <c r="R84" s="280"/>
      <c r="S84" s="280"/>
      <c r="T84" s="280"/>
      <c r="U84" s="280"/>
      <c r="V84" s="281"/>
      <c r="W84" s="421" t="s">
        <v>114</v>
      </c>
      <c r="X84" s="421"/>
      <c r="Y84" s="421"/>
      <c r="Z84" s="421"/>
      <c r="AA84" s="421"/>
      <c r="AB84" s="421"/>
      <c r="AC84" s="421"/>
      <c r="AD84" s="421"/>
      <c r="AE84" s="421"/>
      <c r="AF84" s="285" t="s">
        <v>115</v>
      </c>
      <c r="AG84" s="286"/>
      <c r="AH84" s="286"/>
      <c r="AI84" s="286"/>
      <c r="AJ84" s="287"/>
      <c r="AK84" s="288"/>
      <c r="AL84" s="289"/>
    </row>
    <row r="85" spans="1:42" s="80" customFormat="1" ht="15" customHeight="1">
      <c r="A85" s="276" t="s">
        <v>112</v>
      </c>
      <c r="B85" s="277"/>
      <c r="C85" s="278"/>
      <c r="D85" s="279" t="s">
        <v>147</v>
      </c>
      <c r="E85" s="280"/>
      <c r="F85" s="280"/>
      <c r="G85" s="280"/>
      <c r="H85" s="280"/>
      <c r="I85" s="280"/>
      <c r="J85" s="280"/>
      <c r="K85" s="280"/>
      <c r="L85" s="280"/>
      <c r="M85" s="280"/>
      <c r="N85" s="280"/>
      <c r="O85" s="280"/>
      <c r="P85" s="280"/>
      <c r="Q85" s="280"/>
      <c r="R85" s="280"/>
      <c r="S85" s="280"/>
      <c r="T85" s="280"/>
      <c r="U85" s="280"/>
      <c r="V85" s="281"/>
      <c r="W85" s="422" t="s">
        <v>148</v>
      </c>
      <c r="X85" s="422"/>
      <c r="Y85" s="422"/>
      <c r="Z85" s="422"/>
      <c r="AA85" s="422"/>
      <c r="AB85" s="422"/>
      <c r="AC85" s="422"/>
      <c r="AD85" s="422"/>
      <c r="AE85" s="422"/>
      <c r="AF85" s="285" t="s">
        <v>115</v>
      </c>
      <c r="AG85" s="286"/>
      <c r="AH85" s="286"/>
      <c r="AI85" s="286"/>
      <c r="AJ85" s="287"/>
      <c r="AK85" s="288"/>
      <c r="AL85" s="289"/>
    </row>
    <row r="86" spans="1:42" s="80" customFormat="1" ht="15" customHeight="1">
      <c r="A86" s="573" t="s">
        <v>112</v>
      </c>
      <c r="B86" s="574"/>
      <c r="C86" s="575"/>
      <c r="D86" s="567" t="s">
        <v>149</v>
      </c>
      <c r="E86" s="568"/>
      <c r="F86" s="568"/>
      <c r="G86" s="568"/>
      <c r="H86" s="568"/>
      <c r="I86" s="568"/>
      <c r="J86" s="568"/>
      <c r="K86" s="568"/>
      <c r="L86" s="568"/>
      <c r="M86" s="568"/>
      <c r="N86" s="568"/>
      <c r="O86" s="568"/>
      <c r="P86" s="568"/>
      <c r="Q86" s="568"/>
      <c r="R86" s="568"/>
      <c r="S86" s="568"/>
      <c r="T86" s="568"/>
      <c r="U86" s="568"/>
      <c r="V86" s="569"/>
      <c r="W86" s="468" t="s">
        <v>148</v>
      </c>
      <c r="X86" s="468"/>
      <c r="Y86" s="468"/>
      <c r="Z86" s="468"/>
      <c r="AA86" s="468"/>
      <c r="AB86" s="468"/>
      <c r="AC86" s="468"/>
      <c r="AD86" s="468"/>
      <c r="AE86" s="468"/>
      <c r="AF86" s="437" t="s">
        <v>115</v>
      </c>
      <c r="AG86" s="438"/>
      <c r="AH86" s="438"/>
      <c r="AI86" s="438"/>
      <c r="AJ86" s="439"/>
      <c r="AK86" s="440"/>
      <c r="AL86" s="441"/>
    </row>
    <row r="87" spans="1:42" s="81" customFormat="1" ht="15" customHeight="1">
      <c r="A87" s="410" t="s">
        <v>150</v>
      </c>
      <c r="B87" s="411"/>
      <c r="C87" s="411"/>
      <c r="D87" s="411"/>
      <c r="E87" s="411"/>
      <c r="F87" s="411"/>
      <c r="G87" s="411"/>
      <c r="H87" s="411"/>
      <c r="I87" s="411"/>
      <c r="J87" s="411"/>
      <c r="K87" s="411"/>
      <c r="L87" s="411"/>
      <c r="M87" s="411"/>
      <c r="N87" s="411"/>
      <c r="O87" s="411"/>
      <c r="P87" s="411"/>
      <c r="Q87" s="411"/>
      <c r="R87" s="411"/>
      <c r="S87" s="411"/>
      <c r="T87" s="411"/>
      <c r="U87" s="411"/>
      <c r="V87" s="411"/>
      <c r="W87" s="411"/>
      <c r="X87" s="411"/>
      <c r="Y87" s="411"/>
      <c r="Z87" s="411"/>
      <c r="AA87" s="411"/>
      <c r="AB87" s="411"/>
      <c r="AC87" s="411"/>
      <c r="AD87" s="411"/>
      <c r="AE87" s="411"/>
      <c r="AF87" s="411"/>
      <c r="AG87" s="411"/>
      <c r="AH87" s="411"/>
      <c r="AI87" s="411"/>
      <c r="AJ87" s="411"/>
      <c r="AK87" s="412"/>
      <c r="AL87" s="413"/>
      <c r="AN87" s="84"/>
      <c r="AO87" s="84"/>
      <c r="AP87" s="84"/>
    </row>
    <row r="88" spans="1:42" s="81" customFormat="1" ht="15" customHeight="1">
      <c r="A88" s="416" t="s">
        <v>151</v>
      </c>
      <c r="B88" s="417"/>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4"/>
      <c r="AL88" s="415"/>
    </row>
    <row r="89" spans="1:42" s="81" customFormat="1" ht="15" customHeight="1">
      <c r="A89" s="576" t="s">
        <v>152</v>
      </c>
      <c r="B89" s="412"/>
      <c r="C89" s="412"/>
      <c r="D89" s="412"/>
      <c r="E89" s="412"/>
      <c r="F89" s="412"/>
      <c r="G89" s="412"/>
      <c r="H89" s="412"/>
      <c r="I89" s="412"/>
      <c r="J89" s="412"/>
      <c r="K89" s="412"/>
      <c r="L89" s="412"/>
      <c r="M89" s="412"/>
      <c r="N89" s="412"/>
      <c r="O89" s="412"/>
      <c r="P89" s="412"/>
      <c r="Q89" s="412"/>
      <c r="R89" s="412"/>
      <c r="S89" s="412"/>
      <c r="T89" s="412"/>
      <c r="U89" s="412"/>
      <c r="V89" s="412"/>
      <c r="W89" s="412"/>
      <c r="X89" s="412"/>
      <c r="Y89" s="412"/>
      <c r="Z89" s="412"/>
      <c r="AA89" s="412"/>
      <c r="AB89" s="412"/>
      <c r="AC89" s="412"/>
      <c r="AD89" s="412"/>
      <c r="AE89" s="412"/>
      <c r="AF89" s="412"/>
      <c r="AG89" s="412"/>
      <c r="AH89" s="412"/>
      <c r="AI89" s="412"/>
      <c r="AJ89" s="412"/>
      <c r="AK89" s="412"/>
      <c r="AL89" s="413"/>
    </row>
    <row r="90" spans="1:42" s="81" customFormat="1" ht="30" customHeight="1">
      <c r="A90" s="562" t="s">
        <v>153</v>
      </c>
      <c r="B90" s="563"/>
      <c r="C90" s="563"/>
      <c r="D90" s="563"/>
      <c r="E90" s="563"/>
      <c r="F90" s="563"/>
      <c r="G90" s="563"/>
      <c r="H90" s="563"/>
      <c r="I90" s="563"/>
      <c r="J90" s="563"/>
      <c r="K90" s="563"/>
      <c r="L90" s="563"/>
      <c r="M90" s="563"/>
      <c r="N90" s="563"/>
      <c r="O90" s="563"/>
      <c r="P90" s="563"/>
      <c r="Q90" s="563"/>
      <c r="R90" s="563"/>
      <c r="S90" s="563"/>
      <c r="T90" s="563"/>
      <c r="U90" s="563"/>
      <c r="V90" s="563"/>
      <c r="W90" s="563"/>
      <c r="X90" s="563"/>
      <c r="Y90" s="563"/>
      <c r="Z90" s="563"/>
      <c r="AA90" s="563"/>
      <c r="AB90" s="563"/>
      <c r="AC90" s="563"/>
      <c r="AD90" s="563"/>
      <c r="AE90" s="563"/>
      <c r="AF90" s="563"/>
      <c r="AG90" s="563"/>
      <c r="AH90" s="563"/>
      <c r="AI90" s="563"/>
      <c r="AJ90" s="563"/>
      <c r="AK90" s="563"/>
      <c r="AL90" s="564"/>
    </row>
    <row r="91" spans="1:42" s="81" customFormat="1" ht="45" customHeight="1">
      <c r="A91" s="436" t="s">
        <v>154</v>
      </c>
      <c r="B91" s="436"/>
      <c r="C91" s="436"/>
      <c r="D91" s="436"/>
      <c r="E91" s="436"/>
      <c r="F91" s="436"/>
      <c r="G91" s="436"/>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42"/>
      <c r="AL91" s="443"/>
      <c r="AM91" s="85"/>
    </row>
    <row r="92" spans="1:42" s="81" customFormat="1" ht="45" customHeight="1">
      <c r="A92" s="436" t="s">
        <v>155</v>
      </c>
      <c r="B92" s="436"/>
      <c r="C92" s="436"/>
      <c r="D92" s="436"/>
      <c r="E92" s="436"/>
      <c r="F92" s="436"/>
      <c r="G92" s="436"/>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42"/>
      <c r="AL92" s="443"/>
    </row>
    <row r="93" spans="1:42" s="81" customFormat="1" ht="45" customHeight="1">
      <c r="A93" s="444" t="s">
        <v>156</v>
      </c>
      <c r="B93" s="444"/>
      <c r="C93" s="444"/>
      <c r="D93" s="444"/>
      <c r="E93" s="444"/>
      <c r="F93" s="444"/>
      <c r="G93" s="444"/>
      <c r="H93" s="444"/>
      <c r="I93" s="444"/>
      <c r="J93" s="444"/>
      <c r="K93" s="444"/>
      <c r="L93" s="444"/>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2"/>
      <c r="AL93" s="443"/>
    </row>
    <row r="94" spans="1:42" s="81" customFormat="1" ht="45" customHeight="1">
      <c r="A94" s="444" t="s">
        <v>157</v>
      </c>
      <c r="B94" s="444"/>
      <c r="C94" s="444"/>
      <c r="D94" s="444"/>
      <c r="E94" s="444"/>
      <c r="F94" s="444"/>
      <c r="G94" s="444"/>
      <c r="H94" s="444"/>
      <c r="I94" s="444"/>
      <c r="J94" s="444"/>
      <c r="K94" s="444"/>
      <c r="L94" s="444"/>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2"/>
      <c r="AL94" s="443"/>
    </row>
    <row r="95" spans="1:42" s="81" customFormat="1" ht="45" customHeight="1">
      <c r="A95" s="444" t="s">
        <v>158</v>
      </c>
      <c r="B95" s="444"/>
      <c r="C95" s="444"/>
      <c r="D95" s="444"/>
      <c r="E95" s="444"/>
      <c r="F95" s="444"/>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2"/>
      <c r="AL95" s="443"/>
    </row>
    <row r="96" spans="1:42" s="81" customFormat="1" ht="45" customHeight="1">
      <c r="A96" s="444" t="s">
        <v>159</v>
      </c>
      <c r="B96" s="444"/>
      <c r="C96" s="444"/>
      <c r="D96" s="444"/>
      <c r="E96" s="444"/>
      <c r="F96" s="444"/>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4"/>
      <c r="AK96" s="442"/>
      <c r="AL96" s="443"/>
    </row>
    <row r="97" spans="1:38" s="81" customFormat="1" ht="45" customHeight="1">
      <c r="A97" s="444" t="s">
        <v>160</v>
      </c>
      <c r="B97" s="444"/>
      <c r="C97" s="444"/>
      <c r="D97" s="444"/>
      <c r="E97" s="444"/>
      <c r="F97" s="444"/>
      <c r="G97" s="444"/>
      <c r="H97" s="444"/>
      <c r="I97" s="444"/>
      <c r="J97" s="444"/>
      <c r="K97" s="444"/>
      <c r="L97" s="444"/>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2"/>
      <c r="AL97" s="443"/>
    </row>
    <row r="98" spans="1:38" s="81" customFormat="1" ht="41.15" customHeight="1">
      <c r="A98" s="444" t="s">
        <v>161</v>
      </c>
      <c r="B98" s="444"/>
      <c r="C98" s="444"/>
      <c r="D98" s="444"/>
      <c r="E98" s="444"/>
      <c r="F98" s="444"/>
      <c r="G98" s="444"/>
      <c r="H98" s="444"/>
      <c r="I98" s="444"/>
      <c r="J98" s="444"/>
      <c r="K98" s="444"/>
      <c r="L98" s="444"/>
      <c r="M98" s="444"/>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2"/>
      <c r="AL98" s="443"/>
    </row>
    <row r="99" spans="1:38" s="81" customFormat="1" ht="45" customHeight="1">
      <c r="A99" s="444" t="s">
        <v>162</v>
      </c>
      <c r="B99" s="444"/>
      <c r="C99" s="444"/>
      <c r="D99" s="444"/>
      <c r="E99" s="444"/>
      <c r="F99" s="444"/>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2"/>
      <c r="AL99" s="443"/>
    </row>
    <row r="100" spans="1:38" s="81" customFormat="1" ht="45" customHeight="1">
      <c r="A100" s="444" t="s">
        <v>163</v>
      </c>
      <c r="B100" s="444"/>
      <c r="C100" s="444"/>
      <c r="D100" s="444"/>
      <c r="E100" s="444"/>
      <c r="F100" s="444"/>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2"/>
      <c r="AL100" s="443"/>
    </row>
    <row r="101" spans="1:38" s="81" customFormat="1" ht="45" customHeight="1">
      <c r="A101" s="444" t="s">
        <v>164</v>
      </c>
      <c r="B101" s="444"/>
      <c r="C101" s="444"/>
      <c r="D101" s="444"/>
      <c r="E101" s="444"/>
      <c r="F101" s="444"/>
      <c r="G101" s="444"/>
      <c r="H101" s="444"/>
      <c r="I101" s="444"/>
      <c r="J101" s="444"/>
      <c r="K101" s="444"/>
      <c r="L101" s="444"/>
      <c r="M101" s="444"/>
      <c r="N101" s="444"/>
      <c r="O101" s="444"/>
      <c r="P101" s="444"/>
      <c r="Q101" s="444"/>
      <c r="R101" s="444"/>
      <c r="S101" s="444"/>
      <c r="T101" s="444"/>
      <c r="U101" s="444"/>
      <c r="V101" s="444"/>
      <c r="W101" s="444"/>
      <c r="X101" s="444"/>
      <c r="Y101" s="444"/>
      <c r="Z101" s="444"/>
      <c r="AA101" s="444"/>
      <c r="AB101" s="444"/>
      <c r="AC101" s="444"/>
      <c r="AD101" s="444"/>
      <c r="AE101" s="444"/>
      <c r="AF101" s="444"/>
      <c r="AG101" s="444"/>
      <c r="AH101" s="444"/>
      <c r="AI101" s="444"/>
      <c r="AJ101" s="444"/>
      <c r="AK101" s="442"/>
      <c r="AL101" s="443"/>
    </row>
    <row r="102" spans="1:38" s="81" customFormat="1" ht="45" customHeight="1">
      <c r="A102" s="444" t="s">
        <v>165</v>
      </c>
      <c r="B102" s="444"/>
      <c r="C102" s="444"/>
      <c r="D102" s="444"/>
      <c r="E102" s="444"/>
      <c r="F102" s="444"/>
      <c r="G102" s="444"/>
      <c r="H102" s="444"/>
      <c r="I102" s="444"/>
      <c r="J102" s="444"/>
      <c r="K102" s="444"/>
      <c r="L102" s="444"/>
      <c r="M102" s="444"/>
      <c r="N102" s="444"/>
      <c r="O102" s="444"/>
      <c r="P102" s="444"/>
      <c r="Q102" s="444"/>
      <c r="R102" s="444"/>
      <c r="S102" s="444"/>
      <c r="T102" s="444"/>
      <c r="U102" s="444"/>
      <c r="V102" s="444"/>
      <c r="W102" s="444"/>
      <c r="X102" s="444"/>
      <c r="Y102" s="444"/>
      <c r="Z102" s="444"/>
      <c r="AA102" s="444"/>
      <c r="AB102" s="444"/>
      <c r="AC102" s="444"/>
      <c r="AD102" s="444"/>
      <c r="AE102" s="444"/>
      <c r="AF102" s="444"/>
      <c r="AG102" s="444"/>
      <c r="AH102" s="444"/>
      <c r="AI102" s="444"/>
      <c r="AJ102" s="444"/>
      <c r="AK102" s="442"/>
      <c r="AL102" s="443"/>
    </row>
    <row r="103" spans="1:38" s="81" customFormat="1" ht="45" customHeight="1">
      <c r="A103" s="444" t="s">
        <v>166</v>
      </c>
      <c r="B103" s="444"/>
      <c r="C103" s="444"/>
      <c r="D103" s="444"/>
      <c r="E103" s="444"/>
      <c r="F103" s="444"/>
      <c r="G103" s="444"/>
      <c r="H103" s="444"/>
      <c r="I103" s="444"/>
      <c r="J103" s="444"/>
      <c r="K103" s="444"/>
      <c r="L103" s="444"/>
      <c r="M103" s="444"/>
      <c r="N103" s="444"/>
      <c r="O103" s="444"/>
      <c r="P103" s="444"/>
      <c r="Q103" s="444"/>
      <c r="R103" s="444"/>
      <c r="S103" s="444"/>
      <c r="T103" s="444"/>
      <c r="U103" s="444"/>
      <c r="V103" s="444"/>
      <c r="W103" s="444"/>
      <c r="X103" s="444"/>
      <c r="Y103" s="444"/>
      <c r="Z103" s="444"/>
      <c r="AA103" s="444"/>
      <c r="AB103" s="444"/>
      <c r="AC103" s="444"/>
      <c r="AD103" s="444"/>
      <c r="AE103" s="444"/>
      <c r="AF103" s="444"/>
      <c r="AG103" s="444"/>
      <c r="AH103" s="444"/>
      <c r="AI103" s="444"/>
      <c r="AJ103" s="444"/>
      <c r="AK103" s="442"/>
      <c r="AL103" s="443"/>
    </row>
    <row r="104" spans="1:38" s="81" customFormat="1" ht="45" customHeight="1">
      <c r="A104" s="444" t="s">
        <v>167</v>
      </c>
      <c r="B104" s="444"/>
      <c r="C104" s="444"/>
      <c r="D104" s="444"/>
      <c r="E104" s="444"/>
      <c r="F104" s="444"/>
      <c r="G104" s="444"/>
      <c r="H104" s="444"/>
      <c r="I104" s="444"/>
      <c r="J104" s="444"/>
      <c r="K104" s="444"/>
      <c r="L104" s="444"/>
      <c r="M104" s="444"/>
      <c r="N104" s="444"/>
      <c r="O104" s="444"/>
      <c r="P104" s="444"/>
      <c r="Q104" s="444"/>
      <c r="R104" s="444"/>
      <c r="S104" s="444"/>
      <c r="T104" s="444"/>
      <c r="U104" s="444"/>
      <c r="V104" s="444"/>
      <c r="W104" s="444"/>
      <c r="X104" s="444"/>
      <c r="Y104" s="444"/>
      <c r="Z104" s="444"/>
      <c r="AA104" s="444"/>
      <c r="AB104" s="444"/>
      <c r="AC104" s="444"/>
      <c r="AD104" s="444"/>
      <c r="AE104" s="444"/>
      <c r="AF104" s="444"/>
      <c r="AG104" s="444"/>
      <c r="AH104" s="444"/>
      <c r="AI104" s="444"/>
      <c r="AJ104" s="444"/>
      <c r="AK104" s="442"/>
      <c r="AL104" s="443"/>
    </row>
    <row r="105" spans="1:38" s="81" customFormat="1" ht="45" customHeight="1">
      <c r="A105" s="444" t="s">
        <v>168</v>
      </c>
      <c r="B105" s="444"/>
      <c r="C105" s="444"/>
      <c r="D105" s="444"/>
      <c r="E105" s="444"/>
      <c r="F105" s="444"/>
      <c r="G105" s="444"/>
      <c r="H105" s="444"/>
      <c r="I105" s="444"/>
      <c r="J105" s="444"/>
      <c r="K105" s="444"/>
      <c r="L105" s="444"/>
      <c r="M105" s="444"/>
      <c r="N105" s="444"/>
      <c r="O105" s="444"/>
      <c r="P105" s="444"/>
      <c r="Q105" s="444"/>
      <c r="R105" s="444"/>
      <c r="S105" s="444"/>
      <c r="T105" s="444"/>
      <c r="U105" s="444"/>
      <c r="V105" s="444"/>
      <c r="W105" s="444"/>
      <c r="X105" s="444"/>
      <c r="Y105" s="444"/>
      <c r="Z105" s="444"/>
      <c r="AA105" s="444"/>
      <c r="AB105" s="444"/>
      <c r="AC105" s="444"/>
      <c r="AD105" s="444"/>
      <c r="AE105" s="444"/>
      <c r="AF105" s="444"/>
      <c r="AG105" s="444"/>
      <c r="AH105" s="444"/>
      <c r="AI105" s="444"/>
      <c r="AJ105" s="444"/>
      <c r="AK105" s="442"/>
      <c r="AL105" s="443"/>
    </row>
    <row r="106" spans="1:38" s="81" customFormat="1" ht="45" customHeight="1">
      <c r="A106" s="444" t="s">
        <v>169</v>
      </c>
      <c r="B106" s="444"/>
      <c r="C106" s="444"/>
      <c r="D106" s="444"/>
      <c r="E106" s="444"/>
      <c r="F106" s="444"/>
      <c r="G106" s="444"/>
      <c r="H106" s="444"/>
      <c r="I106" s="444"/>
      <c r="J106" s="444"/>
      <c r="K106" s="444"/>
      <c r="L106" s="444"/>
      <c r="M106" s="444"/>
      <c r="N106" s="444"/>
      <c r="O106" s="444"/>
      <c r="P106" s="444"/>
      <c r="Q106" s="444"/>
      <c r="R106" s="444"/>
      <c r="S106" s="444"/>
      <c r="T106" s="444"/>
      <c r="U106" s="444"/>
      <c r="V106" s="444"/>
      <c r="W106" s="444"/>
      <c r="X106" s="444"/>
      <c r="Y106" s="444"/>
      <c r="Z106" s="444"/>
      <c r="AA106" s="444"/>
      <c r="AB106" s="444"/>
      <c r="AC106" s="444"/>
      <c r="AD106" s="444"/>
      <c r="AE106" s="444"/>
      <c r="AF106" s="444"/>
      <c r="AG106" s="444"/>
      <c r="AH106" s="444"/>
      <c r="AI106" s="444"/>
      <c r="AJ106" s="444"/>
      <c r="AK106" s="442"/>
      <c r="AL106" s="443"/>
    </row>
    <row r="107" spans="1:38" s="81" customFormat="1" ht="45" customHeight="1">
      <c r="A107" s="444" t="s">
        <v>170</v>
      </c>
      <c r="B107" s="444"/>
      <c r="C107" s="444"/>
      <c r="D107" s="444"/>
      <c r="E107" s="444"/>
      <c r="F107" s="444"/>
      <c r="G107" s="444"/>
      <c r="H107" s="444"/>
      <c r="I107" s="444"/>
      <c r="J107" s="444"/>
      <c r="K107" s="444"/>
      <c r="L107" s="444"/>
      <c r="M107" s="444"/>
      <c r="N107" s="444"/>
      <c r="O107" s="444"/>
      <c r="P107" s="444"/>
      <c r="Q107" s="444"/>
      <c r="R107" s="444"/>
      <c r="S107" s="444"/>
      <c r="T107" s="444"/>
      <c r="U107" s="444"/>
      <c r="V107" s="444"/>
      <c r="W107" s="444"/>
      <c r="X107" s="444"/>
      <c r="Y107" s="444"/>
      <c r="Z107" s="444"/>
      <c r="AA107" s="444"/>
      <c r="AB107" s="444"/>
      <c r="AC107" s="444"/>
      <c r="AD107" s="444"/>
      <c r="AE107" s="444"/>
      <c r="AF107" s="444"/>
      <c r="AG107" s="444"/>
      <c r="AH107" s="444"/>
      <c r="AI107" s="444"/>
      <c r="AJ107" s="444"/>
      <c r="AK107" s="442"/>
      <c r="AL107" s="443"/>
    </row>
    <row r="108" spans="1:38" s="81" customFormat="1" ht="15" customHeight="1">
      <c r="A108" s="262" t="s">
        <v>171</v>
      </c>
      <c r="B108" s="263"/>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4"/>
    </row>
    <row r="109" spans="1:38" s="81" customFormat="1" ht="15" customHeight="1">
      <c r="A109" s="558" t="s">
        <v>172</v>
      </c>
      <c r="B109" s="559"/>
      <c r="C109" s="559"/>
      <c r="D109" s="559"/>
      <c r="E109" s="559"/>
      <c r="F109" s="559"/>
      <c r="G109" s="559"/>
      <c r="H109" s="559"/>
      <c r="I109" s="559"/>
      <c r="J109" s="559"/>
      <c r="K109" s="559"/>
      <c r="L109" s="559"/>
      <c r="M109" s="559"/>
      <c r="N109" s="559"/>
      <c r="O109" s="559"/>
      <c r="P109" s="559"/>
      <c r="Q109" s="559"/>
      <c r="R109" s="559"/>
      <c r="S109" s="559"/>
      <c r="T109" s="559"/>
      <c r="U109" s="559"/>
      <c r="V109" s="559"/>
      <c r="W109" s="559"/>
      <c r="X109" s="559"/>
      <c r="Y109" s="559"/>
      <c r="Z109" s="559"/>
      <c r="AA109" s="559"/>
      <c r="AB109" s="559"/>
      <c r="AC109" s="559"/>
      <c r="AD109" s="559"/>
      <c r="AE109" s="559"/>
      <c r="AF109" s="559"/>
      <c r="AG109" s="559"/>
      <c r="AH109" s="559"/>
      <c r="AI109" s="559"/>
      <c r="AJ109" s="559"/>
      <c r="AK109" s="560"/>
      <c r="AL109" s="561"/>
    </row>
    <row r="110" spans="1:38" s="81" customFormat="1" ht="15" customHeight="1">
      <c r="A110" s="558" t="s">
        <v>173</v>
      </c>
      <c r="B110" s="559"/>
      <c r="C110" s="559"/>
      <c r="D110" s="559"/>
      <c r="E110" s="559"/>
      <c r="F110" s="559"/>
      <c r="G110" s="559"/>
      <c r="H110" s="559"/>
      <c r="I110" s="559"/>
      <c r="J110" s="559"/>
      <c r="K110" s="559"/>
      <c r="L110" s="559"/>
      <c r="M110" s="559"/>
      <c r="N110" s="559"/>
      <c r="O110" s="559"/>
      <c r="P110" s="559"/>
      <c r="Q110" s="559"/>
      <c r="R110" s="559"/>
      <c r="S110" s="559"/>
      <c r="T110" s="559"/>
      <c r="U110" s="559"/>
      <c r="V110" s="559"/>
      <c r="W110" s="559"/>
      <c r="X110" s="559"/>
      <c r="Y110" s="559"/>
      <c r="Z110" s="559"/>
      <c r="AA110" s="559"/>
      <c r="AB110" s="559"/>
      <c r="AC110" s="559"/>
      <c r="AD110" s="559"/>
      <c r="AE110" s="559"/>
      <c r="AF110" s="559"/>
      <c r="AG110" s="559"/>
      <c r="AH110" s="559"/>
      <c r="AI110" s="559"/>
      <c r="AJ110" s="559"/>
      <c r="AK110" s="560"/>
      <c r="AL110" s="561"/>
    </row>
    <row r="111" spans="1:38" s="81" customFormat="1" ht="15" customHeight="1">
      <c r="A111" s="562" t="s">
        <v>174</v>
      </c>
      <c r="B111" s="585"/>
      <c r="C111" s="585"/>
      <c r="D111" s="585"/>
      <c r="E111" s="585"/>
      <c r="F111" s="585"/>
      <c r="G111" s="585"/>
      <c r="H111" s="585"/>
      <c r="I111" s="585"/>
      <c r="J111" s="585"/>
      <c r="K111" s="585"/>
      <c r="L111" s="585"/>
      <c r="M111" s="585"/>
      <c r="N111" s="585"/>
      <c r="O111" s="585"/>
      <c r="P111" s="585"/>
      <c r="Q111" s="585"/>
      <c r="R111" s="585"/>
      <c r="S111" s="585"/>
      <c r="T111" s="585"/>
      <c r="U111" s="585"/>
      <c r="V111" s="585"/>
      <c r="W111" s="585"/>
      <c r="X111" s="585"/>
      <c r="Y111" s="585"/>
      <c r="Z111" s="585"/>
      <c r="AA111" s="585"/>
      <c r="AB111" s="585"/>
      <c r="AC111" s="585"/>
      <c r="AD111" s="585"/>
      <c r="AE111" s="585"/>
      <c r="AF111" s="585"/>
      <c r="AG111" s="585"/>
      <c r="AH111" s="585"/>
      <c r="AI111" s="585"/>
      <c r="AJ111" s="586"/>
      <c r="AK111" s="560"/>
      <c r="AL111" s="561"/>
    </row>
    <row r="112" spans="1:38" s="81" customFormat="1" ht="15" customHeight="1" thickBot="1">
      <c r="A112" s="580" t="s">
        <v>175</v>
      </c>
      <c r="B112" s="581"/>
      <c r="C112" s="581"/>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582"/>
      <c r="AK112" s="583"/>
      <c r="AL112" s="584"/>
    </row>
    <row r="113" spans="1:38" s="82" customFormat="1" ht="15" customHeight="1">
      <c r="A113" s="435"/>
      <c r="B113" s="435"/>
      <c r="C113" s="435"/>
      <c r="D113" s="435"/>
      <c r="E113" s="435"/>
      <c r="F113" s="435"/>
      <c r="G113" s="435"/>
      <c r="H113" s="435"/>
      <c r="I113" s="435"/>
      <c r="J113" s="435"/>
      <c r="K113" s="435"/>
      <c r="L113" s="435"/>
      <c r="M113" s="435"/>
      <c r="N113" s="435"/>
      <c r="O113" s="435"/>
      <c r="P113" s="435"/>
      <c r="Q113" s="435"/>
      <c r="R113" s="435"/>
      <c r="S113" s="435"/>
      <c r="T113" s="435"/>
      <c r="U113" s="435"/>
      <c r="V113" s="435"/>
      <c r="W113" s="435"/>
      <c r="X113" s="435"/>
      <c r="Y113" s="435"/>
      <c r="Z113" s="435"/>
      <c r="AA113" s="435"/>
      <c r="AB113" s="435"/>
      <c r="AC113" s="435"/>
      <c r="AD113" s="435"/>
      <c r="AE113" s="435"/>
      <c r="AF113" s="435"/>
      <c r="AG113" s="435"/>
      <c r="AH113" s="435"/>
      <c r="AI113" s="435"/>
      <c r="AJ113" s="435"/>
      <c r="AK113" s="435"/>
      <c r="AL113" s="435"/>
    </row>
    <row r="114" spans="1:38" s="72" customFormat="1" ht="15" customHeight="1">
      <c r="A114" s="458" t="s">
        <v>55</v>
      </c>
      <c r="B114" s="458"/>
      <c r="C114" s="458"/>
      <c r="D114" s="458"/>
      <c r="E114" s="458"/>
      <c r="F114" s="458"/>
      <c r="G114" s="458"/>
      <c r="H114" s="458"/>
      <c r="I114" s="458"/>
      <c r="J114" s="458"/>
      <c r="K114" s="458"/>
      <c r="L114" s="458"/>
      <c r="M114" s="458"/>
      <c r="N114" s="458"/>
      <c r="O114" s="458"/>
      <c r="P114" s="458"/>
      <c r="Q114" s="458"/>
      <c r="R114" s="458"/>
      <c r="S114" s="458"/>
      <c r="T114" s="458"/>
      <c r="U114" s="458"/>
      <c r="V114" s="458"/>
      <c r="W114" s="458"/>
      <c r="X114" s="458"/>
      <c r="Y114" s="458"/>
      <c r="Z114" s="458"/>
      <c r="AA114" s="458"/>
      <c r="AB114" s="458"/>
      <c r="AC114" s="458"/>
      <c r="AD114" s="458"/>
      <c r="AE114" s="458"/>
      <c r="AF114" s="458"/>
      <c r="AG114" s="458"/>
      <c r="AH114" s="458"/>
      <c r="AI114" s="458"/>
      <c r="AJ114" s="458"/>
      <c r="AK114" s="458"/>
      <c r="AL114" s="458"/>
    </row>
    <row r="189" spans="39:56" s="86" customFormat="1" ht="75" customHeight="1">
      <c r="AM189" s="71"/>
      <c r="AN189" s="71"/>
      <c r="AO189" s="71"/>
      <c r="AP189" s="71"/>
      <c r="AQ189" s="71"/>
      <c r="AR189" s="71"/>
      <c r="AS189" s="71"/>
      <c r="AT189" s="71"/>
      <c r="AU189" s="71"/>
      <c r="AV189" s="71"/>
      <c r="AW189" s="71"/>
      <c r="AX189" s="71"/>
      <c r="AY189" s="71"/>
      <c r="AZ189" s="71"/>
      <c r="BA189" s="71"/>
      <c r="BB189" s="71"/>
      <c r="BC189" s="71"/>
      <c r="BD189" s="71"/>
    </row>
  </sheetData>
  <sheetProtection algorithmName="SHA-512" hashValue="TqCwGACkH03oQhzRcB5gIGlRXJDKAA/SeaxXKE/4SG2TPMJf4ESYh9BVErvu+hesOovAnP38RSZwv57p4o59qw==" saltValue="x0weSTWa7T4cUfD25MD2wA==" spinCount="100000" sheet="1" objects="1" scenarios="1"/>
  <mergeCells count="380">
    <mergeCell ref="AI80:AL80"/>
    <mergeCell ref="A112:AJ112"/>
    <mergeCell ref="AK112:AL112"/>
    <mergeCell ref="A111:AJ111"/>
    <mergeCell ref="AK111:AL111"/>
    <mergeCell ref="A97:AJ97"/>
    <mergeCell ref="AK98:AL98"/>
    <mergeCell ref="A43:AL43"/>
    <mergeCell ref="AG48:AH48"/>
    <mergeCell ref="D75:V75"/>
    <mergeCell ref="W74:AE74"/>
    <mergeCell ref="W75:AE75"/>
    <mergeCell ref="A72:C72"/>
    <mergeCell ref="AF69:AJ69"/>
    <mergeCell ref="AK69:AL69"/>
    <mergeCell ref="A50:C50"/>
    <mergeCell ref="AF72:AJ72"/>
    <mergeCell ref="AC49:AD49"/>
    <mergeCell ref="AE49:AG49"/>
    <mergeCell ref="AI49:AL49"/>
    <mergeCell ref="AE45:AG45"/>
    <mergeCell ref="AF73:AJ73"/>
    <mergeCell ref="AK73:AL73"/>
    <mergeCell ref="AK99:AL99"/>
    <mergeCell ref="AK96:AL96"/>
    <mergeCell ref="AK97:AL97"/>
    <mergeCell ref="A96:AJ96"/>
    <mergeCell ref="W72:AE72"/>
    <mergeCell ref="A89:AL89"/>
    <mergeCell ref="A85:C85"/>
    <mergeCell ref="A45:B45"/>
    <mergeCell ref="C45:U45"/>
    <mergeCell ref="D79:L79"/>
    <mergeCell ref="AK51:AL51"/>
    <mergeCell ref="A53:C53"/>
    <mergeCell ref="AF62:AJ62"/>
    <mergeCell ref="A58:C58"/>
    <mergeCell ref="D58:V58"/>
    <mergeCell ref="W58:AE58"/>
    <mergeCell ref="A60:C60"/>
    <mergeCell ref="A62:C62"/>
    <mergeCell ref="D62:V62"/>
    <mergeCell ref="W62:AE62"/>
    <mergeCell ref="D61:V61"/>
    <mergeCell ref="A54:C54"/>
    <mergeCell ref="D54:V54"/>
    <mergeCell ref="W54:AE54"/>
    <mergeCell ref="A75:C75"/>
    <mergeCell ref="A98:AJ98"/>
    <mergeCell ref="A99:AJ99"/>
    <mergeCell ref="A90:AL90"/>
    <mergeCell ref="W45:AB45"/>
    <mergeCell ref="AC45:AD45"/>
    <mergeCell ref="W50:AE50"/>
    <mergeCell ref="D72:V72"/>
    <mergeCell ref="D73:V73"/>
    <mergeCell ref="AK74:AL74"/>
    <mergeCell ref="E81:L81"/>
    <mergeCell ref="AK62:AL62"/>
    <mergeCell ref="A63:C63"/>
    <mergeCell ref="D63:V63"/>
    <mergeCell ref="V81:W81"/>
    <mergeCell ref="D86:V86"/>
    <mergeCell ref="AK84:AL84"/>
    <mergeCell ref="A84:C84"/>
    <mergeCell ref="A86:C86"/>
    <mergeCell ref="AK55:AL55"/>
    <mergeCell ref="AF50:AJ50"/>
    <mergeCell ref="AK63:AL63"/>
    <mergeCell ref="AK50:AL50"/>
    <mergeCell ref="A51:C51"/>
    <mergeCell ref="AF51:AJ51"/>
    <mergeCell ref="A108:AL108"/>
    <mergeCell ref="A109:AJ109"/>
    <mergeCell ref="AK109:AL109"/>
    <mergeCell ref="A110:AJ110"/>
    <mergeCell ref="AK110:AL110"/>
    <mergeCell ref="A100:AJ100"/>
    <mergeCell ref="A101:AJ101"/>
    <mergeCell ref="A102:AJ102"/>
    <mergeCell ref="A103:AJ103"/>
    <mergeCell ref="AK103:AL103"/>
    <mergeCell ref="A106:AJ106"/>
    <mergeCell ref="AK106:AL106"/>
    <mergeCell ref="A107:AJ107"/>
    <mergeCell ref="AK107:AL107"/>
    <mergeCell ref="A105:AJ105"/>
    <mergeCell ref="A104:AJ104"/>
    <mergeCell ref="AK104:AL104"/>
    <mergeCell ref="AK105:AL105"/>
    <mergeCell ref="AK102:AL102"/>
    <mergeCell ref="AK100:AL100"/>
    <mergeCell ref="AK101:AL101"/>
    <mergeCell ref="L14:AL14"/>
    <mergeCell ref="A21:AJ21"/>
    <mergeCell ref="AK21:AL21"/>
    <mergeCell ref="A17:F17"/>
    <mergeCell ref="G17:L17"/>
    <mergeCell ref="E14:K14"/>
    <mergeCell ref="A15:S15"/>
    <mergeCell ref="T15:AL15"/>
    <mergeCell ref="A16:F16"/>
    <mergeCell ref="T17:Z17"/>
    <mergeCell ref="AA17:AF17"/>
    <mergeCell ref="G16:L16"/>
    <mergeCell ref="M16:S16"/>
    <mergeCell ref="T16:Z16"/>
    <mergeCell ref="AA16:AF16"/>
    <mergeCell ref="AG16:AL16"/>
    <mergeCell ref="AA18:AF18"/>
    <mergeCell ref="AG18:AL18"/>
    <mergeCell ref="A18:F18"/>
    <mergeCell ref="G18:L18"/>
    <mergeCell ref="M18:S18"/>
    <mergeCell ref="T18:Z18"/>
    <mergeCell ref="AG17:AL17"/>
    <mergeCell ref="M17:S17"/>
    <mergeCell ref="A13:D13"/>
    <mergeCell ref="E13:R13"/>
    <mergeCell ref="S13:U13"/>
    <mergeCell ref="V13:AB13"/>
    <mergeCell ref="E12:AL12"/>
    <mergeCell ref="A11:D11"/>
    <mergeCell ref="E11:AL11"/>
    <mergeCell ref="A10:AL10"/>
    <mergeCell ref="A12:D12"/>
    <mergeCell ref="AI13:AL13"/>
    <mergeCell ref="AC13:AH13"/>
    <mergeCell ref="A6:AJ6"/>
    <mergeCell ref="A7:AJ7"/>
    <mergeCell ref="A8:AJ8"/>
    <mergeCell ref="A9:AJ9"/>
    <mergeCell ref="AK6:AL6"/>
    <mergeCell ref="AK7:AL7"/>
    <mergeCell ref="AK8:AL8"/>
    <mergeCell ref="AK9:AL9"/>
    <mergeCell ref="A1:AI1"/>
    <mergeCell ref="AJ1:AL1"/>
    <mergeCell ref="A2:AL2"/>
    <mergeCell ref="A3:AJ3"/>
    <mergeCell ref="AK3:AL3"/>
    <mergeCell ref="A4:AJ4"/>
    <mergeCell ref="AK4:AL4"/>
    <mergeCell ref="AK5:AL5"/>
    <mergeCell ref="A5:AJ5"/>
    <mergeCell ref="AF75:AJ75"/>
    <mergeCell ref="AK75:AL75"/>
    <mergeCell ref="D74:V74"/>
    <mergeCell ref="A19:AL19"/>
    <mergeCell ref="A20:AL20"/>
    <mergeCell ref="T22:W22"/>
    <mergeCell ref="T23:W23"/>
    <mergeCell ref="A26:L26"/>
    <mergeCell ref="X26:AA26"/>
    <mergeCell ref="X22:AA22"/>
    <mergeCell ref="AJ22:AL22"/>
    <mergeCell ref="P22:S22"/>
    <mergeCell ref="M22:O22"/>
    <mergeCell ref="AB22:AI22"/>
    <mergeCell ref="X23:AA23"/>
    <mergeCell ref="AJ23:AL23"/>
    <mergeCell ref="AB23:AI23"/>
    <mergeCell ref="M23:O23"/>
    <mergeCell ref="P23:S23"/>
    <mergeCell ref="AF54:AJ54"/>
    <mergeCell ref="AK54:AL54"/>
    <mergeCell ref="AK52:AL52"/>
    <mergeCell ref="W63:AE63"/>
    <mergeCell ref="D68:V68"/>
    <mergeCell ref="A114:AL114"/>
    <mergeCell ref="A76:AL76"/>
    <mergeCell ref="A77:C77"/>
    <mergeCell ref="D77:Z77"/>
    <mergeCell ref="AA77:AD77"/>
    <mergeCell ref="AE77:AL77"/>
    <mergeCell ref="A78:B78"/>
    <mergeCell ref="C78:U78"/>
    <mergeCell ref="W78:AB78"/>
    <mergeCell ref="AC78:AD78"/>
    <mergeCell ref="AE78:AG78"/>
    <mergeCell ref="AI78:AL78"/>
    <mergeCell ref="AI79:AL79"/>
    <mergeCell ref="A80:B80"/>
    <mergeCell ref="C80:U80"/>
    <mergeCell ref="W80:AB80"/>
    <mergeCell ref="N81:U81"/>
    <mergeCell ref="A81:D81"/>
    <mergeCell ref="AF85:AJ85"/>
    <mergeCell ref="AK85:AL85"/>
    <mergeCell ref="AK93:AL93"/>
    <mergeCell ref="W86:AE86"/>
    <mergeCell ref="D84:V84"/>
    <mergeCell ref="D85:V85"/>
    <mergeCell ref="W68:AE68"/>
    <mergeCell ref="AF68:AJ68"/>
    <mergeCell ref="P25:S25"/>
    <mergeCell ref="A22:L22"/>
    <mergeCell ref="P26:S26"/>
    <mergeCell ref="A23:L23"/>
    <mergeCell ref="M24:O24"/>
    <mergeCell ref="M25:O25"/>
    <mergeCell ref="M26:O26"/>
    <mergeCell ref="P24:S24"/>
    <mergeCell ref="AF63:AJ63"/>
    <mergeCell ref="P30:R30"/>
    <mergeCell ref="S30:U30"/>
    <mergeCell ref="D50:V50"/>
    <mergeCell ref="D51:V51"/>
    <mergeCell ref="D53:V53"/>
    <mergeCell ref="A55:C55"/>
    <mergeCell ref="AF55:AJ55"/>
    <mergeCell ref="W61:AE61"/>
    <mergeCell ref="A52:C52"/>
    <mergeCell ref="D52:V52"/>
    <mergeCell ref="W52:AE52"/>
    <mergeCell ref="AF52:AJ52"/>
    <mergeCell ref="D60:V60"/>
    <mergeCell ref="W60:AE60"/>
    <mergeCell ref="A59:C59"/>
    <mergeCell ref="D59:V59"/>
    <mergeCell ref="W59:AE59"/>
    <mergeCell ref="A61:C61"/>
    <mergeCell ref="A113:AL113"/>
    <mergeCell ref="A91:AJ91"/>
    <mergeCell ref="AF86:AJ86"/>
    <mergeCell ref="AK86:AL86"/>
    <mergeCell ref="AK91:AL91"/>
    <mergeCell ref="A92:AJ92"/>
    <mergeCell ref="AK92:AL92"/>
    <mergeCell ref="A93:AJ93"/>
    <mergeCell ref="AK94:AL94"/>
    <mergeCell ref="AK95:AL95"/>
    <mergeCell ref="A94:AJ94"/>
    <mergeCell ref="A95:AJ95"/>
    <mergeCell ref="W70:AE70"/>
    <mergeCell ref="AF70:AJ70"/>
    <mergeCell ref="AK70:AL70"/>
    <mergeCell ref="A74:C74"/>
    <mergeCell ref="W73:AE73"/>
    <mergeCell ref="X79:AF79"/>
    <mergeCell ref="AG79:AH79"/>
    <mergeCell ref="W51:AE51"/>
    <mergeCell ref="W53:AE53"/>
    <mergeCell ref="W55:AE55"/>
    <mergeCell ref="A87:AL87"/>
    <mergeCell ref="AK88:AL88"/>
    <mergeCell ref="A88:AJ88"/>
    <mergeCell ref="X81:AF81"/>
    <mergeCell ref="W84:AE84"/>
    <mergeCell ref="W85:AE85"/>
    <mergeCell ref="A68:C68"/>
    <mergeCell ref="AC80:AD80"/>
    <mergeCell ref="AE80:AG80"/>
    <mergeCell ref="C82:U82"/>
    <mergeCell ref="A82:B82"/>
    <mergeCell ref="W82:AB82"/>
    <mergeCell ref="AF84:AJ84"/>
    <mergeCell ref="AC82:AD82"/>
    <mergeCell ref="AE82:AG82"/>
    <mergeCell ref="AG81:AH81"/>
    <mergeCell ref="AI82:AL82"/>
    <mergeCell ref="D69:V69"/>
    <mergeCell ref="W69:AE69"/>
    <mergeCell ref="A70:C70"/>
    <mergeCell ref="D70:V70"/>
    <mergeCell ref="AI81:AL81"/>
    <mergeCell ref="A83:AL83"/>
    <mergeCell ref="A79:C79"/>
    <mergeCell ref="AF74:AJ74"/>
    <mergeCell ref="AK72:AL72"/>
    <mergeCell ref="AA44:AD44"/>
    <mergeCell ref="AE44:AL44"/>
    <mergeCell ref="AB26:AI26"/>
    <mergeCell ref="A73:C73"/>
    <mergeCell ref="AK68:AL68"/>
    <mergeCell ref="A69:C69"/>
    <mergeCell ref="N79:U79"/>
    <mergeCell ref="V79:W79"/>
    <mergeCell ref="A67:C67"/>
    <mergeCell ref="D67:V67"/>
    <mergeCell ref="AF60:AJ60"/>
    <mergeCell ref="AK60:AL60"/>
    <mergeCell ref="AF59:AJ59"/>
    <mergeCell ref="AK59:AL59"/>
    <mergeCell ref="AF61:AJ61"/>
    <mergeCell ref="AK61:AL61"/>
    <mergeCell ref="D55:V55"/>
    <mergeCell ref="AF58:AJ58"/>
    <mergeCell ref="AK58:AL58"/>
    <mergeCell ref="AF53:AJ53"/>
    <mergeCell ref="W49:AB49"/>
    <mergeCell ref="W67:AE67"/>
    <mergeCell ref="AF67:AJ67"/>
    <mergeCell ref="AK67:AL67"/>
    <mergeCell ref="A42:AL42"/>
    <mergeCell ref="A47:B47"/>
    <mergeCell ref="A24:L24"/>
    <mergeCell ref="V30:AD30"/>
    <mergeCell ref="C49:U49"/>
    <mergeCell ref="V31:AD31"/>
    <mergeCell ref="X24:AA24"/>
    <mergeCell ref="X25:AA25"/>
    <mergeCell ref="AJ24:AL24"/>
    <mergeCell ref="AJ25:AL25"/>
    <mergeCell ref="AB24:AI24"/>
    <mergeCell ref="AB25:AI25"/>
    <mergeCell ref="AE30:AL30"/>
    <mergeCell ref="AE31:AJ31"/>
    <mergeCell ref="T24:W24"/>
    <mergeCell ref="T25:W25"/>
    <mergeCell ref="T26:W26"/>
    <mergeCell ref="AK31:AL31"/>
    <mergeCell ref="AG46:AH46"/>
    <mergeCell ref="AI48:AL48"/>
    <mergeCell ref="A49:B49"/>
    <mergeCell ref="N48:U48"/>
    <mergeCell ref="AI46:AL46"/>
    <mergeCell ref="AJ26:AL26"/>
    <mergeCell ref="E48:L48"/>
    <mergeCell ref="A48:D48"/>
    <mergeCell ref="AI45:AL45"/>
    <mergeCell ref="AC47:AD47"/>
    <mergeCell ref="AE47:AG47"/>
    <mergeCell ref="AI47:AL47"/>
    <mergeCell ref="V48:W48"/>
    <mergeCell ref="X48:AF48"/>
    <mergeCell ref="A46:C46"/>
    <mergeCell ref="X46:AF46"/>
    <mergeCell ref="C47:U47"/>
    <mergeCell ref="W47:AB47"/>
    <mergeCell ref="N46:U46"/>
    <mergeCell ref="V46:W46"/>
    <mergeCell ref="A28:AJ28"/>
    <mergeCell ref="AK28:AL28"/>
    <mergeCell ref="A29:AJ29"/>
    <mergeCell ref="AK29:AL29"/>
    <mergeCell ref="AA40:AL40"/>
    <mergeCell ref="AA41:AL41"/>
    <mergeCell ref="A39:AL39"/>
    <mergeCell ref="AK34:AL34"/>
    <mergeCell ref="A44:C44"/>
    <mergeCell ref="D44:Z44"/>
    <mergeCell ref="A37:AL37"/>
    <mergeCell ref="A38:AL38"/>
    <mergeCell ref="A31:O31"/>
    <mergeCell ref="P31:R31"/>
    <mergeCell ref="S31:U31"/>
    <mergeCell ref="A32:AL32"/>
    <mergeCell ref="A33:AL33"/>
    <mergeCell ref="A34:K34"/>
    <mergeCell ref="A36:S36"/>
    <mergeCell ref="T36:AG36"/>
    <mergeCell ref="AH36:AL36"/>
    <mergeCell ref="A35:S35"/>
    <mergeCell ref="T35:AG35"/>
    <mergeCell ref="AH35:AL35"/>
    <mergeCell ref="A27:AL27"/>
    <mergeCell ref="A30:O30"/>
    <mergeCell ref="A25:L25"/>
    <mergeCell ref="L34:AJ34"/>
    <mergeCell ref="A57:AL57"/>
    <mergeCell ref="A64:AL64"/>
    <mergeCell ref="A71:AL71"/>
    <mergeCell ref="A65:C65"/>
    <mergeCell ref="D65:V65"/>
    <mergeCell ref="W65:AE65"/>
    <mergeCell ref="AF65:AJ65"/>
    <mergeCell ref="AK65:AL65"/>
    <mergeCell ref="A66:C66"/>
    <mergeCell ref="D66:V66"/>
    <mergeCell ref="W66:AE66"/>
    <mergeCell ref="AF66:AJ66"/>
    <mergeCell ref="AK66:AL66"/>
    <mergeCell ref="A40:M40"/>
    <mergeCell ref="A41:M41"/>
    <mergeCell ref="N40:Z40"/>
    <mergeCell ref="N41:Z41"/>
    <mergeCell ref="A56:AL56"/>
    <mergeCell ref="D46:L46"/>
    <mergeCell ref="AK53:AL53"/>
  </mergeCells>
  <conditionalFormatting sqref="AK2:AL2">
    <cfRule type="cellIs" dxfId="65" priority="89" operator="equal">
      <formula>"No"</formula>
    </cfRule>
  </conditionalFormatting>
  <conditionalFormatting sqref="AK10:AL10">
    <cfRule type="cellIs" dxfId="64" priority="88" operator="equal">
      <formula>"No"</formula>
    </cfRule>
  </conditionalFormatting>
  <conditionalFormatting sqref="AK3:AL9 AK28:AL29 AK50:AL51 AK58:AL63 AK65:AL70 AK72:AL75 AK84:AL86 AK88 AK109:AL112 AK55:AL55 AK52:AK53">
    <cfRule type="cellIs" dxfId="63" priority="83" operator="equal">
      <formula>"No"</formula>
    </cfRule>
  </conditionalFormatting>
  <conditionalFormatting sqref="AK74:AK75">
    <cfRule type="cellIs" dxfId="62" priority="73" operator="equal">
      <formula>"No"</formula>
    </cfRule>
  </conditionalFormatting>
  <conditionalFormatting sqref="AK72">
    <cfRule type="cellIs" dxfId="61" priority="72" operator="equal">
      <formula>"No"</formula>
    </cfRule>
  </conditionalFormatting>
  <conditionalFormatting sqref="AK86">
    <cfRule type="cellIs" dxfId="60" priority="77" operator="equal">
      <formula>"No"</formula>
    </cfRule>
  </conditionalFormatting>
  <conditionalFormatting sqref="AK85">
    <cfRule type="cellIs" dxfId="59" priority="76" operator="equal">
      <formula>"No"</formula>
    </cfRule>
  </conditionalFormatting>
  <conditionalFormatting sqref="AK84">
    <cfRule type="cellIs" dxfId="58" priority="75" operator="equal">
      <formula>"No"</formula>
    </cfRule>
  </conditionalFormatting>
  <conditionalFormatting sqref="AK73">
    <cfRule type="cellIs" dxfId="57" priority="74" operator="equal">
      <formula>"No"</formula>
    </cfRule>
  </conditionalFormatting>
  <conditionalFormatting sqref="AK88 J92:J104">
    <cfRule type="cellIs" dxfId="56" priority="66" operator="equal">
      <formula>"No"</formula>
    </cfRule>
  </conditionalFormatting>
  <conditionalFormatting sqref="AK32:AL32">
    <cfRule type="cellIs" dxfId="55" priority="64" operator="equal">
      <formula>"Yes"</formula>
    </cfRule>
  </conditionalFormatting>
  <conditionalFormatting sqref="AK33:AL33">
    <cfRule type="cellIs" dxfId="54" priority="63" operator="equal">
      <formula>"Yes"</formula>
    </cfRule>
  </conditionalFormatting>
  <conditionalFormatting sqref="J88">
    <cfRule type="cellIs" dxfId="53" priority="61" operator="equal">
      <formula>"No"</formula>
    </cfRule>
  </conditionalFormatting>
  <conditionalFormatting sqref="J91">
    <cfRule type="cellIs" dxfId="52" priority="60" operator="equal">
      <formula>"No"</formula>
    </cfRule>
  </conditionalFormatting>
  <conditionalFormatting sqref="J105">
    <cfRule type="cellIs" dxfId="51" priority="58" operator="equal">
      <formula>"No"</formula>
    </cfRule>
  </conditionalFormatting>
  <conditionalFormatting sqref="AK34:AL34">
    <cfRule type="cellIs" dxfId="50" priority="120" operator="lessThan">
      <formula>#REF!</formula>
    </cfRule>
  </conditionalFormatting>
  <conditionalFormatting sqref="J106">
    <cfRule type="cellIs" dxfId="49" priority="29" operator="equal">
      <formula>"No"</formula>
    </cfRule>
  </conditionalFormatting>
  <conditionalFormatting sqref="J107">
    <cfRule type="cellIs" dxfId="48" priority="27" operator="equal">
      <formula>"No"</formula>
    </cfRule>
  </conditionalFormatting>
  <conditionalFormatting sqref="AK112">
    <cfRule type="cellIs" dxfId="47" priority="26" operator="equal">
      <formula>"No"</formula>
    </cfRule>
  </conditionalFormatting>
  <conditionalFormatting sqref="AK69">
    <cfRule type="cellIs" dxfId="46" priority="25" operator="equal">
      <formula>"No"</formula>
    </cfRule>
  </conditionalFormatting>
  <conditionalFormatting sqref="AK67:AK68">
    <cfRule type="cellIs" dxfId="45" priority="23" operator="equal">
      <formula>"No"</formula>
    </cfRule>
  </conditionalFormatting>
  <conditionalFormatting sqref="AK65">
    <cfRule type="cellIs" dxfId="44" priority="22" operator="equal">
      <formula>"No"</formula>
    </cfRule>
  </conditionalFormatting>
  <conditionalFormatting sqref="AK66">
    <cfRule type="cellIs" dxfId="43" priority="24" operator="equal">
      <formula>"No"</formula>
    </cfRule>
  </conditionalFormatting>
  <conditionalFormatting sqref="AK55">
    <cfRule type="cellIs" dxfId="42" priority="21" operator="equal">
      <formula>"No"</formula>
    </cfRule>
  </conditionalFormatting>
  <conditionalFormatting sqref="AK50">
    <cfRule type="cellIs" dxfId="41" priority="18" operator="equal">
      <formula>"No"</formula>
    </cfRule>
  </conditionalFormatting>
  <conditionalFormatting sqref="AK51 AK55">
    <cfRule type="cellIs" dxfId="40" priority="20" operator="equal">
      <formula>"No"</formula>
    </cfRule>
  </conditionalFormatting>
  <conditionalFormatting sqref="AK70">
    <cfRule type="cellIs" dxfId="39" priority="16" operator="equal">
      <formula>"No"</formula>
    </cfRule>
  </conditionalFormatting>
  <conditionalFormatting sqref="AK29">
    <cfRule type="cellIs" dxfId="38" priority="14" operator="equal">
      <formula>"No"</formula>
    </cfRule>
  </conditionalFormatting>
  <conditionalFormatting sqref="AK28:AK29">
    <cfRule type="cellIs" dxfId="37" priority="13" operator="equal">
      <formula>"No"</formula>
    </cfRule>
  </conditionalFormatting>
  <conditionalFormatting sqref="AK28:AK29">
    <cfRule type="cellIs" dxfId="36" priority="12" operator="equal">
      <formula>"No"</formula>
    </cfRule>
  </conditionalFormatting>
  <conditionalFormatting sqref="AK58">
    <cfRule type="cellIs" dxfId="35" priority="11" operator="equal">
      <formula>"No"</formula>
    </cfRule>
  </conditionalFormatting>
  <conditionalFormatting sqref="AK60">
    <cfRule type="cellIs" dxfId="34" priority="10" operator="equal">
      <formula>"No"</formula>
    </cfRule>
  </conditionalFormatting>
  <conditionalFormatting sqref="AK59">
    <cfRule type="cellIs" dxfId="33" priority="9" operator="equal">
      <formula>"No"</formula>
    </cfRule>
  </conditionalFormatting>
  <conditionalFormatting sqref="AK61">
    <cfRule type="cellIs" dxfId="32" priority="8" operator="equal">
      <formula>"No"</formula>
    </cfRule>
  </conditionalFormatting>
  <conditionalFormatting sqref="AK62">
    <cfRule type="cellIs" dxfId="31" priority="7" operator="equal">
      <formula>"No"</formula>
    </cfRule>
  </conditionalFormatting>
  <conditionalFormatting sqref="AK63">
    <cfRule type="cellIs" dxfId="30" priority="6" operator="equal">
      <formula>"No"</formula>
    </cfRule>
  </conditionalFormatting>
  <conditionalFormatting sqref="AK52">
    <cfRule type="cellIs" dxfId="29" priority="5" operator="equal">
      <formula>"No"</formula>
    </cfRule>
  </conditionalFormatting>
  <conditionalFormatting sqref="AK54:AL54">
    <cfRule type="cellIs" dxfId="28" priority="3" operator="equal">
      <formula>"No"</formula>
    </cfRule>
  </conditionalFormatting>
  <conditionalFormatting sqref="AK54">
    <cfRule type="cellIs" dxfId="27" priority="2" operator="equal">
      <formula>"No"</formula>
    </cfRule>
  </conditionalFormatting>
  <conditionalFormatting sqref="AK54">
    <cfRule type="cellIs" dxfId="26" priority="1" operator="equal">
      <formula>"No"</formula>
    </cfRule>
  </conditionalFormatting>
  <dataValidations count="9">
    <dataValidation type="list" allowBlank="1" showInputMessage="1" showErrorMessage="1" sqref="AK10 AK2 AK28:AK29 J91:J107 AK34 J109:J110 J88 AK54:AK55 AK51" xr:uid="{D94AA221-F1A3-4904-883C-DEF0CD440FAB}">
      <formula1>"Yes, No"</formula1>
    </dataValidation>
    <dataValidation type="list" allowBlank="1" showInputMessage="1" showErrorMessage="1" sqref="AK86:AL86 AK88 AK21 AK3:AK5 AA41:AL41 AK32:AK39 AK109:AK112 AK27:AK29 AK73:AL74 AK60:AL62 AK67:AL68 AK53 AK52" xr:uid="{AD85AE56-968A-4F8D-9A3B-320C4F914050}">
      <formula1>"Yes,No,N/A"</formula1>
    </dataValidation>
    <dataValidation type="list" allowBlank="1" showInputMessage="1" showErrorMessage="1" sqref="AK88:AL88 AK21:AL21 AK109:AL112 AK3:AL5 AK32:AL39 AK27:AL29" xr:uid="{5FB73605-93D7-4F02-8FBF-0F1CE13C920A}">
      <formula1>"Yes, No, N/A"</formula1>
    </dataValidation>
    <dataValidation type="list" allowBlank="1" showInputMessage="1" showErrorMessage="1" sqref="AK114:AL114 AK66:AL66" xr:uid="{5EB406DF-F881-4CD7-A723-AC1EE690C33D}">
      <formula1>"Yes, No,N/A"</formula1>
    </dataValidation>
    <dataValidation type="list" allowBlank="1" showInputMessage="1" showErrorMessage="1" sqref="AK72:AL72 N41 AK69:AL70 AK50:AL50 AK32:AL39 AK65:AL65 AK54:AL55 AK27:AL29 AK63:AL63 AK58:AL59 AK86:AL86 AK75:AL82" xr:uid="{0FDCD31F-3F7E-4191-B0BC-C1D44536CA39}">
      <formula1>"Yes,No"</formula1>
    </dataValidation>
    <dataValidation type="list" allowBlank="1" sqref="F32:F33" xr:uid="{9EBA0D9D-52FE-46B8-9C76-613ABFA1FD1A}">
      <formula1>"Fee Title,Leasehold Interest,Enforceable Option to Lease or Purchase,Disposition and Development Agreement,Exclusive Right to Negotiate,Land Sales Contract"</formula1>
    </dataValidation>
    <dataValidation type="list" allowBlank="1" showInputMessage="1" showErrorMessage="1" sqref="U30:U31 U32:AA39 N41 T30:T39 T27:AA29" xr:uid="{A26BDAF1-C637-49C1-A716-2023334C24E1}">
      <formula1>"Plan to apply,Applying concurrently,Application submitted,Funding awarded"</formula1>
    </dataValidation>
    <dataValidation type="list" allowBlank="1" showInputMessage="1" showErrorMessage="1" sqref="AK84:AL85 AK6:AL9" xr:uid="{4CAD14BC-1759-4D70-A752-50B2A7CB5328}">
      <formula1>"Yes,No, N/A"</formula1>
    </dataValidation>
    <dataValidation type="list" allowBlank="1" showInputMessage="1" showErrorMessage="1" sqref="AK91:AL107" xr:uid="{BEE91F22-5D70-455F-ADE6-0EEC45BA6324}">
      <formula1>"X,"</formula1>
    </dataValidation>
  </dataValidations>
  <printOptions horizontalCentered="1"/>
  <pageMargins left="0.25" right="0.25" top="0.5" bottom="0.3" header="0" footer="0"/>
  <pageSetup scale="61" fitToHeight="2" orientation="portrait" horizontalDpi="300" verticalDpi="300" r:id="rId1"/>
  <headerFooter scaleWithDoc="0" alignWithMargins="0">
    <oddFooter>&amp;L&amp;9LGMG Round 1&amp;C&amp;9Page &amp;P of &amp;N&amp;R&amp;"Arial,Regular"&amp;9&amp;A</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162722F7-04A8-4CB1-A3A6-034D3E0EDF1E}">
          <x14:formula1>
            <xm:f>Dropdowns!$A$1:$A$58</xm:f>
          </x14:formula1>
          <xm:sqref>E14:K14</xm:sqref>
        </x14:dataValidation>
        <x14:dataValidation type="list" allowBlank="1" showInputMessage="1" showErrorMessage="1" xr:uid="{9E3D7E94-7407-4BBC-9F6F-AD91D9C5109A}">
          <x14:formula1>
            <xm:f>Dropdowns!$L$44:$L$47</xm:f>
          </x14:formula1>
          <xm:sqref>AE77:AL77</xm:sqref>
        </x14:dataValidation>
        <x14:dataValidation type="list" allowBlank="1" showInputMessage="1" showErrorMessage="1" xr:uid="{3B7E37F4-771C-40DA-8E4F-F66D9D4E868E}">
          <x14:formula1>
            <xm:f>Dropdowns!$L$49:$L$51</xm:f>
          </x14:formula1>
          <xm:sqref>AE44:AL44</xm:sqref>
        </x14:dataValidation>
        <x14:dataValidation type="list" allowBlank="1" showInputMessage="1" showErrorMessage="1" xr:uid="{18EE211B-E534-4D53-B3DC-DAA95BBBBA9D}">
          <x14:formula1>
            <xm:f>Dropdowns!$O$12:$O$14</xm:f>
          </x14:formula1>
          <xm:sqref>A31:O31</xm:sqref>
        </x14:dataValidation>
        <x14:dataValidation type="list" allowBlank="1" showInputMessage="1" showErrorMessage="1" xr:uid="{CCE1AA15-A798-4D86-A03A-985695AB5128}">
          <x14:formula1>
            <xm:f>Dropdowns!$O$7:$O$10</xm:f>
          </x14:formula1>
          <xm:sqref>AB23:AI26</xm:sqref>
        </x14:dataValidation>
        <x14:dataValidation type="list" allowBlank="1" showInputMessage="1" showErrorMessage="1" xr:uid="{5024B409-363A-4269-8E22-6A97A1D92362}">
          <x14:formula1>
            <xm:f>Dropdowns!$B$1:$B$30</xm:f>
          </x14:formula1>
          <xm:sqref>A23:L26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CE2B-307E-41E1-8A73-4880ACE03466}">
  <sheetPr codeName="Sheet7">
    <tabColor rgb="FF0070C0"/>
    <pageSetUpPr fitToPage="1"/>
  </sheetPr>
  <dimension ref="A1:AL29"/>
  <sheetViews>
    <sheetView showGridLines="0" topLeftCell="A13" zoomScaleNormal="100" workbookViewId="0">
      <selection activeCell="A5" sqref="A5:AL5"/>
    </sheetView>
  </sheetViews>
  <sheetFormatPr defaultColWidth="9.1796875" defaultRowHeight="12.5"/>
  <cols>
    <col min="1" max="38" width="4.1796875" style="13" customWidth="1"/>
    <col min="39" max="16384" width="9.1796875" style="13"/>
  </cols>
  <sheetData>
    <row r="1" spans="1:38" s="8" customFormat="1" ht="18" customHeight="1">
      <c r="A1" s="592" t="s">
        <v>9</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4"/>
      <c r="AI1" s="590" t="str">
        <f>'LGMG Cover Page'!B11</f>
        <v>5/5/2022 v1</v>
      </c>
      <c r="AJ1" s="590"/>
      <c r="AK1" s="590"/>
      <c r="AL1" s="591"/>
    </row>
    <row r="2" spans="1:38" s="8" customFormat="1" ht="18" customHeight="1">
      <c r="A2" s="615" t="s">
        <v>176</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7"/>
    </row>
    <row r="3" spans="1:38" s="9" customFormat="1" ht="30" customHeight="1">
      <c r="A3" s="624" t="s">
        <v>177</v>
      </c>
      <c r="B3" s="625"/>
      <c r="C3" s="625"/>
      <c r="D3" s="625"/>
      <c r="E3" s="625"/>
      <c r="F3" s="625"/>
      <c r="G3" s="625"/>
      <c r="H3" s="625"/>
      <c r="I3" s="625"/>
      <c r="J3" s="625"/>
      <c r="K3" s="625"/>
      <c r="L3" s="625"/>
      <c r="M3" s="625"/>
      <c r="N3" s="625"/>
      <c r="O3" s="625"/>
      <c r="P3" s="625"/>
      <c r="Q3" s="625"/>
      <c r="R3" s="625"/>
      <c r="S3" s="625"/>
      <c r="T3" s="625"/>
      <c r="U3" s="625"/>
      <c r="V3" s="625"/>
      <c r="W3" s="625"/>
      <c r="X3" s="625"/>
      <c r="Y3" s="625"/>
      <c r="Z3" s="625"/>
      <c r="AA3" s="625"/>
      <c r="AB3" s="625"/>
      <c r="AC3" s="625"/>
      <c r="AD3" s="625"/>
      <c r="AE3" s="625"/>
      <c r="AF3" s="625"/>
      <c r="AG3" s="625"/>
      <c r="AH3" s="625"/>
      <c r="AI3" s="625"/>
      <c r="AJ3" s="625"/>
      <c r="AK3" s="625"/>
      <c r="AL3" s="626"/>
    </row>
    <row r="4" spans="1:38" s="8" customFormat="1" ht="18" customHeight="1">
      <c r="A4" s="615" t="s">
        <v>178</v>
      </c>
      <c r="B4" s="616"/>
      <c r="C4" s="616"/>
      <c r="D4" s="616"/>
      <c r="E4" s="616"/>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c r="AK4" s="616"/>
      <c r="AL4" s="617"/>
    </row>
    <row r="5" spans="1:38" s="10" customFormat="1" ht="86.5" customHeight="1">
      <c r="A5" s="627" t="s">
        <v>179</v>
      </c>
      <c r="B5" s="628"/>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c r="AI5" s="628"/>
      <c r="AJ5" s="628"/>
      <c r="AK5" s="628"/>
      <c r="AL5" s="629"/>
    </row>
    <row r="6" spans="1:38" s="8" customFormat="1" ht="18" customHeight="1">
      <c r="A6" s="615" t="s">
        <v>180</v>
      </c>
      <c r="B6" s="616"/>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c r="AL6" s="617"/>
    </row>
    <row r="7" spans="1:38" s="11" customFormat="1" ht="15" customHeight="1">
      <c r="A7" s="630" t="s">
        <v>181</v>
      </c>
      <c r="B7" s="631"/>
      <c r="C7" s="631"/>
      <c r="D7" s="631"/>
      <c r="E7" s="631"/>
      <c r="F7" s="631"/>
      <c r="G7" s="631"/>
      <c r="H7" s="631"/>
      <c r="I7" s="631"/>
      <c r="J7" s="631"/>
      <c r="K7" s="631"/>
      <c r="L7" s="631"/>
      <c r="M7" s="631"/>
      <c r="N7" s="631"/>
      <c r="O7" s="631"/>
      <c r="P7" s="631"/>
      <c r="Q7" s="631"/>
      <c r="R7" s="631"/>
      <c r="S7" s="631"/>
      <c r="T7" s="631"/>
      <c r="U7" s="631"/>
      <c r="V7" s="631"/>
      <c r="W7" s="631"/>
      <c r="X7" s="631"/>
      <c r="Y7" s="631"/>
      <c r="Z7" s="631"/>
      <c r="AA7" s="631"/>
      <c r="AB7" s="631"/>
      <c r="AC7" s="631"/>
      <c r="AD7" s="631"/>
      <c r="AE7" s="631"/>
      <c r="AF7" s="631"/>
      <c r="AG7" s="631"/>
      <c r="AH7" s="631"/>
      <c r="AI7" s="631"/>
      <c r="AJ7" s="631"/>
      <c r="AK7" s="631"/>
      <c r="AL7" s="632"/>
    </row>
    <row r="8" spans="1:38" s="11" customFormat="1" ht="15" customHeight="1">
      <c r="A8" s="633" t="s">
        <v>182</v>
      </c>
      <c r="B8" s="634"/>
      <c r="C8" s="634"/>
      <c r="D8" s="634"/>
      <c r="E8" s="634"/>
      <c r="F8" s="634"/>
      <c r="G8" s="634"/>
      <c r="H8" s="634"/>
      <c r="I8" s="634"/>
      <c r="J8" s="634"/>
      <c r="K8" s="634"/>
      <c r="L8" s="634"/>
      <c r="M8" s="634"/>
      <c r="N8" s="634"/>
      <c r="O8" s="634"/>
      <c r="P8" s="634"/>
      <c r="Q8" s="634"/>
      <c r="R8" s="634"/>
      <c r="S8" s="634"/>
      <c r="T8" s="634"/>
      <c r="U8" s="634"/>
      <c r="V8" s="634"/>
      <c r="W8" s="634"/>
      <c r="X8" s="634"/>
      <c r="Y8" s="634"/>
      <c r="Z8" s="634"/>
      <c r="AA8" s="634"/>
      <c r="AB8" s="634"/>
      <c r="AC8" s="634"/>
      <c r="AD8" s="634"/>
      <c r="AE8" s="634"/>
      <c r="AF8" s="634"/>
      <c r="AG8" s="634"/>
      <c r="AH8" s="634"/>
      <c r="AI8" s="634"/>
      <c r="AJ8" s="634"/>
      <c r="AK8" s="634"/>
      <c r="AL8" s="635"/>
    </row>
    <row r="9" spans="1:38" s="12" customFormat="1" ht="15" customHeight="1">
      <c r="A9" s="606" t="s">
        <v>183</v>
      </c>
      <c r="B9" s="607"/>
      <c r="C9" s="607"/>
      <c r="D9" s="607"/>
      <c r="E9" s="607"/>
      <c r="F9" s="607"/>
      <c r="G9" s="607"/>
      <c r="H9" s="607"/>
      <c r="I9" s="607"/>
      <c r="J9" s="607"/>
      <c r="K9" s="607"/>
      <c r="L9" s="607"/>
      <c r="M9" s="607"/>
      <c r="N9" s="607"/>
      <c r="O9" s="607"/>
      <c r="P9" s="607"/>
      <c r="Q9" s="607"/>
      <c r="R9" s="607"/>
      <c r="S9" s="607"/>
      <c r="T9" s="607"/>
      <c r="U9" s="607"/>
      <c r="V9" s="607"/>
      <c r="W9" s="607"/>
      <c r="X9" s="607"/>
      <c r="Y9" s="607"/>
      <c r="Z9" s="607"/>
      <c r="AA9" s="607"/>
      <c r="AB9" s="607"/>
      <c r="AC9" s="607"/>
      <c r="AD9" s="607"/>
      <c r="AE9" s="607"/>
      <c r="AF9" s="607"/>
      <c r="AG9" s="607"/>
      <c r="AH9" s="607"/>
      <c r="AI9" s="607"/>
      <c r="AJ9" s="607"/>
      <c r="AK9" s="607"/>
      <c r="AL9" s="608"/>
    </row>
    <row r="10" spans="1:38" s="12" customFormat="1" ht="130.5" customHeight="1">
      <c r="A10" s="609" t="s">
        <v>184</v>
      </c>
      <c r="B10" s="636"/>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637"/>
    </row>
    <row r="11" spans="1:38" s="12" customFormat="1" ht="18" customHeight="1">
      <c r="A11" s="612" t="s">
        <v>185</v>
      </c>
      <c r="B11" s="613"/>
      <c r="C11" s="613"/>
      <c r="D11" s="613"/>
      <c r="E11" s="613"/>
      <c r="F11" s="613"/>
      <c r="G11" s="613"/>
      <c r="H11" s="613"/>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c r="AF11" s="613"/>
      <c r="AG11" s="613"/>
      <c r="AH11" s="613"/>
      <c r="AI11" s="613"/>
      <c r="AJ11" s="613"/>
      <c r="AK11" s="613"/>
      <c r="AL11" s="614"/>
    </row>
    <row r="12" spans="1:38" s="12" customFormat="1" ht="15" customHeight="1">
      <c r="A12" s="606" t="s">
        <v>186</v>
      </c>
      <c r="B12" s="607"/>
      <c r="C12" s="607"/>
      <c r="D12" s="607"/>
      <c r="E12" s="607"/>
      <c r="F12" s="607"/>
      <c r="G12" s="607"/>
      <c r="H12" s="607"/>
      <c r="I12" s="607"/>
      <c r="J12" s="607"/>
      <c r="K12" s="607"/>
      <c r="L12" s="607"/>
      <c r="M12" s="607"/>
      <c r="N12" s="607"/>
      <c r="O12" s="607"/>
      <c r="P12" s="607"/>
      <c r="Q12" s="607"/>
      <c r="R12" s="607"/>
      <c r="S12" s="607"/>
      <c r="T12" s="607"/>
      <c r="U12" s="607"/>
      <c r="V12" s="607"/>
      <c r="W12" s="607"/>
      <c r="X12" s="607"/>
      <c r="Y12" s="607"/>
      <c r="Z12" s="607"/>
      <c r="AA12" s="607"/>
      <c r="AB12" s="607"/>
      <c r="AC12" s="607"/>
      <c r="AD12" s="607"/>
      <c r="AE12" s="607"/>
      <c r="AF12" s="607"/>
      <c r="AG12" s="607"/>
      <c r="AH12" s="607"/>
      <c r="AI12" s="607"/>
      <c r="AJ12" s="607"/>
      <c r="AK12" s="607"/>
      <c r="AL12" s="608"/>
    </row>
    <row r="13" spans="1:38" s="12" customFormat="1" ht="101.25" customHeight="1">
      <c r="A13" s="609" t="s">
        <v>187</v>
      </c>
      <c r="B13" s="636"/>
      <c r="C13" s="636"/>
      <c r="D13" s="636"/>
      <c r="E13" s="636"/>
      <c r="F13" s="636"/>
      <c r="G13" s="636"/>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7"/>
    </row>
    <row r="14" spans="1:38" s="7" customFormat="1" ht="18" customHeight="1">
      <c r="A14" s="612" t="s">
        <v>185</v>
      </c>
      <c r="B14" s="613"/>
      <c r="C14" s="613"/>
      <c r="D14" s="613"/>
      <c r="E14" s="613"/>
      <c r="F14" s="613"/>
      <c r="G14" s="613"/>
      <c r="H14" s="613"/>
      <c r="I14" s="613"/>
      <c r="J14" s="613"/>
      <c r="K14" s="613"/>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4"/>
    </row>
    <row r="15" spans="1:38" s="12" customFormat="1" ht="15" customHeight="1">
      <c r="A15" s="606" t="s">
        <v>188</v>
      </c>
      <c r="B15" s="607"/>
      <c r="C15" s="607"/>
      <c r="D15" s="607"/>
      <c r="E15" s="607"/>
      <c r="F15" s="607"/>
      <c r="G15" s="607"/>
      <c r="H15" s="607"/>
      <c r="I15" s="607"/>
      <c r="J15" s="607"/>
      <c r="K15" s="607"/>
      <c r="L15" s="607"/>
      <c r="M15" s="607"/>
      <c r="N15" s="607"/>
      <c r="O15" s="607"/>
      <c r="P15" s="607"/>
      <c r="Q15" s="607"/>
      <c r="R15" s="607"/>
      <c r="S15" s="607"/>
      <c r="T15" s="607"/>
      <c r="U15" s="607"/>
      <c r="V15" s="607"/>
      <c r="W15" s="607"/>
      <c r="X15" s="607"/>
      <c r="Y15" s="607"/>
      <c r="Z15" s="607"/>
      <c r="AA15" s="607"/>
      <c r="AB15" s="607"/>
      <c r="AC15" s="607"/>
      <c r="AD15" s="607"/>
      <c r="AE15" s="607"/>
      <c r="AF15" s="607"/>
      <c r="AG15" s="607"/>
      <c r="AH15" s="607"/>
      <c r="AI15" s="607"/>
      <c r="AJ15" s="607"/>
      <c r="AK15" s="607"/>
      <c r="AL15" s="608"/>
    </row>
    <row r="16" spans="1:38" s="12" customFormat="1" ht="72" customHeight="1">
      <c r="A16" s="609" t="s">
        <v>189</v>
      </c>
      <c r="B16" s="610"/>
      <c r="C16" s="610"/>
      <c r="D16" s="610"/>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0"/>
      <c r="AE16" s="610"/>
      <c r="AF16" s="610"/>
      <c r="AG16" s="610"/>
      <c r="AH16" s="610"/>
      <c r="AI16" s="610"/>
      <c r="AJ16" s="610"/>
      <c r="AK16" s="610"/>
      <c r="AL16" s="611"/>
    </row>
    <row r="17" spans="1:38" s="12" customFormat="1" ht="18" customHeight="1">
      <c r="A17" s="612" t="s">
        <v>185</v>
      </c>
      <c r="B17" s="613"/>
      <c r="C17" s="613"/>
      <c r="D17" s="613"/>
      <c r="E17" s="613"/>
      <c r="F17" s="613"/>
      <c r="G17" s="613"/>
      <c r="H17" s="613"/>
      <c r="I17" s="613"/>
      <c r="J17" s="613"/>
      <c r="K17" s="613"/>
      <c r="L17" s="613"/>
      <c r="M17" s="613"/>
      <c r="N17" s="613"/>
      <c r="O17" s="613"/>
      <c r="P17" s="613"/>
      <c r="Q17" s="613"/>
      <c r="R17" s="613"/>
      <c r="S17" s="613"/>
      <c r="T17" s="613"/>
      <c r="U17" s="613"/>
      <c r="V17" s="613"/>
      <c r="W17" s="613"/>
      <c r="X17" s="613"/>
      <c r="Y17" s="613"/>
      <c r="Z17" s="613"/>
      <c r="AA17" s="613"/>
      <c r="AB17" s="613"/>
      <c r="AC17" s="613"/>
      <c r="AD17" s="613"/>
      <c r="AE17" s="613"/>
      <c r="AF17" s="613"/>
      <c r="AG17" s="613"/>
      <c r="AH17" s="613"/>
      <c r="AI17" s="613"/>
      <c r="AJ17" s="613"/>
      <c r="AK17" s="613"/>
      <c r="AL17" s="614"/>
    </row>
    <row r="18" spans="1:38" s="8" customFormat="1" ht="18" customHeight="1">
      <c r="A18" s="615" t="s">
        <v>190</v>
      </c>
      <c r="B18" s="616"/>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7"/>
    </row>
    <row r="19" spans="1:38" s="11" customFormat="1" ht="15" customHeight="1">
      <c r="A19" s="618" t="s">
        <v>191</v>
      </c>
      <c r="B19" s="619"/>
      <c r="C19" s="619"/>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620"/>
    </row>
    <row r="20" spans="1:38" s="8" customFormat="1" ht="18" customHeight="1">
      <c r="A20" s="615" t="s">
        <v>192</v>
      </c>
      <c r="B20" s="616"/>
      <c r="C20" s="616"/>
      <c r="D20" s="616"/>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K20" s="616"/>
      <c r="AL20" s="617"/>
    </row>
    <row r="21" spans="1:38" s="11" customFormat="1" ht="15" customHeight="1">
      <c r="A21" s="618" t="s">
        <v>193</v>
      </c>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20"/>
    </row>
    <row r="22" spans="1:38" s="8" customFormat="1" ht="18" customHeight="1">
      <c r="A22" s="615" t="s">
        <v>194</v>
      </c>
      <c r="B22" s="616"/>
      <c r="C22" s="616"/>
      <c r="D22" s="616"/>
      <c r="E22" s="616"/>
      <c r="F22" s="616"/>
      <c r="G22" s="616"/>
      <c r="H22" s="616"/>
      <c r="I22" s="616"/>
      <c r="J22" s="616"/>
      <c r="K22" s="616"/>
      <c r="L22" s="616"/>
      <c r="M22" s="616"/>
      <c r="N22" s="616"/>
      <c r="O22" s="616"/>
      <c r="P22" s="616"/>
      <c r="Q22" s="616"/>
      <c r="R22" s="616"/>
      <c r="S22" s="616"/>
      <c r="T22" s="616"/>
      <c r="U22" s="616"/>
      <c r="V22" s="616"/>
      <c r="W22" s="616"/>
      <c r="X22" s="616"/>
      <c r="Y22" s="616"/>
      <c r="Z22" s="616"/>
      <c r="AA22" s="616"/>
      <c r="AB22" s="616"/>
      <c r="AC22" s="616"/>
      <c r="AD22" s="616"/>
      <c r="AE22" s="616"/>
      <c r="AF22" s="616"/>
      <c r="AG22" s="616"/>
      <c r="AH22" s="616"/>
      <c r="AI22" s="616"/>
      <c r="AJ22" s="616"/>
      <c r="AK22" s="616"/>
      <c r="AL22" s="617"/>
    </row>
    <row r="23" spans="1:38" s="9" customFormat="1" ht="15" customHeight="1">
      <c r="A23" s="595" t="s">
        <v>195</v>
      </c>
      <c r="B23" s="596"/>
      <c r="C23" s="596"/>
      <c r="D23" s="596"/>
      <c r="E23" s="596"/>
      <c r="F23" s="596"/>
      <c r="G23" s="596"/>
      <c r="H23" s="596"/>
      <c r="I23" s="596"/>
      <c r="J23" s="596"/>
      <c r="K23" s="596"/>
      <c r="L23" s="596"/>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c r="AK23" s="596"/>
      <c r="AL23" s="597"/>
    </row>
    <row r="24" spans="1:38" s="8" customFormat="1" ht="18" customHeight="1">
      <c r="A24" s="598" t="s">
        <v>196</v>
      </c>
      <c r="B24" s="599"/>
      <c r="C24" s="599"/>
      <c r="D24" s="599"/>
      <c r="E24" s="599"/>
      <c r="F24" s="599"/>
      <c r="G24" s="599"/>
      <c r="H24" s="599"/>
      <c r="I24" s="599"/>
      <c r="J24" s="599"/>
      <c r="K24" s="599"/>
      <c r="L24" s="599"/>
      <c r="M24" s="599"/>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599"/>
      <c r="AL24" s="600"/>
    </row>
    <row r="25" spans="1:38" s="9" customFormat="1" ht="18" customHeight="1">
      <c r="A25" s="604" t="s">
        <v>197</v>
      </c>
      <c r="B25" s="604"/>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5"/>
    </row>
    <row r="26" spans="1:38" s="70" customFormat="1" ht="18" customHeight="1">
      <c r="A26" s="601" t="s">
        <v>198</v>
      </c>
      <c r="B26" s="602"/>
      <c r="C26" s="602"/>
      <c r="D26" s="602"/>
      <c r="E26" s="602"/>
      <c r="F26" s="602"/>
      <c r="G26" s="602"/>
      <c r="H26" s="602"/>
      <c r="I26" s="602"/>
      <c r="J26" s="602"/>
      <c r="K26" s="602"/>
      <c r="L26" s="602"/>
      <c r="M26" s="602"/>
      <c r="N26" s="602"/>
      <c r="O26" s="602"/>
      <c r="P26" s="602"/>
      <c r="Q26" s="602"/>
      <c r="R26" s="602"/>
      <c r="S26" s="602"/>
      <c r="T26" s="602"/>
      <c r="U26" s="602"/>
      <c r="V26" s="602"/>
      <c r="W26" s="602"/>
      <c r="X26" s="602"/>
      <c r="Y26" s="602"/>
      <c r="Z26" s="602"/>
      <c r="AA26" s="602"/>
      <c r="AB26" s="602"/>
      <c r="AC26" s="602"/>
      <c r="AD26" s="602"/>
      <c r="AE26" s="602"/>
      <c r="AF26" s="602"/>
      <c r="AG26" s="602"/>
      <c r="AH26" s="602"/>
      <c r="AI26" s="602"/>
      <c r="AJ26" s="602"/>
      <c r="AK26" s="602"/>
      <c r="AL26" s="603"/>
    </row>
    <row r="27" spans="1:38" s="9" customFormat="1" ht="45" customHeight="1">
      <c r="A27" s="621" t="s">
        <v>199</v>
      </c>
      <c r="B27" s="622"/>
      <c r="C27" s="622"/>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c r="AJ27" s="622"/>
      <c r="AK27" s="622"/>
      <c r="AL27" s="623"/>
    </row>
    <row r="29" spans="1:38" ht="14">
      <c r="A29" s="213" t="s">
        <v>55</v>
      </c>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row>
  </sheetData>
  <sheetProtection algorithmName="SHA-512" hashValue="sE37tOc84/DJZUhI2QASvJy/wd6i0WbjrFXZ/dJ1PwrzpUejQa9hkRC2iudN9BOvnIs/fdSGM4zSEwrcnudn6g==" saltValue="8XGi/xN8fy0yVpstrRdrow==" spinCount="100000" sheet="1" objects="1" scenarios="1"/>
  <mergeCells count="29">
    <mergeCell ref="A27:AL27"/>
    <mergeCell ref="A29:AL29"/>
    <mergeCell ref="A3:AL3"/>
    <mergeCell ref="A2:AL2"/>
    <mergeCell ref="A14:AL14"/>
    <mergeCell ref="A4:AL4"/>
    <mergeCell ref="A5:AL5"/>
    <mergeCell ref="A6:AL6"/>
    <mergeCell ref="A7:AL7"/>
    <mergeCell ref="A8:AL8"/>
    <mergeCell ref="A9:AL9"/>
    <mergeCell ref="A10:AL10"/>
    <mergeCell ref="A11:AL11"/>
    <mergeCell ref="A12:AL12"/>
    <mergeCell ref="A13:AL13"/>
    <mergeCell ref="AI1:AL1"/>
    <mergeCell ref="A1:AH1"/>
    <mergeCell ref="A23:AL23"/>
    <mergeCell ref="A24:AL24"/>
    <mergeCell ref="A26:AL26"/>
    <mergeCell ref="A25:AL25"/>
    <mergeCell ref="A15:AL15"/>
    <mergeCell ref="A16:AL16"/>
    <mergeCell ref="A17:AL17"/>
    <mergeCell ref="A18:AL18"/>
    <mergeCell ref="A19:AL19"/>
    <mergeCell ref="A22:AL22"/>
    <mergeCell ref="A21:AL21"/>
    <mergeCell ref="A20:AL20"/>
  </mergeCells>
  <hyperlinks>
    <hyperlink ref="A14" r:id="rId1" display="http://www.sos.ca.gov/business-programs/business-entities/forms" xr:uid="{2BB56F34-0F1C-43A5-832D-DA20597AE97B}"/>
    <hyperlink ref="A17" r:id="rId2" display="http://www.sos.ca.gov/business-programs/business-entities/forms" xr:uid="{E4A07590-A8E3-44B2-85FB-71C58D98D6C6}"/>
    <hyperlink ref="A11" r:id="rId3" display="http://www.sos.ca.gov/business-programs/business-entities/forms" xr:uid="{576B134D-3C2A-434C-BB93-B2E577FA8C7D}"/>
  </hyperlinks>
  <printOptions horizontalCentered="1"/>
  <pageMargins left="0.25" right="0.25" top="0.5" bottom="0.3" header="0" footer="0"/>
  <pageSetup scale="64" orientation="portrait" r:id="rId4"/>
  <headerFooter>
    <oddFooter>&amp;L&amp;9IIG 2021 NOFA&amp;C&amp;9Page &amp;P of &amp;N&amp;R&amp;"Arial,Regular"&amp;9&amp;A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4862D-A651-42FC-BEAC-F641793C4592}">
  <sheetPr codeName="Sheet21">
    <tabColor rgb="FF0070C0"/>
  </sheetPr>
  <dimension ref="A1:AL52"/>
  <sheetViews>
    <sheetView showGridLines="0" zoomScaleNormal="100" zoomScaleSheetLayoutView="100" workbookViewId="0">
      <selection activeCell="E24" sqref="E24:L24"/>
    </sheetView>
  </sheetViews>
  <sheetFormatPr defaultColWidth="9.1796875" defaultRowHeight="15" customHeight="1"/>
  <cols>
    <col min="1" max="2" width="4.1796875" style="88" customWidth="1"/>
    <col min="3" max="3" width="5.54296875" style="88" customWidth="1"/>
    <col min="4" max="5" width="4.1796875" style="88" customWidth="1"/>
    <col min="6" max="6" width="5.54296875" style="88" customWidth="1"/>
    <col min="7" max="38" width="4.1796875" style="88" customWidth="1"/>
    <col min="39" max="16384" width="9.1796875" style="88"/>
  </cols>
  <sheetData>
    <row r="1" spans="1:38" s="87" customFormat="1" ht="18" customHeight="1">
      <c r="A1" s="670" t="s">
        <v>200</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1" t="str">
        <f>'LGMG Cover Page'!B11</f>
        <v>5/5/2022 v1</v>
      </c>
      <c r="AK1" s="671"/>
      <c r="AL1" s="671"/>
    </row>
    <row r="2" spans="1:38" s="74" customFormat="1" ht="15" customHeight="1">
      <c r="A2" s="638" t="s">
        <v>13</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row>
    <row r="3" spans="1:38" s="74" customFormat="1" ht="15" customHeight="1">
      <c r="A3" s="454" t="s">
        <v>201</v>
      </c>
      <c r="B3" s="454"/>
      <c r="C3" s="454"/>
      <c r="D3" s="454"/>
      <c r="E3" s="454"/>
      <c r="F3" s="454"/>
      <c r="G3" s="454"/>
      <c r="H3" s="454"/>
      <c r="I3" s="454"/>
      <c r="J3" s="454"/>
      <c r="K3" s="454" t="s">
        <v>202</v>
      </c>
      <c r="L3" s="454"/>
      <c r="M3" s="454"/>
      <c r="N3" s="454" t="s">
        <v>203</v>
      </c>
      <c r="O3" s="454"/>
      <c r="P3" s="454"/>
      <c r="Q3" s="454"/>
      <c r="R3" s="454"/>
      <c r="S3" s="454"/>
      <c r="T3" s="454"/>
      <c r="U3" s="454"/>
      <c r="V3" s="454"/>
      <c r="W3" s="454"/>
      <c r="X3" s="454" t="s">
        <v>202</v>
      </c>
      <c r="Y3" s="454"/>
      <c r="Z3" s="454"/>
      <c r="AA3" s="454" t="s">
        <v>204</v>
      </c>
      <c r="AB3" s="454"/>
      <c r="AC3" s="454"/>
      <c r="AD3" s="454"/>
      <c r="AE3" s="454"/>
      <c r="AF3" s="454"/>
      <c r="AG3" s="454"/>
      <c r="AH3" s="454"/>
      <c r="AI3" s="454"/>
      <c r="AJ3" s="454" t="s">
        <v>202</v>
      </c>
      <c r="AK3" s="454"/>
      <c r="AL3" s="454"/>
    </row>
    <row r="4" spans="1:38" s="74" customFormat="1" ht="15" customHeight="1">
      <c r="A4" s="657"/>
      <c r="B4" s="657"/>
      <c r="C4" s="657"/>
      <c r="D4" s="657"/>
      <c r="E4" s="657"/>
      <c r="F4" s="657"/>
      <c r="G4" s="657"/>
      <c r="H4" s="657"/>
      <c r="I4" s="657"/>
      <c r="J4" s="657"/>
      <c r="K4" s="669"/>
      <c r="L4" s="669"/>
      <c r="M4" s="669"/>
      <c r="N4" s="657"/>
      <c r="O4" s="657"/>
      <c r="P4" s="657"/>
      <c r="Q4" s="657"/>
      <c r="R4" s="657"/>
      <c r="S4" s="657"/>
      <c r="T4" s="657"/>
      <c r="U4" s="657"/>
      <c r="V4" s="657"/>
      <c r="W4" s="657"/>
      <c r="X4" s="669"/>
      <c r="Y4" s="669"/>
      <c r="Z4" s="669"/>
      <c r="AA4" s="657"/>
      <c r="AB4" s="657"/>
      <c r="AC4" s="657"/>
      <c r="AD4" s="657"/>
      <c r="AE4" s="657"/>
      <c r="AF4" s="657"/>
      <c r="AG4" s="657"/>
      <c r="AH4" s="657"/>
      <c r="AI4" s="657"/>
      <c r="AJ4" s="669"/>
      <c r="AK4" s="669"/>
      <c r="AL4" s="669"/>
    </row>
    <row r="5" spans="1:38" s="74" customFormat="1" ht="15" customHeight="1">
      <c r="A5" s="657"/>
      <c r="B5" s="657"/>
      <c r="C5" s="657"/>
      <c r="D5" s="657"/>
      <c r="E5" s="657"/>
      <c r="F5" s="657"/>
      <c r="G5" s="657"/>
      <c r="H5" s="657"/>
      <c r="I5" s="657"/>
      <c r="J5" s="657"/>
      <c r="K5" s="669"/>
      <c r="L5" s="669"/>
      <c r="M5" s="669"/>
      <c r="N5" s="657"/>
      <c r="O5" s="657"/>
      <c r="P5" s="657"/>
      <c r="Q5" s="657"/>
      <c r="R5" s="657"/>
      <c r="S5" s="657"/>
      <c r="T5" s="657"/>
      <c r="U5" s="657"/>
      <c r="V5" s="657"/>
      <c r="W5" s="657"/>
      <c r="X5" s="669"/>
      <c r="Y5" s="669"/>
      <c r="Z5" s="669"/>
      <c r="AA5" s="657"/>
      <c r="AB5" s="657"/>
      <c r="AC5" s="657"/>
      <c r="AD5" s="657"/>
      <c r="AE5" s="657"/>
      <c r="AF5" s="657"/>
      <c r="AG5" s="657"/>
      <c r="AH5" s="657"/>
      <c r="AI5" s="657"/>
      <c r="AJ5" s="669"/>
      <c r="AK5" s="669"/>
      <c r="AL5" s="669"/>
    </row>
    <row r="6" spans="1:38" s="74" customFormat="1" ht="15" customHeight="1">
      <c r="A6" s="657"/>
      <c r="B6" s="657"/>
      <c r="C6" s="657"/>
      <c r="D6" s="657"/>
      <c r="E6" s="657"/>
      <c r="F6" s="657"/>
      <c r="G6" s="657"/>
      <c r="H6" s="657"/>
      <c r="I6" s="657"/>
      <c r="J6" s="657"/>
      <c r="K6" s="669"/>
      <c r="L6" s="669"/>
      <c r="M6" s="669"/>
      <c r="N6" s="657"/>
      <c r="O6" s="657"/>
      <c r="P6" s="657"/>
      <c r="Q6" s="657"/>
      <c r="R6" s="657"/>
      <c r="S6" s="657"/>
      <c r="T6" s="657"/>
      <c r="U6" s="657"/>
      <c r="V6" s="657"/>
      <c r="W6" s="657"/>
      <c r="X6" s="669"/>
      <c r="Y6" s="669"/>
      <c r="Z6" s="669"/>
      <c r="AA6" s="657"/>
      <c r="AB6" s="657"/>
      <c r="AC6" s="657"/>
      <c r="AD6" s="657"/>
      <c r="AE6" s="657"/>
      <c r="AF6" s="657"/>
      <c r="AG6" s="657"/>
      <c r="AH6" s="657"/>
      <c r="AI6" s="657"/>
      <c r="AJ6" s="669"/>
      <c r="AK6" s="669"/>
      <c r="AL6" s="669"/>
    </row>
    <row r="7" spans="1:38" s="74" customFormat="1" ht="15" customHeight="1">
      <c r="A7" s="657"/>
      <c r="B7" s="657"/>
      <c r="C7" s="657"/>
      <c r="D7" s="657"/>
      <c r="E7" s="657"/>
      <c r="F7" s="657"/>
      <c r="G7" s="657"/>
      <c r="H7" s="657"/>
      <c r="I7" s="657"/>
      <c r="J7" s="657"/>
      <c r="K7" s="669"/>
      <c r="L7" s="669"/>
      <c r="M7" s="669"/>
      <c r="N7" s="657"/>
      <c r="O7" s="657"/>
      <c r="P7" s="657"/>
      <c r="Q7" s="657"/>
      <c r="R7" s="657"/>
      <c r="S7" s="657"/>
      <c r="T7" s="657"/>
      <c r="U7" s="657"/>
      <c r="V7" s="657"/>
      <c r="W7" s="657"/>
      <c r="X7" s="669"/>
      <c r="Y7" s="669"/>
      <c r="Z7" s="669"/>
      <c r="AA7" s="657"/>
      <c r="AB7" s="657"/>
      <c r="AC7" s="657"/>
      <c r="AD7" s="657"/>
      <c r="AE7" s="657"/>
      <c r="AF7" s="657"/>
      <c r="AG7" s="657"/>
      <c r="AH7" s="657"/>
      <c r="AI7" s="657"/>
      <c r="AJ7" s="669"/>
      <c r="AK7" s="669"/>
      <c r="AL7" s="669"/>
    </row>
    <row r="8" spans="1:38" ht="14.25" customHeight="1">
      <c r="A8" s="638" t="s">
        <v>6</v>
      </c>
      <c r="B8" s="638"/>
      <c r="C8" s="638"/>
      <c r="D8" s="638"/>
      <c r="E8" s="638"/>
      <c r="F8" s="638"/>
      <c r="G8" s="638"/>
      <c r="H8" s="638"/>
      <c r="I8" s="638"/>
      <c r="J8" s="638"/>
      <c r="K8" s="638"/>
      <c r="L8" s="638"/>
      <c r="M8" s="638"/>
      <c r="N8" s="638"/>
      <c r="O8" s="638"/>
      <c r="P8" s="638"/>
      <c r="Q8" s="638"/>
      <c r="R8" s="638"/>
      <c r="S8" s="638"/>
      <c r="T8" s="638"/>
      <c r="U8" s="638"/>
      <c r="V8" s="638"/>
      <c r="W8" s="638"/>
      <c r="X8" s="638"/>
      <c r="Y8" s="638"/>
      <c r="Z8" s="638"/>
      <c r="AA8" s="638"/>
      <c r="AB8" s="638"/>
      <c r="AC8" s="638"/>
      <c r="AD8" s="638"/>
      <c r="AE8" s="638"/>
      <c r="AF8" s="638"/>
      <c r="AG8" s="638"/>
      <c r="AH8" s="638"/>
      <c r="AI8" s="638"/>
      <c r="AJ8" s="638"/>
      <c r="AK8" s="638"/>
      <c r="AL8" s="638"/>
    </row>
    <row r="9" spans="1:38" ht="15" customHeight="1">
      <c r="A9" s="666" t="s">
        <v>205</v>
      </c>
      <c r="B9" s="667"/>
      <c r="C9" s="667"/>
      <c r="D9" s="667"/>
      <c r="E9" s="667"/>
      <c r="F9" s="667"/>
      <c r="G9" s="667"/>
      <c r="H9" s="667"/>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7"/>
      <c r="AI9" s="667"/>
      <c r="AJ9" s="667"/>
      <c r="AK9" s="667"/>
      <c r="AL9" s="668"/>
    </row>
    <row r="10" spans="1:38" ht="15" customHeight="1">
      <c r="A10" s="640" t="s">
        <v>206</v>
      </c>
      <c r="B10" s="640"/>
      <c r="C10" s="640"/>
      <c r="D10" s="516"/>
      <c r="E10" s="517"/>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7"/>
      <c r="AI10" s="517"/>
      <c r="AJ10" s="517"/>
      <c r="AK10" s="517"/>
      <c r="AL10" s="518"/>
    </row>
    <row r="11" spans="1:38" ht="15" customHeight="1">
      <c r="A11" s="640" t="s">
        <v>207</v>
      </c>
      <c r="B11" s="640"/>
      <c r="C11" s="642"/>
      <c r="D11" s="642"/>
      <c r="E11" s="642"/>
      <c r="F11" s="642"/>
      <c r="G11" s="642"/>
      <c r="H11" s="642"/>
      <c r="I11" s="642"/>
      <c r="J11" s="642"/>
      <c r="K11" s="642"/>
      <c r="L11" s="642"/>
      <c r="M11" s="642"/>
      <c r="N11" s="642"/>
      <c r="O11" s="642"/>
      <c r="P11" s="642"/>
      <c r="Q11" s="642"/>
      <c r="R11" s="642"/>
      <c r="S11" s="642"/>
      <c r="T11" s="642"/>
      <c r="U11" s="642"/>
      <c r="V11" s="69" t="s">
        <v>144</v>
      </c>
      <c r="W11" s="643"/>
      <c r="X11" s="643"/>
      <c r="Y11" s="643"/>
      <c r="Z11" s="643"/>
      <c r="AA11" s="643"/>
      <c r="AB11" s="643"/>
      <c r="AC11" s="644" t="s">
        <v>66</v>
      </c>
      <c r="AD11" s="644"/>
      <c r="AE11" s="639"/>
      <c r="AF11" s="639"/>
      <c r="AG11" s="639"/>
      <c r="AH11" s="69" t="s">
        <v>67</v>
      </c>
      <c r="AI11" s="639"/>
      <c r="AJ11" s="639"/>
      <c r="AK11" s="639"/>
      <c r="AL11" s="639"/>
    </row>
    <row r="12" spans="1:38" ht="15" customHeight="1">
      <c r="A12" s="646" t="s">
        <v>208</v>
      </c>
      <c r="B12" s="646"/>
      <c r="C12" s="646"/>
      <c r="D12" s="646"/>
      <c r="E12" s="651"/>
      <c r="F12" s="652"/>
      <c r="G12" s="652"/>
      <c r="H12" s="652"/>
      <c r="I12" s="652"/>
      <c r="J12" s="652"/>
      <c r="K12" s="652"/>
      <c r="L12" s="653"/>
      <c r="M12" s="654" t="s">
        <v>209</v>
      </c>
      <c r="N12" s="655"/>
      <c r="O12" s="657"/>
      <c r="P12" s="657"/>
      <c r="Q12" s="657"/>
      <c r="R12" s="657"/>
      <c r="S12" s="657"/>
      <c r="T12" s="657"/>
      <c r="U12" s="657"/>
      <c r="V12" s="640" t="s">
        <v>210</v>
      </c>
      <c r="W12" s="640"/>
      <c r="X12" s="656"/>
      <c r="Y12" s="639"/>
      <c r="Z12" s="639"/>
      <c r="AA12" s="639"/>
      <c r="AB12" s="639"/>
      <c r="AC12" s="639"/>
      <c r="AD12" s="639"/>
      <c r="AE12" s="639"/>
      <c r="AF12" s="639"/>
      <c r="AG12" s="640" t="s">
        <v>211</v>
      </c>
      <c r="AH12" s="640"/>
      <c r="AI12" s="641"/>
      <c r="AJ12" s="641"/>
      <c r="AK12" s="641"/>
      <c r="AL12" s="641"/>
    </row>
    <row r="13" spans="1:38" ht="15" customHeight="1">
      <c r="A13" s="646" t="s">
        <v>212</v>
      </c>
      <c r="B13" s="646"/>
      <c r="C13" s="646"/>
      <c r="D13" s="646"/>
      <c r="E13" s="651"/>
      <c r="F13" s="652"/>
      <c r="G13" s="652"/>
      <c r="H13" s="652"/>
      <c r="I13" s="652"/>
      <c r="J13" s="652"/>
      <c r="K13" s="652"/>
      <c r="L13" s="653"/>
      <c r="M13" s="654" t="s">
        <v>209</v>
      </c>
      <c r="N13" s="655"/>
      <c r="O13" s="639"/>
      <c r="P13" s="639"/>
      <c r="Q13" s="639"/>
      <c r="R13" s="639"/>
      <c r="S13" s="639"/>
      <c r="T13" s="639"/>
      <c r="U13" s="639"/>
      <c r="V13" s="640" t="s">
        <v>210</v>
      </c>
      <c r="W13" s="640"/>
      <c r="X13" s="656"/>
      <c r="Y13" s="639"/>
      <c r="Z13" s="639"/>
      <c r="AA13" s="639"/>
      <c r="AB13" s="639"/>
      <c r="AC13" s="639"/>
      <c r="AD13" s="639"/>
      <c r="AE13" s="639"/>
      <c r="AF13" s="639"/>
      <c r="AG13" s="640" t="s">
        <v>211</v>
      </c>
      <c r="AH13" s="640"/>
      <c r="AI13" s="641"/>
      <c r="AJ13" s="641"/>
      <c r="AK13" s="641"/>
      <c r="AL13" s="641"/>
    </row>
    <row r="14" spans="1:38" ht="15" customHeight="1">
      <c r="A14" s="640" t="s">
        <v>207</v>
      </c>
      <c r="B14" s="640"/>
      <c r="C14" s="642"/>
      <c r="D14" s="642"/>
      <c r="E14" s="642"/>
      <c r="F14" s="642"/>
      <c r="G14" s="642"/>
      <c r="H14" s="642"/>
      <c r="I14" s="642"/>
      <c r="J14" s="642"/>
      <c r="K14" s="642"/>
      <c r="L14" s="642"/>
      <c r="M14" s="642"/>
      <c r="N14" s="642"/>
      <c r="O14" s="642"/>
      <c r="P14" s="642"/>
      <c r="Q14" s="642"/>
      <c r="R14" s="642"/>
      <c r="S14" s="642"/>
      <c r="T14" s="642"/>
      <c r="U14" s="642"/>
      <c r="V14" s="69" t="s">
        <v>144</v>
      </c>
      <c r="W14" s="643"/>
      <c r="X14" s="643"/>
      <c r="Y14" s="643"/>
      <c r="Z14" s="643"/>
      <c r="AA14" s="643"/>
      <c r="AB14" s="643"/>
      <c r="AC14" s="644" t="s">
        <v>66</v>
      </c>
      <c r="AD14" s="644"/>
      <c r="AE14" s="639"/>
      <c r="AF14" s="639"/>
      <c r="AG14" s="639"/>
      <c r="AH14" s="69" t="s">
        <v>67</v>
      </c>
      <c r="AI14" s="639"/>
      <c r="AJ14" s="639"/>
      <c r="AK14" s="639"/>
      <c r="AL14" s="639"/>
    </row>
    <row r="15" spans="1:38" ht="15" customHeight="1">
      <c r="A15" s="645" t="s">
        <v>213</v>
      </c>
      <c r="B15" s="645"/>
      <c r="C15" s="645"/>
      <c r="D15" s="645"/>
      <c r="E15" s="645"/>
      <c r="F15" s="645"/>
      <c r="G15" s="645"/>
      <c r="H15" s="645"/>
      <c r="I15" s="645"/>
      <c r="J15" s="645"/>
      <c r="K15" s="645"/>
      <c r="L15" s="645"/>
      <c r="M15" s="645"/>
      <c r="N15" s="645"/>
      <c r="O15" s="645"/>
      <c r="P15" s="645"/>
      <c r="Q15" s="645"/>
      <c r="R15" s="645"/>
      <c r="S15" s="645"/>
      <c r="T15" s="645"/>
      <c r="U15" s="645"/>
      <c r="V15" s="645"/>
      <c r="W15" s="645"/>
      <c r="X15" s="645"/>
      <c r="Y15" s="645"/>
      <c r="Z15" s="645"/>
      <c r="AA15" s="645"/>
      <c r="AB15" s="645"/>
      <c r="AC15" s="645"/>
      <c r="AD15" s="645"/>
      <c r="AE15" s="645"/>
      <c r="AF15" s="645"/>
      <c r="AG15" s="645"/>
      <c r="AH15" s="645"/>
      <c r="AI15" s="645"/>
      <c r="AJ15" s="645"/>
      <c r="AK15" s="645"/>
      <c r="AL15" s="645"/>
    </row>
    <row r="16" spans="1:38" ht="15" customHeight="1">
      <c r="A16" s="640" t="s">
        <v>206</v>
      </c>
      <c r="B16" s="640"/>
      <c r="C16" s="640"/>
      <c r="D16" s="516" t="s">
        <v>214</v>
      </c>
      <c r="E16" s="517"/>
      <c r="F16" s="517"/>
      <c r="G16" s="517"/>
      <c r="H16" s="517"/>
      <c r="I16" s="517"/>
      <c r="J16" s="517"/>
      <c r="K16" s="517"/>
      <c r="L16" s="517"/>
      <c r="M16" s="517"/>
      <c r="N16" s="517"/>
      <c r="O16" s="517"/>
      <c r="P16" s="517"/>
      <c r="Q16" s="517"/>
      <c r="R16" s="517"/>
      <c r="S16" s="517"/>
      <c r="T16" s="517"/>
      <c r="U16" s="517"/>
      <c r="V16" s="517"/>
      <c r="W16" s="517"/>
      <c r="X16" s="517"/>
      <c r="Y16" s="517"/>
      <c r="Z16" s="517"/>
      <c r="AA16" s="517"/>
      <c r="AB16" s="517"/>
      <c r="AC16" s="517"/>
      <c r="AD16" s="517"/>
      <c r="AE16" s="517"/>
      <c r="AF16" s="517"/>
      <c r="AG16" s="517"/>
      <c r="AH16" s="517"/>
      <c r="AI16" s="517"/>
      <c r="AJ16" s="517"/>
      <c r="AK16" s="517"/>
      <c r="AL16" s="518"/>
    </row>
    <row r="17" spans="1:38" ht="15" customHeight="1">
      <c r="A17" s="640" t="s">
        <v>207</v>
      </c>
      <c r="B17" s="640"/>
      <c r="C17" s="642"/>
      <c r="D17" s="642"/>
      <c r="E17" s="642"/>
      <c r="F17" s="642"/>
      <c r="G17" s="642"/>
      <c r="H17" s="642"/>
      <c r="I17" s="642"/>
      <c r="J17" s="642"/>
      <c r="K17" s="642"/>
      <c r="L17" s="642"/>
      <c r="M17" s="642"/>
      <c r="N17" s="642"/>
      <c r="O17" s="642"/>
      <c r="P17" s="642"/>
      <c r="Q17" s="642"/>
      <c r="R17" s="642"/>
      <c r="S17" s="642"/>
      <c r="T17" s="642"/>
      <c r="U17" s="642"/>
      <c r="V17" s="69" t="s">
        <v>144</v>
      </c>
      <c r="W17" s="643"/>
      <c r="X17" s="643"/>
      <c r="Y17" s="643"/>
      <c r="Z17" s="643"/>
      <c r="AA17" s="643"/>
      <c r="AB17" s="643"/>
      <c r="AC17" s="644" t="s">
        <v>66</v>
      </c>
      <c r="AD17" s="644"/>
      <c r="AE17" s="639"/>
      <c r="AF17" s="639"/>
      <c r="AG17" s="639"/>
      <c r="AH17" s="69" t="s">
        <v>67</v>
      </c>
      <c r="AI17" s="639"/>
      <c r="AJ17" s="639"/>
      <c r="AK17" s="639"/>
      <c r="AL17" s="639"/>
    </row>
    <row r="18" spans="1:38" ht="15" customHeight="1">
      <c r="A18" s="646" t="s">
        <v>208</v>
      </c>
      <c r="B18" s="646"/>
      <c r="C18" s="646"/>
      <c r="D18" s="646"/>
      <c r="E18" s="651"/>
      <c r="F18" s="652"/>
      <c r="G18" s="652"/>
      <c r="H18" s="652"/>
      <c r="I18" s="652"/>
      <c r="J18" s="652"/>
      <c r="K18" s="652"/>
      <c r="L18" s="653"/>
      <c r="M18" s="654" t="s">
        <v>209</v>
      </c>
      <c r="N18" s="655"/>
      <c r="O18" s="657"/>
      <c r="P18" s="657"/>
      <c r="Q18" s="657"/>
      <c r="R18" s="657"/>
      <c r="S18" s="657"/>
      <c r="T18" s="657"/>
      <c r="U18" s="657"/>
      <c r="V18" s="640" t="s">
        <v>210</v>
      </c>
      <c r="W18" s="640"/>
      <c r="X18" s="656"/>
      <c r="Y18" s="639"/>
      <c r="Z18" s="639"/>
      <c r="AA18" s="639"/>
      <c r="AB18" s="639"/>
      <c r="AC18" s="639"/>
      <c r="AD18" s="639"/>
      <c r="AE18" s="639"/>
      <c r="AF18" s="639"/>
      <c r="AG18" s="640" t="s">
        <v>211</v>
      </c>
      <c r="AH18" s="640"/>
      <c r="AI18" s="641"/>
      <c r="AJ18" s="641"/>
      <c r="AK18" s="641"/>
      <c r="AL18" s="641"/>
    </row>
    <row r="19" spans="1:38" ht="15" customHeight="1">
      <c r="A19" s="646" t="s">
        <v>212</v>
      </c>
      <c r="B19" s="646"/>
      <c r="C19" s="646"/>
      <c r="D19" s="646"/>
      <c r="E19" s="651"/>
      <c r="F19" s="652"/>
      <c r="G19" s="652"/>
      <c r="H19" s="652"/>
      <c r="I19" s="652"/>
      <c r="J19" s="652"/>
      <c r="K19" s="652"/>
      <c r="L19" s="653"/>
      <c r="M19" s="654" t="s">
        <v>209</v>
      </c>
      <c r="N19" s="655"/>
      <c r="O19" s="639"/>
      <c r="P19" s="639"/>
      <c r="Q19" s="639"/>
      <c r="R19" s="639"/>
      <c r="S19" s="639"/>
      <c r="T19" s="639"/>
      <c r="U19" s="639"/>
      <c r="V19" s="640" t="s">
        <v>210</v>
      </c>
      <c r="W19" s="640"/>
      <c r="X19" s="656"/>
      <c r="Y19" s="639"/>
      <c r="Z19" s="639"/>
      <c r="AA19" s="639"/>
      <c r="AB19" s="639"/>
      <c r="AC19" s="639"/>
      <c r="AD19" s="639"/>
      <c r="AE19" s="639"/>
      <c r="AF19" s="639"/>
      <c r="AG19" s="640" t="s">
        <v>211</v>
      </c>
      <c r="AH19" s="640"/>
      <c r="AI19" s="641"/>
      <c r="AJ19" s="641"/>
      <c r="AK19" s="641"/>
      <c r="AL19" s="641"/>
    </row>
    <row r="20" spans="1:38" ht="15" customHeight="1">
      <c r="A20" s="640" t="s">
        <v>207</v>
      </c>
      <c r="B20" s="640"/>
      <c r="C20" s="642"/>
      <c r="D20" s="642"/>
      <c r="E20" s="642"/>
      <c r="F20" s="642"/>
      <c r="G20" s="642"/>
      <c r="H20" s="642"/>
      <c r="I20" s="642"/>
      <c r="J20" s="642"/>
      <c r="K20" s="642"/>
      <c r="L20" s="642"/>
      <c r="M20" s="642"/>
      <c r="N20" s="642"/>
      <c r="O20" s="642"/>
      <c r="P20" s="642"/>
      <c r="Q20" s="642"/>
      <c r="R20" s="642"/>
      <c r="S20" s="642"/>
      <c r="T20" s="642"/>
      <c r="U20" s="642"/>
      <c r="V20" s="69" t="s">
        <v>144</v>
      </c>
      <c r="W20" s="643"/>
      <c r="X20" s="643"/>
      <c r="Y20" s="643"/>
      <c r="Z20" s="643"/>
      <c r="AA20" s="643"/>
      <c r="AB20" s="643"/>
      <c r="AC20" s="644" t="s">
        <v>66</v>
      </c>
      <c r="AD20" s="644"/>
      <c r="AE20" s="639"/>
      <c r="AF20" s="639"/>
      <c r="AG20" s="639"/>
      <c r="AH20" s="69" t="s">
        <v>67</v>
      </c>
      <c r="AI20" s="639"/>
      <c r="AJ20" s="639"/>
      <c r="AK20" s="639"/>
      <c r="AL20" s="639"/>
    </row>
    <row r="21" spans="1:38" ht="15" customHeight="1">
      <c r="A21" s="645" t="s">
        <v>215</v>
      </c>
      <c r="B21" s="645"/>
      <c r="C21" s="645"/>
      <c r="D21" s="645"/>
      <c r="E21" s="645"/>
      <c r="F21" s="645"/>
      <c r="G21" s="645"/>
      <c r="H21" s="645"/>
      <c r="I21" s="645"/>
      <c r="J21" s="645"/>
      <c r="K21" s="645"/>
      <c r="L21" s="645"/>
      <c r="M21" s="645"/>
      <c r="N21" s="645"/>
      <c r="O21" s="645"/>
      <c r="P21" s="645"/>
      <c r="Q21" s="645"/>
      <c r="R21" s="645"/>
      <c r="S21" s="645"/>
      <c r="T21" s="645"/>
      <c r="U21" s="645"/>
      <c r="V21" s="645"/>
      <c r="W21" s="645"/>
      <c r="X21" s="645"/>
      <c r="Y21" s="645"/>
      <c r="Z21" s="645"/>
      <c r="AA21" s="645"/>
      <c r="AB21" s="645"/>
      <c r="AC21" s="645"/>
      <c r="AD21" s="645"/>
      <c r="AE21" s="645"/>
      <c r="AF21" s="645"/>
      <c r="AG21" s="645"/>
      <c r="AH21" s="645"/>
      <c r="AI21" s="645"/>
      <c r="AJ21" s="645"/>
      <c r="AK21" s="645"/>
      <c r="AL21" s="645"/>
    </row>
    <row r="22" spans="1:38" ht="15" customHeight="1">
      <c r="A22" s="640" t="s">
        <v>206</v>
      </c>
      <c r="B22" s="640"/>
      <c r="C22" s="640"/>
      <c r="D22" s="665" t="s">
        <v>214</v>
      </c>
      <c r="E22" s="665"/>
      <c r="F22" s="66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5"/>
      <c r="AL22" s="665"/>
    </row>
    <row r="23" spans="1:38" ht="15" customHeight="1">
      <c r="A23" s="640" t="s">
        <v>207</v>
      </c>
      <c r="B23" s="640"/>
      <c r="C23" s="642"/>
      <c r="D23" s="642"/>
      <c r="E23" s="642"/>
      <c r="F23" s="642"/>
      <c r="G23" s="642"/>
      <c r="H23" s="642"/>
      <c r="I23" s="642"/>
      <c r="J23" s="642"/>
      <c r="K23" s="642"/>
      <c r="L23" s="642"/>
      <c r="M23" s="642"/>
      <c r="N23" s="642"/>
      <c r="O23" s="642"/>
      <c r="P23" s="642"/>
      <c r="Q23" s="642"/>
      <c r="R23" s="642"/>
      <c r="S23" s="642"/>
      <c r="T23" s="642"/>
      <c r="U23" s="642"/>
      <c r="V23" s="69" t="s">
        <v>144</v>
      </c>
      <c r="W23" s="643"/>
      <c r="X23" s="643"/>
      <c r="Y23" s="643"/>
      <c r="Z23" s="643"/>
      <c r="AA23" s="643"/>
      <c r="AB23" s="643"/>
      <c r="AC23" s="644" t="s">
        <v>66</v>
      </c>
      <c r="AD23" s="644"/>
      <c r="AE23" s="639"/>
      <c r="AF23" s="639"/>
      <c r="AG23" s="639"/>
      <c r="AH23" s="69" t="s">
        <v>67</v>
      </c>
      <c r="AI23" s="639"/>
      <c r="AJ23" s="639"/>
      <c r="AK23" s="639"/>
      <c r="AL23" s="639"/>
    </row>
    <row r="24" spans="1:38" ht="15" customHeight="1">
      <c r="A24" s="646" t="s">
        <v>208</v>
      </c>
      <c r="B24" s="646"/>
      <c r="C24" s="646"/>
      <c r="D24" s="646"/>
      <c r="E24" s="651"/>
      <c r="F24" s="652"/>
      <c r="G24" s="652"/>
      <c r="H24" s="652"/>
      <c r="I24" s="652"/>
      <c r="J24" s="652"/>
      <c r="K24" s="652"/>
      <c r="L24" s="653"/>
      <c r="M24" s="654" t="s">
        <v>209</v>
      </c>
      <c r="N24" s="655"/>
      <c r="O24" s="657"/>
      <c r="P24" s="657"/>
      <c r="Q24" s="657"/>
      <c r="R24" s="657"/>
      <c r="S24" s="657"/>
      <c r="T24" s="657"/>
      <c r="U24" s="657"/>
      <c r="V24" s="640" t="s">
        <v>210</v>
      </c>
      <c r="W24" s="640"/>
      <c r="X24" s="656"/>
      <c r="Y24" s="639"/>
      <c r="Z24" s="639"/>
      <c r="AA24" s="639"/>
      <c r="AB24" s="639"/>
      <c r="AC24" s="639"/>
      <c r="AD24" s="639"/>
      <c r="AE24" s="639"/>
      <c r="AF24" s="639"/>
      <c r="AG24" s="640" t="s">
        <v>211</v>
      </c>
      <c r="AH24" s="640"/>
      <c r="AI24" s="641"/>
      <c r="AJ24" s="641"/>
      <c r="AK24" s="641"/>
      <c r="AL24" s="641"/>
    </row>
    <row r="25" spans="1:38" ht="15" customHeight="1">
      <c r="A25" s="646" t="s">
        <v>212</v>
      </c>
      <c r="B25" s="646"/>
      <c r="C25" s="646"/>
      <c r="D25" s="646"/>
      <c r="E25" s="651"/>
      <c r="F25" s="652"/>
      <c r="G25" s="652"/>
      <c r="H25" s="652"/>
      <c r="I25" s="652"/>
      <c r="J25" s="652"/>
      <c r="K25" s="652"/>
      <c r="L25" s="653"/>
      <c r="M25" s="654" t="s">
        <v>209</v>
      </c>
      <c r="N25" s="655"/>
      <c r="O25" s="639"/>
      <c r="P25" s="639"/>
      <c r="Q25" s="639"/>
      <c r="R25" s="639"/>
      <c r="S25" s="639"/>
      <c r="T25" s="639"/>
      <c r="U25" s="639"/>
      <c r="V25" s="640" t="s">
        <v>210</v>
      </c>
      <c r="W25" s="640"/>
      <c r="X25" s="656"/>
      <c r="Y25" s="639"/>
      <c r="Z25" s="639"/>
      <c r="AA25" s="639"/>
      <c r="AB25" s="639"/>
      <c r="AC25" s="639"/>
      <c r="AD25" s="639"/>
      <c r="AE25" s="639"/>
      <c r="AF25" s="639"/>
      <c r="AG25" s="640" t="s">
        <v>211</v>
      </c>
      <c r="AH25" s="640"/>
      <c r="AI25" s="641"/>
      <c r="AJ25" s="641"/>
      <c r="AK25" s="641"/>
      <c r="AL25" s="641"/>
    </row>
    <row r="26" spans="1:38" ht="15" customHeight="1">
      <c r="A26" s="640" t="s">
        <v>207</v>
      </c>
      <c r="B26" s="640"/>
      <c r="C26" s="642"/>
      <c r="D26" s="642"/>
      <c r="E26" s="642"/>
      <c r="F26" s="642"/>
      <c r="G26" s="642"/>
      <c r="H26" s="642"/>
      <c r="I26" s="642"/>
      <c r="J26" s="642"/>
      <c r="K26" s="642"/>
      <c r="L26" s="642"/>
      <c r="M26" s="642"/>
      <c r="N26" s="642"/>
      <c r="O26" s="642"/>
      <c r="P26" s="642"/>
      <c r="Q26" s="642"/>
      <c r="R26" s="642"/>
      <c r="S26" s="642"/>
      <c r="T26" s="642"/>
      <c r="U26" s="642"/>
      <c r="V26" s="69" t="s">
        <v>144</v>
      </c>
      <c r="W26" s="643"/>
      <c r="X26" s="643"/>
      <c r="Y26" s="643"/>
      <c r="Z26" s="643"/>
      <c r="AA26" s="643"/>
      <c r="AB26" s="643"/>
      <c r="AC26" s="644" t="s">
        <v>66</v>
      </c>
      <c r="AD26" s="644"/>
      <c r="AE26" s="639"/>
      <c r="AF26" s="639"/>
      <c r="AG26" s="639"/>
      <c r="AH26" s="69" t="s">
        <v>67</v>
      </c>
      <c r="AI26" s="639"/>
      <c r="AJ26" s="639"/>
      <c r="AK26" s="639"/>
      <c r="AL26" s="639"/>
    </row>
    <row r="27" spans="1:38" ht="15" customHeight="1">
      <c r="A27" s="664" t="s">
        <v>216</v>
      </c>
      <c r="B27" s="664"/>
      <c r="C27" s="664"/>
      <c r="D27" s="664"/>
      <c r="E27" s="664"/>
      <c r="F27" s="664"/>
      <c r="G27" s="664"/>
      <c r="H27" s="664"/>
      <c r="I27" s="664"/>
      <c r="J27" s="664"/>
      <c r="K27" s="664"/>
      <c r="L27" s="664"/>
      <c r="M27" s="664"/>
      <c r="N27" s="664"/>
      <c r="O27" s="664"/>
      <c r="P27" s="664"/>
      <c r="Q27" s="664"/>
      <c r="R27" s="664"/>
      <c r="S27" s="664"/>
      <c r="T27" s="664"/>
      <c r="U27" s="664"/>
      <c r="V27" s="664"/>
      <c r="W27" s="664"/>
      <c r="X27" s="664"/>
      <c r="Y27" s="664"/>
      <c r="Z27" s="664"/>
      <c r="AA27" s="664"/>
      <c r="AB27" s="664"/>
      <c r="AC27" s="664"/>
      <c r="AD27" s="664"/>
      <c r="AE27" s="664"/>
      <c r="AF27" s="664"/>
      <c r="AG27" s="664"/>
      <c r="AH27" s="664"/>
      <c r="AI27" s="664"/>
      <c r="AJ27" s="664"/>
      <c r="AK27" s="664"/>
      <c r="AL27" s="664"/>
    </row>
    <row r="28" spans="1:38" ht="15" customHeight="1">
      <c r="A28" s="640" t="s">
        <v>206</v>
      </c>
      <c r="B28" s="640"/>
      <c r="C28" s="640"/>
      <c r="D28" s="665" t="s">
        <v>214</v>
      </c>
      <c r="E28" s="665"/>
      <c r="F28" s="665"/>
      <c r="G28" s="665"/>
      <c r="H28" s="665"/>
      <c r="I28" s="665"/>
      <c r="J28" s="665"/>
      <c r="K28" s="665"/>
      <c r="L28" s="665"/>
      <c r="M28" s="665"/>
      <c r="N28" s="665"/>
      <c r="O28" s="665"/>
      <c r="P28" s="665"/>
      <c r="Q28" s="665"/>
      <c r="R28" s="665"/>
      <c r="S28" s="665"/>
      <c r="T28" s="665"/>
      <c r="U28" s="665"/>
      <c r="V28" s="665"/>
      <c r="W28" s="665"/>
      <c r="X28" s="665"/>
      <c r="Y28" s="665"/>
      <c r="Z28" s="665"/>
      <c r="AA28" s="665"/>
      <c r="AB28" s="665"/>
      <c r="AC28" s="665"/>
      <c r="AD28" s="665"/>
      <c r="AE28" s="665"/>
      <c r="AF28" s="665"/>
      <c r="AG28" s="665"/>
      <c r="AH28" s="665"/>
      <c r="AI28" s="665"/>
      <c r="AJ28" s="665"/>
      <c r="AK28" s="665"/>
      <c r="AL28" s="665"/>
    </row>
    <row r="29" spans="1:38" ht="15" customHeight="1">
      <c r="A29" s="640" t="s">
        <v>207</v>
      </c>
      <c r="B29" s="640"/>
      <c r="C29" s="642"/>
      <c r="D29" s="642"/>
      <c r="E29" s="642"/>
      <c r="F29" s="642"/>
      <c r="G29" s="642"/>
      <c r="H29" s="642"/>
      <c r="I29" s="642"/>
      <c r="J29" s="642"/>
      <c r="K29" s="642"/>
      <c r="L29" s="642"/>
      <c r="M29" s="642"/>
      <c r="N29" s="642"/>
      <c r="O29" s="642"/>
      <c r="P29" s="642"/>
      <c r="Q29" s="642"/>
      <c r="R29" s="642"/>
      <c r="S29" s="642"/>
      <c r="T29" s="642"/>
      <c r="U29" s="642"/>
      <c r="V29" s="69" t="s">
        <v>144</v>
      </c>
      <c r="W29" s="643"/>
      <c r="X29" s="643"/>
      <c r="Y29" s="643"/>
      <c r="Z29" s="643"/>
      <c r="AA29" s="643"/>
      <c r="AB29" s="643"/>
      <c r="AC29" s="644" t="s">
        <v>66</v>
      </c>
      <c r="AD29" s="644"/>
      <c r="AE29" s="639"/>
      <c r="AF29" s="639"/>
      <c r="AG29" s="639"/>
      <c r="AH29" s="69" t="s">
        <v>67</v>
      </c>
      <c r="AI29" s="639"/>
      <c r="AJ29" s="639"/>
      <c r="AK29" s="639"/>
      <c r="AL29" s="639"/>
    </row>
    <row r="30" spans="1:38" ht="15" customHeight="1">
      <c r="A30" s="658" t="s">
        <v>217</v>
      </c>
      <c r="B30" s="659"/>
      <c r="C30" s="659"/>
      <c r="D30" s="659"/>
      <c r="E30" s="659"/>
      <c r="F30" s="660"/>
      <c r="G30" s="661"/>
      <c r="H30" s="662"/>
      <c r="I30" s="662"/>
      <c r="J30" s="662"/>
      <c r="K30" s="662"/>
      <c r="L30" s="663"/>
      <c r="M30" s="654" t="s">
        <v>209</v>
      </c>
      <c r="N30" s="655"/>
      <c r="O30" s="657"/>
      <c r="P30" s="657"/>
      <c r="Q30" s="657"/>
      <c r="R30" s="657"/>
      <c r="S30" s="657"/>
      <c r="T30" s="657"/>
      <c r="U30" s="657"/>
      <c r="V30" s="640" t="s">
        <v>210</v>
      </c>
      <c r="W30" s="640"/>
      <c r="X30" s="656"/>
      <c r="Y30" s="639"/>
      <c r="Z30" s="639"/>
      <c r="AA30" s="639"/>
      <c r="AB30" s="639"/>
      <c r="AC30" s="639"/>
      <c r="AD30" s="639"/>
      <c r="AE30" s="639"/>
      <c r="AF30" s="639"/>
      <c r="AG30" s="640" t="s">
        <v>211</v>
      </c>
      <c r="AH30" s="640"/>
      <c r="AI30" s="641"/>
      <c r="AJ30" s="641"/>
      <c r="AK30" s="641"/>
      <c r="AL30" s="641"/>
    </row>
    <row r="31" spans="1:38" ht="15" customHeight="1">
      <c r="A31" s="646" t="s">
        <v>212</v>
      </c>
      <c r="B31" s="646"/>
      <c r="C31" s="646"/>
      <c r="D31" s="646"/>
      <c r="E31" s="651"/>
      <c r="F31" s="652"/>
      <c r="G31" s="652"/>
      <c r="H31" s="652"/>
      <c r="I31" s="652"/>
      <c r="J31" s="652"/>
      <c r="K31" s="652"/>
      <c r="L31" s="653"/>
      <c r="M31" s="654" t="s">
        <v>209</v>
      </c>
      <c r="N31" s="655"/>
      <c r="O31" s="639"/>
      <c r="P31" s="639"/>
      <c r="Q31" s="639"/>
      <c r="R31" s="639"/>
      <c r="S31" s="639"/>
      <c r="T31" s="639"/>
      <c r="U31" s="639"/>
      <c r="V31" s="640" t="s">
        <v>210</v>
      </c>
      <c r="W31" s="640"/>
      <c r="X31" s="656"/>
      <c r="Y31" s="639"/>
      <c r="Z31" s="639"/>
      <c r="AA31" s="639"/>
      <c r="AB31" s="639"/>
      <c r="AC31" s="639"/>
      <c r="AD31" s="639"/>
      <c r="AE31" s="639"/>
      <c r="AF31" s="639"/>
      <c r="AG31" s="640" t="s">
        <v>211</v>
      </c>
      <c r="AH31" s="640"/>
      <c r="AI31" s="641"/>
      <c r="AJ31" s="641"/>
      <c r="AK31" s="641"/>
      <c r="AL31" s="641"/>
    </row>
    <row r="32" spans="1:38" ht="15" customHeight="1">
      <c r="A32" s="640" t="s">
        <v>207</v>
      </c>
      <c r="B32" s="640"/>
      <c r="C32" s="642"/>
      <c r="D32" s="642"/>
      <c r="E32" s="642"/>
      <c r="F32" s="642"/>
      <c r="G32" s="642"/>
      <c r="H32" s="642"/>
      <c r="I32" s="642"/>
      <c r="J32" s="642"/>
      <c r="K32" s="642"/>
      <c r="L32" s="642"/>
      <c r="M32" s="642"/>
      <c r="N32" s="642"/>
      <c r="O32" s="642"/>
      <c r="P32" s="642"/>
      <c r="Q32" s="642"/>
      <c r="R32" s="642"/>
      <c r="S32" s="642"/>
      <c r="T32" s="642"/>
      <c r="U32" s="642"/>
      <c r="V32" s="69" t="s">
        <v>144</v>
      </c>
      <c r="W32" s="643"/>
      <c r="X32" s="643"/>
      <c r="Y32" s="643"/>
      <c r="Z32" s="643"/>
      <c r="AA32" s="643"/>
      <c r="AB32" s="643"/>
      <c r="AC32" s="644" t="s">
        <v>66</v>
      </c>
      <c r="AD32" s="644"/>
      <c r="AE32" s="639"/>
      <c r="AF32" s="639"/>
      <c r="AG32" s="639"/>
      <c r="AH32" s="69" t="s">
        <v>67</v>
      </c>
      <c r="AI32" s="639"/>
      <c r="AJ32" s="639"/>
      <c r="AK32" s="639"/>
      <c r="AL32" s="639"/>
    </row>
    <row r="33" spans="1:38" ht="15" customHeight="1">
      <c r="A33" s="645" t="s">
        <v>218</v>
      </c>
      <c r="B33" s="645"/>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c r="AD33" s="645"/>
      <c r="AE33" s="645"/>
      <c r="AF33" s="645"/>
      <c r="AG33" s="645"/>
      <c r="AH33" s="645"/>
      <c r="AI33" s="645"/>
      <c r="AJ33" s="645"/>
      <c r="AK33" s="645"/>
      <c r="AL33" s="645"/>
    </row>
    <row r="34" spans="1:38" ht="15" customHeight="1">
      <c r="A34" s="640" t="s">
        <v>219</v>
      </c>
      <c r="B34" s="640"/>
      <c r="C34" s="640"/>
      <c r="D34" s="639"/>
      <c r="E34" s="639"/>
      <c r="F34" s="639"/>
      <c r="G34" s="639"/>
      <c r="H34" s="639"/>
      <c r="I34" s="639"/>
      <c r="J34" s="639"/>
      <c r="K34" s="639"/>
      <c r="L34" s="639"/>
      <c r="M34" s="639"/>
      <c r="N34" s="639"/>
      <c r="O34" s="639"/>
      <c r="P34" s="646" t="s">
        <v>212</v>
      </c>
      <c r="Q34" s="646"/>
      <c r="R34" s="646"/>
      <c r="S34" s="646"/>
      <c r="T34" s="647"/>
      <c r="U34" s="647"/>
      <c r="V34" s="647"/>
      <c r="W34" s="647"/>
      <c r="X34" s="647"/>
      <c r="Y34" s="647"/>
      <c r="Z34" s="647"/>
      <c r="AA34" s="647"/>
      <c r="AB34" s="648" t="s">
        <v>210</v>
      </c>
      <c r="AC34" s="515"/>
      <c r="AD34" s="516"/>
      <c r="AE34" s="517"/>
      <c r="AF34" s="517"/>
      <c r="AG34" s="517"/>
      <c r="AH34" s="517"/>
      <c r="AI34" s="517"/>
      <c r="AJ34" s="517"/>
      <c r="AK34" s="517"/>
      <c r="AL34" s="518"/>
    </row>
    <row r="35" spans="1:38" ht="15" customHeight="1">
      <c r="A35" s="640" t="s">
        <v>211</v>
      </c>
      <c r="B35" s="640"/>
      <c r="C35" s="641"/>
      <c r="D35" s="641"/>
      <c r="E35" s="641"/>
      <c r="F35" s="641"/>
      <c r="G35" s="641"/>
      <c r="H35" s="640" t="s">
        <v>207</v>
      </c>
      <c r="I35" s="640"/>
      <c r="J35" s="642"/>
      <c r="K35" s="642"/>
      <c r="L35" s="642"/>
      <c r="M35" s="642"/>
      <c r="N35" s="642"/>
      <c r="O35" s="642"/>
      <c r="P35" s="642"/>
      <c r="Q35" s="642"/>
      <c r="R35" s="642"/>
      <c r="S35" s="642"/>
      <c r="T35" s="642"/>
      <c r="U35" s="642"/>
      <c r="V35" s="69" t="s">
        <v>144</v>
      </c>
      <c r="W35" s="643"/>
      <c r="X35" s="643"/>
      <c r="Y35" s="643"/>
      <c r="Z35" s="643"/>
      <c r="AA35" s="643"/>
      <c r="AB35" s="643"/>
      <c r="AC35" s="643"/>
      <c r="AD35" s="644" t="s">
        <v>66</v>
      </c>
      <c r="AE35" s="644"/>
      <c r="AF35" s="639"/>
      <c r="AG35" s="639"/>
      <c r="AH35" s="69" t="s">
        <v>67</v>
      </c>
      <c r="AI35" s="639"/>
      <c r="AJ35" s="639"/>
      <c r="AK35" s="639"/>
      <c r="AL35" s="639"/>
    </row>
    <row r="36" spans="1:38" ht="15" customHeight="1">
      <c r="A36" s="645" t="s">
        <v>220</v>
      </c>
      <c r="B36" s="645"/>
      <c r="C36" s="645"/>
      <c r="D36" s="645"/>
      <c r="E36" s="645"/>
      <c r="F36" s="645"/>
      <c r="G36" s="645"/>
      <c r="H36" s="645"/>
      <c r="I36" s="645"/>
      <c r="J36" s="645"/>
      <c r="K36" s="645"/>
      <c r="L36" s="645"/>
      <c r="M36" s="645"/>
      <c r="N36" s="645"/>
      <c r="O36" s="645"/>
      <c r="P36" s="645"/>
      <c r="Q36" s="645"/>
      <c r="R36" s="645"/>
      <c r="S36" s="645"/>
      <c r="T36" s="645"/>
      <c r="U36" s="645"/>
      <c r="V36" s="645"/>
      <c r="W36" s="645"/>
      <c r="X36" s="645"/>
      <c r="Y36" s="645"/>
      <c r="Z36" s="645"/>
      <c r="AA36" s="645"/>
      <c r="AB36" s="645"/>
      <c r="AC36" s="645"/>
      <c r="AD36" s="645"/>
      <c r="AE36" s="645"/>
      <c r="AF36" s="645"/>
      <c r="AG36" s="645"/>
      <c r="AH36" s="645"/>
      <c r="AI36" s="645"/>
      <c r="AJ36" s="645"/>
      <c r="AK36" s="645"/>
      <c r="AL36" s="645"/>
    </row>
    <row r="37" spans="1:38" ht="15" customHeight="1">
      <c r="A37" s="640" t="s">
        <v>219</v>
      </c>
      <c r="B37" s="640"/>
      <c r="C37" s="640"/>
      <c r="D37" s="639"/>
      <c r="E37" s="639"/>
      <c r="F37" s="639"/>
      <c r="G37" s="639"/>
      <c r="H37" s="639"/>
      <c r="I37" s="639"/>
      <c r="J37" s="639"/>
      <c r="K37" s="639"/>
      <c r="L37" s="639"/>
      <c r="M37" s="639"/>
      <c r="N37" s="639"/>
      <c r="O37" s="639"/>
      <c r="P37" s="646" t="s">
        <v>212</v>
      </c>
      <c r="Q37" s="646"/>
      <c r="R37" s="646"/>
      <c r="S37" s="646"/>
      <c r="T37" s="647"/>
      <c r="U37" s="647"/>
      <c r="V37" s="647"/>
      <c r="W37" s="647"/>
      <c r="X37" s="647"/>
      <c r="Y37" s="647"/>
      <c r="Z37" s="647"/>
      <c r="AA37" s="647"/>
      <c r="AB37" s="648" t="s">
        <v>210</v>
      </c>
      <c r="AC37" s="515"/>
      <c r="AD37" s="649"/>
      <c r="AE37" s="517"/>
      <c r="AF37" s="517"/>
      <c r="AG37" s="517"/>
      <c r="AH37" s="517"/>
      <c r="AI37" s="517"/>
      <c r="AJ37" s="517"/>
      <c r="AK37" s="517"/>
      <c r="AL37" s="518"/>
    </row>
    <row r="38" spans="1:38" ht="15" customHeight="1">
      <c r="A38" s="640" t="s">
        <v>211</v>
      </c>
      <c r="B38" s="640"/>
      <c r="C38" s="641"/>
      <c r="D38" s="641"/>
      <c r="E38" s="641"/>
      <c r="F38" s="641"/>
      <c r="G38" s="641"/>
      <c r="H38" s="640" t="s">
        <v>207</v>
      </c>
      <c r="I38" s="640"/>
      <c r="J38" s="642"/>
      <c r="K38" s="642"/>
      <c r="L38" s="642"/>
      <c r="M38" s="642"/>
      <c r="N38" s="642"/>
      <c r="O38" s="642"/>
      <c r="P38" s="642"/>
      <c r="Q38" s="642"/>
      <c r="R38" s="642"/>
      <c r="S38" s="642"/>
      <c r="T38" s="642"/>
      <c r="U38" s="642"/>
      <c r="V38" s="69" t="s">
        <v>144</v>
      </c>
      <c r="W38" s="643"/>
      <c r="X38" s="643"/>
      <c r="Y38" s="643"/>
      <c r="Z38" s="643"/>
      <c r="AA38" s="643"/>
      <c r="AB38" s="643"/>
      <c r="AC38" s="643"/>
      <c r="AD38" s="644" t="s">
        <v>66</v>
      </c>
      <c r="AE38" s="644"/>
      <c r="AF38" s="639"/>
      <c r="AG38" s="639"/>
      <c r="AH38" s="69" t="s">
        <v>67</v>
      </c>
      <c r="AI38" s="639"/>
      <c r="AJ38" s="639"/>
      <c r="AK38" s="639"/>
      <c r="AL38" s="639"/>
    </row>
    <row r="39" spans="1:38" ht="15" customHeight="1">
      <c r="A39" s="645" t="s">
        <v>221</v>
      </c>
      <c r="B39" s="645"/>
      <c r="C39" s="645"/>
      <c r="D39" s="645"/>
      <c r="E39" s="645"/>
      <c r="F39" s="645"/>
      <c r="G39" s="645"/>
      <c r="H39" s="645"/>
      <c r="I39" s="645"/>
      <c r="J39" s="645"/>
      <c r="K39" s="645"/>
      <c r="L39" s="645"/>
      <c r="M39" s="645"/>
      <c r="N39" s="645"/>
      <c r="O39" s="645"/>
      <c r="P39" s="645"/>
      <c r="Q39" s="645"/>
      <c r="R39" s="645"/>
      <c r="S39" s="645"/>
      <c r="T39" s="645"/>
      <c r="U39" s="645"/>
      <c r="V39" s="645"/>
      <c r="W39" s="645"/>
      <c r="X39" s="645"/>
      <c r="Y39" s="645"/>
      <c r="Z39" s="645"/>
      <c r="AA39" s="645"/>
      <c r="AB39" s="645"/>
      <c r="AC39" s="645"/>
      <c r="AD39" s="645"/>
      <c r="AE39" s="645"/>
      <c r="AF39" s="645"/>
      <c r="AG39" s="645"/>
      <c r="AH39" s="645"/>
      <c r="AI39" s="645"/>
      <c r="AJ39" s="645"/>
      <c r="AK39" s="645"/>
      <c r="AL39" s="645"/>
    </row>
    <row r="40" spans="1:38" ht="15" customHeight="1">
      <c r="A40" s="640" t="s">
        <v>219</v>
      </c>
      <c r="B40" s="640"/>
      <c r="C40" s="640"/>
      <c r="D40" s="639"/>
      <c r="E40" s="639"/>
      <c r="F40" s="639"/>
      <c r="G40" s="639"/>
      <c r="H40" s="639"/>
      <c r="I40" s="639"/>
      <c r="J40" s="639"/>
      <c r="K40" s="639"/>
      <c r="L40" s="639"/>
      <c r="M40" s="639"/>
      <c r="N40" s="639"/>
      <c r="O40" s="639"/>
      <c r="P40" s="646" t="s">
        <v>212</v>
      </c>
      <c r="Q40" s="646"/>
      <c r="R40" s="646"/>
      <c r="S40" s="646"/>
      <c r="T40" s="647"/>
      <c r="U40" s="647"/>
      <c r="V40" s="647"/>
      <c r="W40" s="647"/>
      <c r="X40" s="647"/>
      <c r="Y40" s="647"/>
      <c r="Z40" s="647"/>
      <c r="AA40" s="647"/>
      <c r="AB40" s="648" t="s">
        <v>210</v>
      </c>
      <c r="AC40" s="515"/>
      <c r="AD40" s="649"/>
      <c r="AE40" s="517"/>
      <c r="AF40" s="517"/>
      <c r="AG40" s="517"/>
      <c r="AH40" s="517"/>
      <c r="AI40" s="517"/>
      <c r="AJ40" s="517"/>
      <c r="AK40" s="517"/>
      <c r="AL40" s="518"/>
    </row>
    <row r="41" spans="1:38" ht="15" customHeight="1">
      <c r="A41" s="640" t="s">
        <v>211</v>
      </c>
      <c r="B41" s="640"/>
      <c r="C41" s="641"/>
      <c r="D41" s="641"/>
      <c r="E41" s="641"/>
      <c r="F41" s="641"/>
      <c r="G41" s="641"/>
      <c r="H41" s="640" t="s">
        <v>207</v>
      </c>
      <c r="I41" s="640"/>
      <c r="J41" s="642"/>
      <c r="K41" s="642"/>
      <c r="L41" s="642"/>
      <c r="M41" s="642"/>
      <c r="N41" s="642"/>
      <c r="O41" s="642"/>
      <c r="P41" s="642"/>
      <c r="Q41" s="642"/>
      <c r="R41" s="642"/>
      <c r="S41" s="642"/>
      <c r="T41" s="642"/>
      <c r="U41" s="642"/>
      <c r="V41" s="69" t="s">
        <v>144</v>
      </c>
      <c r="W41" s="643"/>
      <c r="X41" s="643"/>
      <c r="Y41" s="643"/>
      <c r="Z41" s="643"/>
      <c r="AA41" s="643"/>
      <c r="AB41" s="643"/>
      <c r="AC41" s="643"/>
      <c r="AD41" s="644" t="s">
        <v>66</v>
      </c>
      <c r="AE41" s="644"/>
      <c r="AF41" s="639"/>
      <c r="AG41" s="639"/>
      <c r="AH41" s="69" t="s">
        <v>67</v>
      </c>
      <c r="AI41" s="639"/>
      <c r="AJ41" s="639"/>
      <c r="AK41" s="639"/>
      <c r="AL41" s="639"/>
    </row>
    <row r="42" spans="1:38" ht="15" customHeight="1">
      <c r="A42" s="645" t="s">
        <v>222</v>
      </c>
      <c r="B42" s="645"/>
      <c r="C42" s="645"/>
      <c r="D42" s="645"/>
      <c r="E42" s="645"/>
      <c r="F42" s="645"/>
      <c r="G42" s="645"/>
      <c r="H42" s="645"/>
      <c r="I42" s="645"/>
      <c r="J42" s="645"/>
      <c r="K42" s="645"/>
      <c r="L42" s="645"/>
      <c r="M42" s="645"/>
      <c r="N42" s="645"/>
      <c r="O42" s="645"/>
      <c r="P42" s="645"/>
      <c r="Q42" s="645"/>
      <c r="R42" s="645"/>
      <c r="S42" s="645"/>
      <c r="T42" s="645"/>
      <c r="U42" s="645"/>
      <c r="V42" s="645"/>
      <c r="W42" s="645"/>
      <c r="X42" s="645"/>
      <c r="Y42" s="645"/>
      <c r="Z42" s="645"/>
      <c r="AA42" s="645"/>
      <c r="AB42" s="645"/>
      <c r="AC42" s="645"/>
      <c r="AD42" s="645"/>
      <c r="AE42" s="645"/>
      <c r="AF42" s="645"/>
      <c r="AG42" s="645"/>
      <c r="AH42" s="645"/>
      <c r="AI42" s="645"/>
      <c r="AJ42" s="645"/>
      <c r="AK42" s="645"/>
      <c r="AL42" s="645"/>
    </row>
    <row r="43" spans="1:38" ht="15" customHeight="1">
      <c r="A43" s="640" t="s">
        <v>219</v>
      </c>
      <c r="B43" s="640"/>
      <c r="C43" s="640"/>
      <c r="D43" s="639"/>
      <c r="E43" s="639"/>
      <c r="F43" s="639"/>
      <c r="G43" s="639"/>
      <c r="H43" s="639"/>
      <c r="I43" s="639"/>
      <c r="J43" s="639"/>
      <c r="K43" s="639"/>
      <c r="L43" s="639"/>
      <c r="M43" s="639"/>
      <c r="N43" s="639"/>
      <c r="O43" s="639"/>
      <c r="P43" s="646" t="s">
        <v>212</v>
      </c>
      <c r="Q43" s="646"/>
      <c r="R43" s="646"/>
      <c r="S43" s="646"/>
      <c r="T43" s="647"/>
      <c r="U43" s="647"/>
      <c r="V43" s="647"/>
      <c r="W43" s="647"/>
      <c r="X43" s="647"/>
      <c r="Y43" s="647"/>
      <c r="Z43" s="647"/>
      <c r="AA43" s="647"/>
      <c r="AB43" s="648" t="s">
        <v>210</v>
      </c>
      <c r="AC43" s="515"/>
      <c r="AD43" s="649"/>
      <c r="AE43" s="517"/>
      <c r="AF43" s="517"/>
      <c r="AG43" s="517"/>
      <c r="AH43" s="517"/>
      <c r="AI43" s="517"/>
      <c r="AJ43" s="517"/>
      <c r="AK43" s="517"/>
      <c r="AL43" s="518"/>
    </row>
    <row r="44" spans="1:38" ht="15" customHeight="1">
      <c r="A44" s="640" t="s">
        <v>211</v>
      </c>
      <c r="B44" s="640"/>
      <c r="C44" s="641"/>
      <c r="D44" s="641"/>
      <c r="E44" s="641"/>
      <c r="F44" s="641"/>
      <c r="G44" s="641"/>
      <c r="H44" s="640" t="s">
        <v>207</v>
      </c>
      <c r="I44" s="640"/>
      <c r="J44" s="642"/>
      <c r="K44" s="642"/>
      <c r="L44" s="642"/>
      <c r="M44" s="642"/>
      <c r="N44" s="642"/>
      <c r="O44" s="642"/>
      <c r="P44" s="642"/>
      <c r="Q44" s="642"/>
      <c r="R44" s="642"/>
      <c r="S44" s="642"/>
      <c r="T44" s="642"/>
      <c r="U44" s="642"/>
      <c r="V44" s="69" t="s">
        <v>144</v>
      </c>
      <c r="W44" s="643"/>
      <c r="X44" s="643"/>
      <c r="Y44" s="643"/>
      <c r="Z44" s="643"/>
      <c r="AA44" s="643"/>
      <c r="AB44" s="643"/>
      <c r="AC44" s="643"/>
      <c r="AD44" s="644" t="s">
        <v>66</v>
      </c>
      <c r="AE44" s="644"/>
      <c r="AF44" s="639"/>
      <c r="AG44" s="639"/>
      <c r="AH44" s="69" t="s">
        <v>67</v>
      </c>
      <c r="AI44" s="639"/>
      <c r="AJ44" s="639"/>
      <c r="AK44" s="639"/>
      <c r="AL44" s="639"/>
    </row>
    <row r="45" spans="1:38" ht="15" customHeight="1">
      <c r="A45" s="645" t="s">
        <v>223</v>
      </c>
      <c r="B45" s="645"/>
      <c r="C45" s="645"/>
      <c r="D45" s="645"/>
      <c r="E45" s="645"/>
      <c r="F45" s="645"/>
      <c r="G45" s="645"/>
      <c r="H45" s="645"/>
      <c r="I45" s="645"/>
      <c r="J45" s="645"/>
      <c r="K45" s="645"/>
      <c r="L45" s="645"/>
      <c r="M45" s="645"/>
      <c r="N45" s="645"/>
      <c r="O45" s="645"/>
      <c r="P45" s="645"/>
      <c r="Q45" s="645"/>
      <c r="R45" s="645"/>
      <c r="S45" s="645"/>
      <c r="T45" s="645"/>
      <c r="U45" s="645"/>
      <c r="V45" s="645"/>
      <c r="W45" s="645"/>
      <c r="X45" s="645"/>
      <c r="Y45" s="645"/>
      <c r="Z45" s="645"/>
      <c r="AA45" s="645"/>
      <c r="AB45" s="645"/>
      <c r="AC45" s="645"/>
      <c r="AD45" s="645"/>
      <c r="AE45" s="645"/>
      <c r="AF45" s="645"/>
      <c r="AG45" s="645"/>
      <c r="AH45" s="645"/>
      <c r="AI45" s="645"/>
      <c r="AJ45" s="645"/>
      <c r="AK45" s="645"/>
      <c r="AL45" s="645"/>
    </row>
    <row r="46" spans="1:38" ht="15" customHeight="1">
      <c r="A46" s="640" t="s">
        <v>219</v>
      </c>
      <c r="B46" s="640"/>
      <c r="C46" s="640"/>
      <c r="D46" s="639"/>
      <c r="E46" s="639"/>
      <c r="F46" s="639"/>
      <c r="G46" s="639"/>
      <c r="H46" s="639"/>
      <c r="I46" s="639"/>
      <c r="J46" s="639"/>
      <c r="K46" s="639"/>
      <c r="L46" s="639"/>
      <c r="M46" s="639"/>
      <c r="N46" s="639"/>
      <c r="O46" s="639"/>
      <c r="P46" s="646" t="s">
        <v>212</v>
      </c>
      <c r="Q46" s="646"/>
      <c r="R46" s="646"/>
      <c r="S46" s="646"/>
      <c r="T46" s="647"/>
      <c r="U46" s="647"/>
      <c r="V46" s="647"/>
      <c r="W46" s="647"/>
      <c r="X46" s="647"/>
      <c r="Y46" s="647"/>
      <c r="Z46" s="647"/>
      <c r="AA46" s="647"/>
      <c r="AB46" s="648" t="s">
        <v>210</v>
      </c>
      <c r="AC46" s="515"/>
      <c r="AD46" s="649"/>
      <c r="AE46" s="517"/>
      <c r="AF46" s="517"/>
      <c r="AG46" s="517"/>
      <c r="AH46" s="517"/>
      <c r="AI46" s="517"/>
      <c r="AJ46" s="517"/>
      <c r="AK46" s="517"/>
      <c r="AL46" s="518"/>
    </row>
    <row r="47" spans="1:38" ht="15" customHeight="1">
      <c r="A47" s="640" t="s">
        <v>211</v>
      </c>
      <c r="B47" s="640"/>
      <c r="C47" s="641"/>
      <c r="D47" s="641"/>
      <c r="E47" s="641"/>
      <c r="F47" s="641"/>
      <c r="G47" s="641"/>
      <c r="H47" s="640" t="s">
        <v>207</v>
      </c>
      <c r="I47" s="640"/>
      <c r="J47" s="642"/>
      <c r="K47" s="642"/>
      <c r="L47" s="642"/>
      <c r="M47" s="642"/>
      <c r="N47" s="642"/>
      <c r="O47" s="642"/>
      <c r="P47" s="642"/>
      <c r="Q47" s="642"/>
      <c r="R47" s="642"/>
      <c r="S47" s="642"/>
      <c r="T47" s="642"/>
      <c r="U47" s="642"/>
      <c r="V47" s="69" t="s">
        <v>144</v>
      </c>
      <c r="W47" s="643"/>
      <c r="X47" s="643"/>
      <c r="Y47" s="643"/>
      <c r="Z47" s="643"/>
      <c r="AA47" s="643"/>
      <c r="AB47" s="643"/>
      <c r="AC47" s="643"/>
      <c r="AD47" s="644" t="s">
        <v>66</v>
      </c>
      <c r="AE47" s="644"/>
      <c r="AF47" s="639"/>
      <c r="AG47" s="639"/>
      <c r="AH47" s="69" t="s">
        <v>67</v>
      </c>
      <c r="AI47" s="639"/>
      <c r="AJ47" s="639"/>
      <c r="AK47" s="639"/>
      <c r="AL47" s="639"/>
    </row>
    <row r="48" spans="1:38" ht="15" customHeight="1">
      <c r="A48" s="645" t="s">
        <v>224</v>
      </c>
      <c r="B48" s="645"/>
      <c r="C48" s="645"/>
      <c r="D48" s="645"/>
      <c r="E48" s="645"/>
      <c r="F48" s="645"/>
      <c r="G48" s="645"/>
      <c r="H48" s="645"/>
      <c r="I48" s="645"/>
      <c r="J48" s="645"/>
      <c r="K48" s="645"/>
      <c r="L48" s="645"/>
      <c r="M48" s="645"/>
      <c r="N48" s="645"/>
      <c r="O48" s="645"/>
      <c r="P48" s="645"/>
      <c r="Q48" s="645"/>
      <c r="R48" s="645"/>
      <c r="S48" s="645"/>
      <c r="T48" s="645"/>
      <c r="U48" s="645"/>
      <c r="V48" s="645"/>
      <c r="W48" s="645"/>
      <c r="X48" s="645"/>
      <c r="Y48" s="645"/>
      <c r="Z48" s="645"/>
      <c r="AA48" s="645"/>
      <c r="AB48" s="645"/>
      <c r="AC48" s="645"/>
      <c r="AD48" s="645"/>
      <c r="AE48" s="645"/>
      <c r="AF48" s="645"/>
      <c r="AG48" s="645"/>
      <c r="AH48" s="645"/>
      <c r="AI48" s="645"/>
      <c r="AJ48" s="645"/>
      <c r="AK48" s="645"/>
      <c r="AL48" s="645"/>
    </row>
    <row r="49" spans="1:38" ht="15" customHeight="1">
      <c r="A49" s="640" t="s">
        <v>219</v>
      </c>
      <c r="B49" s="640"/>
      <c r="C49" s="640"/>
      <c r="D49" s="639"/>
      <c r="E49" s="639"/>
      <c r="F49" s="639"/>
      <c r="G49" s="639"/>
      <c r="H49" s="639"/>
      <c r="I49" s="639"/>
      <c r="J49" s="639"/>
      <c r="K49" s="639"/>
      <c r="L49" s="639"/>
      <c r="M49" s="639"/>
      <c r="N49" s="639"/>
      <c r="O49" s="639"/>
      <c r="P49" s="646" t="s">
        <v>212</v>
      </c>
      <c r="Q49" s="646"/>
      <c r="R49" s="646"/>
      <c r="S49" s="646"/>
      <c r="T49" s="647"/>
      <c r="U49" s="647"/>
      <c r="V49" s="647"/>
      <c r="W49" s="647"/>
      <c r="X49" s="647"/>
      <c r="Y49" s="647"/>
      <c r="Z49" s="647"/>
      <c r="AA49" s="647"/>
      <c r="AB49" s="648" t="s">
        <v>210</v>
      </c>
      <c r="AC49" s="515"/>
      <c r="AD49" s="516"/>
      <c r="AE49" s="517"/>
      <c r="AF49" s="517"/>
      <c r="AG49" s="517"/>
      <c r="AH49" s="517"/>
      <c r="AI49" s="517"/>
      <c r="AJ49" s="517"/>
      <c r="AK49" s="517"/>
      <c r="AL49" s="518"/>
    </row>
    <row r="50" spans="1:38" ht="15" customHeight="1">
      <c r="A50" s="640" t="s">
        <v>211</v>
      </c>
      <c r="B50" s="640"/>
      <c r="C50" s="641"/>
      <c r="D50" s="641"/>
      <c r="E50" s="641"/>
      <c r="F50" s="641"/>
      <c r="G50" s="641"/>
      <c r="H50" s="640" t="s">
        <v>207</v>
      </c>
      <c r="I50" s="640"/>
      <c r="J50" s="642"/>
      <c r="K50" s="642"/>
      <c r="L50" s="642"/>
      <c r="M50" s="642"/>
      <c r="N50" s="642"/>
      <c r="O50" s="642"/>
      <c r="P50" s="642"/>
      <c r="Q50" s="642"/>
      <c r="R50" s="642"/>
      <c r="S50" s="642"/>
      <c r="T50" s="642"/>
      <c r="U50" s="642"/>
      <c r="V50" s="69" t="s">
        <v>144</v>
      </c>
      <c r="W50" s="643"/>
      <c r="X50" s="643"/>
      <c r="Y50" s="643"/>
      <c r="Z50" s="643"/>
      <c r="AA50" s="643"/>
      <c r="AB50" s="643"/>
      <c r="AC50" s="643"/>
      <c r="AD50" s="644" t="s">
        <v>66</v>
      </c>
      <c r="AE50" s="644"/>
      <c r="AF50" s="639"/>
      <c r="AG50" s="639"/>
      <c r="AH50" s="69" t="s">
        <v>67</v>
      </c>
      <c r="AI50" s="639"/>
      <c r="AJ50" s="639"/>
      <c r="AK50" s="639"/>
      <c r="AL50" s="639"/>
    </row>
    <row r="52" spans="1:38" ht="15.75" customHeight="1">
      <c r="A52" s="650" t="s">
        <v>55</v>
      </c>
      <c r="B52" s="650"/>
      <c r="C52" s="650"/>
      <c r="D52" s="650"/>
      <c r="E52" s="650"/>
      <c r="F52" s="650"/>
      <c r="G52" s="650"/>
      <c r="H52" s="650"/>
      <c r="I52" s="650"/>
      <c r="J52" s="650"/>
      <c r="K52" s="650"/>
      <c r="L52" s="650"/>
      <c r="M52" s="650"/>
      <c r="N52" s="650"/>
      <c r="O52" s="650"/>
      <c r="P52" s="650"/>
      <c r="Q52" s="650"/>
      <c r="R52" s="650"/>
      <c r="S52" s="650"/>
      <c r="T52" s="650"/>
      <c r="U52" s="650"/>
      <c r="V52" s="650"/>
      <c r="W52" s="650"/>
      <c r="X52" s="650"/>
      <c r="Y52" s="650"/>
      <c r="Z52" s="650"/>
      <c r="AA52" s="650"/>
      <c r="AB52" s="650"/>
      <c r="AC52" s="650"/>
      <c r="AD52" s="650"/>
      <c r="AE52" s="650"/>
      <c r="AF52" s="650"/>
      <c r="AG52" s="650"/>
      <c r="AH52" s="650"/>
      <c r="AI52" s="650"/>
      <c r="AJ52" s="650"/>
      <c r="AK52" s="650"/>
      <c r="AL52" s="650"/>
    </row>
  </sheetData>
  <sheetProtection algorithmName="SHA-512" hashValue="GXDn+zYL3lo6a5vFpsn7p4IMbojhom9vFKF3Vfk3qwK9NdHrkLQ+Fc55r99CXica5PcJbg9zeZiryKvJqeAhLA==" saltValue="WgXq7TLzjqJlhmTzhC1cYg==" spinCount="100000" sheet="1" objects="1" scenarios="1"/>
  <mergeCells count="249">
    <mergeCell ref="A1:AI1"/>
    <mergeCell ref="AJ1:AL1"/>
    <mergeCell ref="A2:AL2"/>
    <mergeCell ref="A3:J3"/>
    <mergeCell ref="K3:M3"/>
    <mergeCell ref="N3:W3"/>
    <mergeCell ref="X3:Z3"/>
    <mergeCell ref="AA3:AI3"/>
    <mergeCell ref="AJ3:AL3"/>
    <mergeCell ref="A5:J5"/>
    <mergeCell ref="K5:M5"/>
    <mergeCell ref="N5:W5"/>
    <mergeCell ref="X5:Z5"/>
    <mergeCell ref="AA5:AI5"/>
    <mergeCell ref="AJ5:AL5"/>
    <mergeCell ref="A4:J4"/>
    <mergeCell ref="K4:M4"/>
    <mergeCell ref="N4:W4"/>
    <mergeCell ref="X4:Z4"/>
    <mergeCell ref="AA4:AI4"/>
    <mergeCell ref="AJ4:AL4"/>
    <mergeCell ref="A7:J7"/>
    <mergeCell ref="K7:M7"/>
    <mergeCell ref="N7:W7"/>
    <mergeCell ref="X7:Z7"/>
    <mergeCell ref="AA7:AI7"/>
    <mergeCell ref="AJ7:AL7"/>
    <mergeCell ref="A6:J6"/>
    <mergeCell ref="K6:M6"/>
    <mergeCell ref="N6:W6"/>
    <mergeCell ref="X6:Z6"/>
    <mergeCell ref="AA6:AI6"/>
    <mergeCell ref="AJ6:AL6"/>
    <mergeCell ref="A10:C10"/>
    <mergeCell ref="A11:B11"/>
    <mergeCell ref="C11:U11"/>
    <mergeCell ref="W11:AB11"/>
    <mergeCell ref="AC11:AD11"/>
    <mergeCell ref="AE11:AG11"/>
    <mergeCell ref="AI11:AL11"/>
    <mergeCell ref="A9:AL9"/>
    <mergeCell ref="D10:AL10"/>
    <mergeCell ref="A14:B14"/>
    <mergeCell ref="C14:U14"/>
    <mergeCell ref="W14:AB14"/>
    <mergeCell ref="AC14:AD14"/>
    <mergeCell ref="AE14:AG14"/>
    <mergeCell ref="AI14:AL14"/>
    <mergeCell ref="AG12:AH12"/>
    <mergeCell ref="AI12:AL12"/>
    <mergeCell ref="A13:D13"/>
    <mergeCell ref="E13:L13"/>
    <mergeCell ref="M13:N13"/>
    <mergeCell ref="O13:U13"/>
    <mergeCell ref="V13:W13"/>
    <mergeCell ref="X13:AF13"/>
    <mergeCell ref="AG13:AH13"/>
    <mergeCell ref="AI13:AL13"/>
    <mergeCell ref="A12:D12"/>
    <mergeCell ref="E12:L12"/>
    <mergeCell ref="M12:N12"/>
    <mergeCell ref="O12:U12"/>
    <mergeCell ref="V12:W12"/>
    <mergeCell ref="X12:AF12"/>
    <mergeCell ref="A15:AL15"/>
    <mergeCell ref="A16:C16"/>
    <mergeCell ref="D16:AL16"/>
    <mergeCell ref="A17:B17"/>
    <mergeCell ref="C17:U17"/>
    <mergeCell ref="W17:AB17"/>
    <mergeCell ref="AC17:AD17"/>
    <mergeCell ref="AE17:AG17"/>
    <mergeCell ref="AI17:AL17"/>
    <mergeCell ref="A20:B20"/>
    <mergeCell ref="C20:U20"/>
    <mergeCell ref="W20:AB20"/>
    <mergeCell ref="AC20:AD20"/>
    <mergeCell ref="AE20:AG20"/>
    <mergeCell ref="AI20:AL20"/>
    <mergeCell ref="AG18:AH18"/>
    <mergeCell ref="AI18:AL18"/>
    <mergeCell ref="A19:D19"/>
    <mergeCell ref="E19:L19"/>
    <mergeCell ref="M19:N19"/>
    <mergeCell ref="O19:U19"/>
    <mergeCell ref="V19:W19"/>
    <mergeCell ref="X19:AF19"/>
    <mergeCell ref="AG19:AH19"/>
    <mergeCell ref="AI19:AL19"/>
    <mergeCell ref="A18:D18"/>
    <mergeCell ref="E18:L18"/>
    <mergeCell ref="M18:N18"/>
    <mergeCell ref="O18:U18"/>
    <mergeCell ref="V18:W18"/>
    <mergeCell ref="X18:AF18"/>
    <mergeCell ref="A21:AL21"/>
    <mergeCell ref="A22:C22"/>
    <mergeCell ref="D22:AL22"/>
    <mergeCell ref="A23:B23"/>
    <mergeCell ref="C23:U23"/>
    <mergeCell ref="W23:AB23"/>
    <mergeCell ref="AC23:AD23"/>
    <mergeCell ref="AE23:AG23"/>
    <mergeCell ref="AI23:AL23"/>
    <mergeCell ref="A26:B26"/>
    <mergeCell ref="C26:U26"/>
    <mergeCell ref="W26:AB26"/>
    <mergeCell ref="AC26:AD26"/>
    <mergeCell ref="AE26:AG26"/>
    <mergeCell ref="AI26:AL26"/>
    <mergeCell ref="AG24:AH24"/>
    <mergeCell ref="AI24:AL24"/>
    <mergeCell ref="A25:D25"/>
    <mergeCell ref="E25:L25"/>
    <mergeCell ref="M25:N25"/>
    <mergeCell ref="O25:U25"/>
    <mergeCell ref="V25:W25"/>
    <mergeCell ref="X25:AF25"/>
    <mergeCell ref="AG25:AH25"/>
    <mergeCell ref="AI25:AL25"/>
    <mergeCell ref="A24:D24"/>
    <mergeCell ref="E24:L24"/>
    <mergeCell ref="M24:N24"/>
    <mergeCell ref="O24:U24"/>
    <mergeCell ref="V24:W24"/>
    <mergeCell ref="X24:AF24"/>
    <mergeCell ref="A27:AL27"/>
    <mergeCell ref="A28:C28"/>
    <mergeCell ref="D28:AL28"/>
    <mergeCell ref="A29:B29"/>
    <mergeCell ref="C29:U29"/>
    <mergeCell ref="W29:AB29"/>
    <mergeCell ref="AC29:AD29"/>
    <mergeCell ref="AE29:AG29"/>
    <mergeCell ref="AI29:AL29"/>
    <mergeCell ref="AG30:AH30"/>
    <mergeCell ref="AI30:AL30"/>
    <mergeCell ref="A31:D31"/>
    <mergeCell ref="E31:L31"/>
    <mergeCell ref="M31:N31"/>
    <mergeCell ref="O31:U31"/>
    <mergeCell ref="V31:W31"/>
    <mergeCell ref="X31:AF31"/>
    <mergeCell ref="AG31:AH31"/>
    <mergeCell ref="AI31:AL31"/>
    <mergeCell ref="M30:N30"/>
    <mergeCell ref="O30:U30"/>
    <mergeCell ref="V30:W30"/>
    <mergeCell ref="X30:AF30"/>
    <mergeCell ref="A30:F30"/>
    <mergeCell ref="G30:L30"/>
    <mergeCell ref="A33:AL33"/>
    <mergeCell ref="A34:C34"/>
    <mergeCell ref="D34:O34"/>
    <mergeCell ref="P34:S34"/>
    <mergeCell ref="T34:AA34"/>
    <mergeCell ref="AB34:AC34"/>
    <mergeCell ref="AD34:AL34"/>
    <mergeCell ref="A32:B32"/>
    <mergeCell ref="C32:U32"/>
    <mergeCell ref="W32:AB32"/>
    <mergeCell ref="AC32:AD32"/>
    <mergeCell ref="AE32:AG32"/>
    <mergeCell ref="AI32:AL32"/>
    <mergeCell ref="AF35:AG35"/>
    <mergeCell ref="AI35:AL35"/>
    <mergeCell ref="A36:AL36"/>
    <mergeCell ref="A37:C37"/>
    <mergeCell ref="D37:O37"/>
    <mergeCell ref="P37:S37"/>
    <mergeCell ref="T37:AA37"/>
    <mergeCell ref="AB37:AC37"/>
    <mergeCell ref="AD37:AL37"/>
    <mergeCell ref="A35:B35"/>
    <mergeCell ref="C35:G35"/>
    <mergeCell ref="H35:I35"/>
    <mergeCell ref="J35:U35"/>
    <mergeCell ref="W35:AC35"/>
    <mergeCell ref="AD35:AE35"/>
    <mergeCell ref="AF38:AG38"/>
    <mergeCell ref="AI38:AL38"/>
    <mergeCell ref="A39:AL39"/>
    <mergeCell ref="A40:C40"/>
    <mergeCell ref="D40:O40"/>
    <mergeCell ref="P40:S40"/>
    <mergeCell ref="T40:AA40"/>
    <mergeCell ref="AB40:AC40"/>
    <mergeCell ref="AD40:AL40"/>
    <mergeCell ref="A38:B38"/>
    <mergeCell ref="C38:G38"/>
    <mergeCell ref="H38:I38"/>
    <mergeCell ref="J38:U38"/>
    <mergeCell ref="W38:AC38"/>
    <mergeCell ref="AD38:AE38"/>
    <mergeCell ref="AF41:AG41"/>
    <mergeCell ref="AI41:AL41"/>
    <mergeCell ref="A42:AL42"/>
    <mergeCell ref="A43:C43"/>
    <mergeCell ref="D43:O43"/>
    <mergeCell ref="P43:S43"/>
    <mergeCell ref="T43:AA43"/>
    <mergeCell ref="AB43:AC43"/>
    <mergeCell ref="AD43:AL43"/>
    <mergeCell ref="A41:B41"/>
    <mergeCell ref="C41:G41"/>
    <mergeCell ref="H41:I41"/>
    <mergeCell ref="J41:U41"/>
    <mergeCell ref="W41:AC41"/>
    <mergeCell ref="AD41:AE41"/>
    <mergeCell ref="A52:AL52"/>
    <mergeCell ref="AF47:AG47"/>
    <mergeCell ref="AI47:AL47"/>
    <mergeCell ref="A48:AL48"/>
    <mergeCell ref="A49:C49"/>
    <mergeCell ref="D49:O49"/>
    <mergeCell ref="P49:S49"/>
    <mergeCell ref="T49:AA49"/>
    <mergeCell ref="AB49:AC49"/>
    <mergeCell ref="AD49:AL49"/>
    <mergeCell ref="A47:B47"/>
    <mergeCell ref="C47:G47"/>
    <mergeCell ref="H47:I47"/>
    <mergeCell ref="J47:U47"/>
    <mergeCell ref="W47:AC47"/>
    <mergeCell ref="AD47:AE47"/>
    <mergeCell ref="A8:AL8"/>
    <mergeCell ref="AF50:AG50"/>
    <mergeCell ref="AI50:AL50"/>
    <mergeCell ref="A50:B50"/>
    <mergeCell ref="C50:G50"/>
    <mergeCell ref="H50:I50"/>
    <mergeCell ref="J50:U50"/>
    <mergeCell ref="W50:AC50"/>
    <mergeCell ref="AD50:AE50"/>
    <mergeCell ref="AF44:AG44"/>
    <mergeCell ref="AI44:AL44"/>
    <mergeCell ref="A45:AL45"/>
    <mergeCell ref="A46:C46"/>
    <mergeCell ref="D46:O46"/>
    <mergeCell ref="P46:S46"/>
    <mergeCell ref="T46:AA46"/>
    <mergeCell ref="AB46:AC46"/>
    <mergeCell ref="AD46:AL46"/>
    <mergeCell ref="A44:B44"/>
    <mergeCell ref="C44:G44"/>
    <mergeCell ref="H44:I44"/>
    <mergeCell ref="J44:U44"/>
    <mergeCell ref="W44:AC44"/>
    <mergeCell ref="AD44:AE44"/>
  </mergeCells>
  <conditionalFormatting sqref="I11:J11">
    <cfRule type="expression" dxfId="25" priority="19">
      <formula>#REF!=FALSE</formula>
    </cfRule>
    <cfRule type="expression" priority="20">
      <formula>#REF!=FALSE</formula>
    </cfRule>
  </conditionalFormatting>
  <conditionalFormatting sqref="I29:J29 I32:J32">
    <cfRule type="expression" dxfId="24" priority="17">
      <formula>#REF!=FALSE</formula>
    </cfRule>
    <cfRule type="expression" priority="18">
      <formula>#REF!=FALSE</formula>
    </cfRule>
  </conditionalFormatting>
  <conditionalFormatting sqref="I14:J14">
    <cfRule type="expression" dxfId="23" priority="15">
      <formula>#REF!=FALSE</formula>
    </cfRule>
    <cfRule type="expression" priority="16">
      <formula>#REF!=FALSE</formula>
    </cfRule>
  </conditionalFormatting>
  <conditionalFormatting sqref="I17:J17">
    <cfRule type="expression" dxfId="22" priority="13">
      <formula>#REF!=FALSE</formula>
    </cfRule>
    <cfRule type="expression" priority="14">
      <formula>#REF!=FALSE</formula>
    </cfRule>
  </conditionalFormatting>
  <conditionalFormatting sqref="I20:J20">
    <cfRule type="expression" dxfId="21" priority="11">
      <formula>#REF!=FALSE</formula>
    </cfRule>
    <cfRule type="expression" priority="12">
      <formula>#REF!=FALSE</formula>
    </cfRule>
  </conditionalFormatting>
  <conditionalFormatting sqref="I23:J23 I26:J26">
    <cfRule type="expression" dxfId="20" priority="9">
      <formula>#REF!=FALSE</formula>
    </cfRule>
    <cfRule type="expression" priority="10">
      <formula>#REF!=FALSE</formula>
    </cfRule>
  </conditionalFormatting>
  <printOptions horizontalCentered="1"/>
  <pageMargins left="0" right="0.25" top="0.54500000000000004" bottom="0" header="0.25" footer="0.25"/>
  <pageSetup paperSize="9" scale="62" orientation="portrait" r:id="rId1"/>
  <headerFooter>
    <oddFooter>&amp;L&amp;F&amp;C&amp;P of &amp;N&amp;R &amp;A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179D-B450-40EC-A5DC-8ADA6870699A}">
  <sheetPr codeName="Sheet20">
    <tabColor rgb="FF0070C0"/>
    <pageSetUpPr fitToPage="1"/>
  </sheetPr>
  <dimension ref="A1:AL12"/>
  <sheetViews>
    <sheetView showGridLines="0" zoomScaleNormal="100" workbookViewId="0">
      <selection activeCell="A9" sqref="A9:AL9"/>
    </sheetView>
  </sheetViews>
  <sheetFormatPr defaultColWidth="9.1796875" defaultRowHeight="12.5"/>
  <cols>
    <col min="1" max="1" width="4.1796875" style="71" customWidth="1"/>
    <col min="2" max="2" width="4.7265625" style="71" customWidth="1"/>
    <col min="3" max="37" width="4.1796875" style="71" customWidth="1"/>
    <col min="38" max="38" width="5.54296875" style="71" customWidth="1"/>
    <col min="39" max="16384" width="9.1796875" style="71"/>
  </cols>
  <sheetData>
    <row r="1" spans="1:38" s="89" customFormat="1" ht="18.75" customHeight="1">
      <c r="A1" s="674" t="s">
        <v>225</v>
      </c>
      <c r="B1" s="675"/>
      <c r="C1" s="675"/>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c r="AE1" s="675"/>
      <c r="AF1" s="675"/>
      <c r="AG1" s="675"/>
      <c r="AH1" s="675"/>
      <c r="AI1" s="672" t="str">
        <f>'LGMG Cover Page'!B11</f>
        <v>5/5/2022 v1</v>
      </c>
      <c r="AJ1" s="672"/>
      <c r="AK1" s="672"/>
      <c r="AL1" s="673"/>
    </row>
    <row r="2" spans="1:38" s="90" customFormat="1" ht="20.25" customHeight="1">
      <c r="A2" s="677" t="s">
        <v>226</v>
      </c>
      <c r="B2" s="678"/>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9"/>
    </row>
    <row r="3" spans="1:38" ht="140.25" customHeight="1">
      <c r="A3" s="683"/>
      <c r="B3" s="684"/>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4"/>
      <c r="AI3" s="684"/>
      <c r="AJ3" s="684"/>
      <c r="AK3" s="684"/>
      <c r="AL3" s="685"/>
    </row>
    <row r="4" spans="1:38" s="91" customFormat="1" ht="31.5" customHeight="1">
      <c r="A4" s="677" t="s">
        <v>227</v>
      </c>
      <c r="B4" s="678"/>
      <c r="C4" s="678"/>
      <c r="D4" s="678"/>
      <c r="E4" s="678"/>
      <c r="F4" s="678"/>
      <c r="G4" s="678"/>
      <c r="H4" s="678"/>
      <c r="I4" s="678"/>
      <c r="J4" s="678"/>
      <c r="K4" s="678"/>
      <c r="L4" s="678"/>
      <c r="M4" s="678"/>
      <c r="N4" s="678"/>
      <c r="O4" s="678"/>
      <c r="P4" s="678"/>
      <c r="Q4" s="678"/>
      <c r="R4" s="678"/>
      <c r="S4" s="678"/>
      <c r="T4" s="678"/>
      <c r="U4" s="678"/>
      <c r="V4" s="678"/>
      <c r="W4" s="678"/>
      <c r="X4" s="678"/>
      <c r="Y4" s="678"/>
      <c r="Z4" s="678"/>
      <c r="AA4" s="678"/>
      <c r="AB4" s="678"/>
      <c r="AC4" s="678"/>
      <c r="AD4" s="678"/>
      <c r="AE4" s="678"/>
      <c r="AF4" s="678"/>
      <c r="AG4" s="678"/>
      <c r="AH4" s="678"/>
      <c r="AI4" s="678"/>
      <c r="AJ4" s="678"/>
      <c r="AK4" s="678"/>
      <c r="AL4" s="679"/>
    </row>
    <row r="5" spans="1:38" ht="140.25" customHeight="1">
      <c r="A5" s="691"/>
      <c r="B5" s="692"/>
      <c r="C5" s="692"/>
      <c r="D5" s="692"/>
      <c r="E5" s="692"/>
      <c r="F5" s="692"/>
      <c r="G5" s="692"/>
      <c r="H5" s="692"/>
      <c r="I5" s="692"/>
      <c r="J5" s="692"/>
      <c r="K5" s="692"/>
      <c r="L5" s="692"/>
      <c r="M5" s="692"/>
      <c r="N5" s="692"/>
      <c r="O5" s="692"/>
      <c r="P5" s="692"/>
      <c r="Q5" s="692"/>
      <c r="R5" s="692"/>
      <c r="S5" s="692"/>
      <c r="T5" s="692"/>
      <c r="U5" s="692"/>
      <c r="V5" s="692"/>
      <c r="W5" s="692"/>
      <c r="X5" s="692"/>
      <c r="Y5" s="692"/>
      <c r="Z5" s="692"/>
      <c r="AA5" s="692"/>
      <c r="AB5" s="692"/>
      <c r="AC5" s="692"/>
      <c r="AD5" s="692"/>
      <c r="AE5" s="692"/>
      <c r="AF5" s="692"/>
      <c r="AG5" s="692"/>
      <c r="AH5" s="692"/>
      <c r="AI5" s="692"/>
      <c r="AJ5" s="692"/>
      <c r="AK5" s="692"/>
      <c r="AL5" s="693"/>
    </row>
    <row r="6" spans="1:38" s="91" customFormat="1" ht="15" customHeight="1">
      <c r="A6" s="677" t="s">
        <v>228</v>
      </c>
      <c r="B6" s="678"/>
      <c r="C6" s="678"/>
      <c r="D6" s="678"/>
      <c r="E6" s="678"/>
      <c r="F6" s="678"/>
      <c r="G6" s="678"/>
      <c r="H6" s="678"/>
      <c r="I6" s="678"/>
      <c r="J6" s="678"/>
      <c r="K6" s="678"/>
      <c r="L6" s="678"/>
      <c r="M6" s="678"/>
      <c r="N6" s="678"/>
      <c r="O6" s="678"/>
      <c r="P6" s="678"/>
      <c r="Q6" s="678"/>
      <c r="R6" s="678"/>
      <c r="S6" s="678"/>
      <c r="T6" s="678"/>
      <c r="U6" s="678"/>
      <c r="V6" s="678"/>
      <c r="W6" s="678"/>
      <c r="X6" s="678"/>
      <c r="Y6" s="678"/>
      <c r="Z6" s="678"/>
      <c r="AA6" s="678"/>
      <c r="AB6" s="678"/>
      <c r="AC6" s="678"/>
      <c r="AD6" s="678"/>
      <c r="AE6" s="678"/>
      <c r="AF6" s="678"/>
      <c r="AG6" s="678"/>
      <c r="AH6" s="678"/>
      <c r="AI6" s="678"/>
      <c r="AJ6" s="678"/>
      <c r="AK6" s="678"/>
      <c r="AL6" s="679"/>
    </row>
    <row r="7" spans="1:38" ht="139.5" customHeight="1">
      <c r="A7" s="686"/>
      <c r="B7" s="687"/>
      <c r="C7" s="687"/>
      <c r="D7" s="687"/>
      <c r="E7" s="687"/>
      <c r="F7" s="687"/>
      <c r="G7" s="687"/>
      <c r="H7" s="687"/>
      <c r="I7" s="687"/>
      <c r="J7" s="687"/>
      <c r="K7" s="687"/>
      <c r="L7" s="687"/>
      <c r="M7" s="687"/>
      <c r="N7" s="687"/>
      <c r="O7" s="687"/>
      <c r="P7" s="687"/>
      <c r="Q7" s="687"/>
      <c r="R7" s="687"/>
      <c r="S7" s="687"/>
      <c r="T7" s="687"/>
      <c r="U7" s="687"/>
      <c r="V7" s="687"/>
      <c r="W7" s="687"/>
      <c r="X7" s="687"/>
      <c r="Y7" s="687"/>
      <c r="Z7" s="687"/>
      <c r="AA7" s="687"/>
      <c r="AB7" s="687"/>
      <c r="AC7" s="687"/>
      <c r="AD7" s="687"/>
      <c r="AE7" s="687"/>
      <c r="AF7" s="687"/>
      <c r="AG7" s="687"/>
      <c r="AH7" s="687"/>
      <c r="AI7" s="687"/>
      <c r="AJ7" s="687"/>
      <c r="AK7" s="687"/>
      <c r="AL7" s="688"/>
    </row>
    <row r="8" spans="1:38" s="91" customFormat="1" ht="15" customHeight="1">
      <c r="A8" s="677" t="s">
        <v>229</v>
      </c>
      <c r="B8" s="678"/>
      <c r="C8" s="678"/>
      <c r="D8" s="678"/>
      <c r="E8" s="678"/>
      <c r="F8" s="678"/>
      <c r="G8" s="678"/>
      <c r="H8" s="678"/>
      <c r="I8" s="678"/>
      <c r="J8" s="678"/>
      <c r="K8" s="678"/>
      <c r="L8" s="678"/>
      <c r="M8" s="678"/>
      <c r="N8" s="678"/>
      <c r="O8" s="678"/>
      <c r="P8" s="678"/>
      <c r="Q8" s="678"/>
      <c r="R8" s="678"/>
      <c r="S8" s="678"/>
      <c r="T8" s="678"/>
      <c r="U8" s="678"/>
      <c r="V8" s="678"/>
      <c r="W8" s="678"/>
      <c r="X8" s="678"/>
      <c r="Y8" s="678"/>
      <c r="Z8" s="678"/>
      <c r="AA8" s="678"/>
      <c r="AB8" s="678"/>
      <c r="AC8" s="678"/>
      <c r="AD8" s="678"/>
      <c r="AE8" s="678"/>
      <c r="AF8" s="678"/>
      <c r="AG8" s="678"/>
      <c r="AH8" s="678"/>
      <c r="AI8" s="678"/>
      <c r="AJ8" s="678"/>
      <c r="AK8" s="678"/>
      <c r="AL8" s="679"/>
    </row>
    <row r="9" spans="1:38" ht="140.25" customHeight="1" thickBot="1">
      <c r="A9" s="680"/>
      <c r="B9" s="681"/>
      <c r="C9" s="681"/>
      <c r="D9" s="681"/>
      <c r="E9" s="681"/>
      <c r="F9" s="681"/>
      <c r="G9" s="681"/>
      <c r="H9" s="681"/>
      <c r="I9" s="681"/>
      <c r="J9" s="681"/>
      <c r="K9" s="681"/>
      <c r="L9" s="681"/>
      <c r="M9" s="681"/>
      <c r="N9" s="681"/>
      <c r="O9" s="681"/>
      <c r="P9" s="681"/>
      <c r="Q9" s="681"/>
      <c r="R9" s="681"/>
      <c r="S9" s="681"/>
      <c r="T9" s="681"/>
      <c r="U9" s="681"/>
      <c r="V9" s="681"/>
      <c r="W9" s="681"/>
      <c r="X9" s="681"/>
      <c r="Y9" s="681"/>
      <c r="Z9" s="681"/>
      <c r="AA9" s="681"/>
      <c r="AB9" s="681"/>
      <c r="AC9" s="681"/>
      <c r="AD9" s="681"/>
      <c r="AE9" s="681"/>
      <c r="AF9" s="681"/>
      <c r="AG9" s="681"/>
      <c r="AH9" s="681"/>
      <c r="AI9" s="681"/>
      <c r="AJ9" s="681"/>
      <c r="AK9" s="681"/>
      <c r="AL9" s="682"/>
    </row>
    <row r="10" spans="1:38">
      <c r="A10" s="689"/>
      <c r="B10" s="689"/>
      <c r="C10" s="689"/>
      <c r="D10" s="689"/>
      <c r="E10" s="689"/>
      <c r="F10" s="689"/>
      <c r="G10" s="689"/>
      <c r="H10" s="68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9"/>
      <c r="AJ10" s="689"/>
      <c r="AK10" s="689"/>
      <c r="AL10" s="689"/>
    </row>
    <row r="11" spans="1:38">
      <c r="A11" s="690"/>
      <c r="B11" s="690"/>
      <c r="C11" s="690"/>
      <c r="D11" s="690"/>
      <c r="E11" s="690"/>
      <c r="F11" s="690"/>
      <c r="G11" s="690"/>
      <c r="H11" s="690"/>
      <c r="I11" s="690"/>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0"/>
      <c r="AG11" s="690"/>
      <c r="AH11" s="690"/>
      <c r="AI11" s="690"/>
      <c r="AJ11" s="690"/>
      <c r="AK11" s="690"/>
      <c r="AL11" s="690"/>
    </row>
    <row r="12" spans="1:38" ht="14">
      <c r="A12" s="676" t="s">
        <v>55</v>
      </c>
      <c r="B12" s="676"/>
      <c r="C12" s="676"/>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6"/>
      <c r="AB12" s="676"/>
      <c r="AC12" s="676"/>
      <c r="AD12" s="676"/>
      <c r="AE12" s="676"/>
      <c r="AF12" s="676"/>
      <c r="AG12" s="676"/>
      <c r="AH12" s="676"/>
      <c r="AI12" s="676"/>
      <c r="AJ12" s="676"/>
      <c r="AK12" s="676"/>
      <c r="AL12" s="676"/>
    </row>
  </sheetData>
  <sheetProtection algorithmName="SHA-512" hashValue="qhRYLUDdK4v9yjqsfrWSHckVnTiFS+dTmYmZ4sBX/Atyizcy42egczaQTd+z5e5m9Ml0PgLRLfB8/YBJwDCbIQ==" saltValue="zc3izppVxX4j1w0KpSh3Dw==" spinCount="100000" sheet="1" objects="1" scenarios="1"/>
  <mergeCells count="12">
    <mergeCell ref="AI1:AL1"/>
    <mergeCell ref="A1:AH1"/>
    <mergeCell ref="A12:AL12"/>
    <mergeCell ref="A2:AL2"/>
    <mergeCell ref="A8:AL8"/>
    <mergeCell ref="A9:AL9"/>
    <mergeCell ref="A3:AL3"/>
    <mergeCell ref="A6:AL6"/>
    <mergeCell ref="A7:AL7"/>
    <mergeCell ref="A10:AL11"/>
    <mergeCell ref="A4:AL4"/>
    <mergeCell ref="A5:AL5"/>
  </mergeCells>
  <printOptions horizontalCentered="1" gridLines="1"/>
  <pageMargins left="0.25" right="0.25" top="0.5" bottom="0.3" header="0" footer="0"/>
  <pageSetup scale="63" fitToHeight="2" orientation="portrait" cellComments="asDisplayed" r:id="rId1"/>
  <headerFooter scaleWithDoc="0" alignWithMargins="0">
    <oddFooter>&amp;L&amp;9LGMG Round 1&amp;C&amp;9Page &amp;P of &amp;N&amp;R&amp;"Arial,Regular"&amp;9&amp;A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8B16-1630-4EC1-A715-56B3D873D7BE}">
  <sheetPr codeName="Sheet19">
    <tabColor rgb="FF0070C0"/>
    <pageSetUpPr fitToPage="1"/>
  </sheetPr>
  <dimension ref="A1:AL43"/>
  <sheetViews>
    <sheetView showGridLines="0" topLeftCell="A13" zoomScaleNormal="100" workbookViewId="0">
      <selection activeCell="AK34" sqref="AK34:AL34"/>
    </sheetView>
  </sheetViews>
  <sheetFormatPr defaultColWidth="9.1796875" defaultRowHeight="12.5"/>
  <cols>
    <col min="1" max="38" width="4.1796875" style="84" customWidth="1"/>
    <col min="39" max="16384" width="9.1796875" style="84"/>
  </cols>
  <sheetData>
    <row r="1" spans="1:38" ht="18">
      <c r="A1" s="697" t="s">
        <v>230</v>
      </c>
      <c r="B1" s="698"/>
      <c r="C1" s="698"/>
      <c r="D1" s="69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98"/>
      <c r="AF1" s="698"/>
      <c r="AG1" s="698"/>
      <c r="AH1" s="699"/>
      <c r="AI1" s="694" t="str">
        <f>'LGMG Cover Page'!B11</f>
        <v>5/5/2022 v1</v>
      </c>
      <c r="AJ1" s="695"/>
      <c r="AK1" s="695"/>
      <c r="AL1" s="696"/>
    </row>
    <row r="2" spans="1:38" ht="15" customHeight="1">
      <c r="A2" s="735" t="s">
        <v>231</v>
      </c>
      <c r="B2" s="736"/>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c r="AH2" s="736"/>
      <c r="AI2" s="736"/>
      <c r="AJ2" s="736"/>
      <c r="AK2" s="736"/>
      <c r="AL2" s="737"/>
    </row>
    <row r="3" spans="1:38" ht="15" customHeight="1">
      <c r="A3" s="738" t="s">
        <v>232</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c r="AH3" s="739"/>
      <c r="AI3" s="739"/>
      <c r="AJ3" s="739"/>
      <c r="AK3" s="739"/>
      <c r="AL3" s="740"/>
    </row>
    <row r="4" spans="1:38" ht="15" customHeight="1">
      <c r="A4" s="738" t="s">
        <v>233</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39"/>
      <c r="AK4" s="739"/>
      <c r="AL4" s="740"/>
    </row>
    <row r="5" spans="1:38" ht="45" customHeight="1">
      <c r="A5" s="749" t="s">
        <v>234</v>
      </c>
      <c r="B5" s="750"/>
      <c r="C5" s="750"/>
      <c r="D5" s="750"/>
      <c r="E5" s="750"/>
      <c r="F5" s="750"/>
      <c r="G5" s="750"/>
      <c r="H5" s="750"/>
      <c r="I5" s="750"/>
      <c r="J5" s="750"/>
      <c r="K5" s="750"/>
      <c r="L5" s="750"/>
      <c r="M5" s="750"/>
      <c r="N5" s="750"/>
      <c r="O5" s="750"/>
      <c r="P5" s="750"/>
      <c r="Q5" s="750"/>
      <c r="R5" s="750"/>
      <c r="S5" s="750"/>
      <c r="T5" s="750"/>
      <c r="U5" s="750"/>
      <c r="V5" s="750"/>
      <c r="W5" s="750"/>
      <c r="X5" s="750"/>
      <c r="Y5" s="750"/>
      <c r="Z5" s="750"/>
      <c r="AA5" s="750"/>
      <c r="AB5" s="750"/>
      <c r="AC5" s="750"/>
      <c r="AD5" s="750"/>
      <c r="AE5" s="750"/>
      <c r="AF5" s="750"/>
      <c r="AG5" s="750"/>
      <c r="AH5" s="750"/>
      <c r="AI5" s="750"/>
      <c r="AJ5" s="750"/>
      <c r="AK5" s="750"/>
      <c r="AL5" s="751"/>
    </row>
    <row r="6" spans="1:38" ht="60" customHeight="1">
      <c r="A6" s="752"/>
      <c r="B6" s="753"/>
      <c r="C6" s="753"/>
      <c r="D6" s="753"/>
      <c r="E6" s="753"/>
      <c r="F6" s="753"/>
      <c r="G6" s="753"/>
      <c r="H6" s="753"/>
      <c r="I6" s="753"/>
      <c r="J6" s="753"/>
      <c r="K6" s="753"/>
      <c r="L6" s="753"/>
      <c r="M6" s="753"/>
      <c r="N6" s="753"/>
      <c r="O6" s="753"/>
      <c r="P6" s="753"/>
      <c r="Q6" s="753"/>
      <c r="R6" s="753"/>
      <c r="S6" s="753"/>
      <c r="T6" s="753"/>
      <c r="U6" s="753"/>
      <c r="V6" s="753"/>
      <c r="W6" s="753"/>
      <c r="X6" s="753"/>
      <c r="Y6" s="753"/>
      <c r="Z6" s="753"/>
      <c r="AA6" s="753"/>
      <c r="AB6" s="753"/>
      <c r="AC6" s="753"/>
      <c r="AD6" s="753"/>
      <c r="AE6" s="753"/>
      <c r="AF6" s="753"/>
      <c r="AG6" s="753"/>
      <c r="AH6" s="753"/>
      <c r="AI6" s="753"/>
      <c r="AJ6" s="753"/>
      <c r="AK6" s="753"/>
      <c r="AL6" s="754"/>
    </row>
    <row r="7" spans="1:38" ht="30" customHeight="1">
      <c r="A7" s="728" t="s">
        <v>235</v>
      </c>
      <c r="B7" s="729"/>
      <c r="C7" s="729"/>
      <c r="D7" s="729"/>
      <c r="E7" s="729"/>
      <c r="F7" s="729"/>
      <c r="G7" s="729"/>
      <c r="H7" s="729"/>
      <c r="I7" s="729"/>
      <c r="J7" s="729"/>
      <c r="K7" s="729"/>
      <c r="L7" s="729"/>
      <c r="M7" s="729"/>
      <c r="N7" s="729"/>
      <c r="O7" s="729"/>
      <c r="P7" s="729"/>
      <c r="Q7" s="729"/>
      <c r="R7" s="729"/>
      <c r="S7" s="729"/>
      <c r="T7" s="729"/>
      <c r="U7" s="729"/>
      <c r="V7" s="729"/>
      <c r="W7" s="729"/>
      <c r="X7" s="729"/>
      <c r="Y7" s="729"/>
      <c r="Z7" s="729"/>
      <c r="AA7" s="729"/>
      <c r="AB7" s="729"/>
      <c r="AC7" s="729"/>
      <c r="AD7" s="729"/>
      <c r="AE7" s="729"/>
      <c r="AF7" s="729"/>
      <c r="AG7" s="729"/>
      <c r="AH7" s="729"/>
      <c r="AI7" s="729"/>
      <c r="AJ7" s="729"/>
      <c r="AK7" s="729"/>
      <c r="AL7" s="755"/>
    </row>
    <row r="8" spans="1:38" ht="15" customHeight="1">
      <c r="A8" s="756" t="s">
        <v>236</v>
      </c>
      <c r="B8" s="757"/>
      <c r="C8" s="757"/>
      <c r="D8" s="757"/>
      <c r="E8" s="757"/>
      <c r="F8" s="757"/>
      <c r="G8" s="757"/>
      <c r="H8" s="757"/>
      <c r="I8" s="757"/>
      <c r="J8" s="757"/>
      <c r="K8" s="757"/>
      <c r="L8" s="757"/>
      <c r="M8" s="757"/>
      <c r="N8" s="757"/>
      <c r="O8" s="757"/>
      <c r="P8" s="757"/>
      <c r="Q8" s="757"/>
      <c r="R8" s="757"/>
      <c r="S8" s="757"/>
      <c r="T8" s="757"/>
      <c r="U8" s="757"/>
      <c r="V8" s="757"/>
      <c r="W8" s="757"/>
      <c r="X8" s="757"/>
      <c r="Y8" s="757"/>
      <c r="Z8" s="757"/>
      <c r="AA8" s="757"/>
      <c r="AB8" s="757"/>
      <c r="AC8" s="757"/>
      <c r="AD8" s="757"/>
      <c r="AE8" s="757"/>
      <c r="AF8" s="757"/>
      <c r="AG8" s="757"/>
      <c r="AH8" s="757"/>
      <c r="AI8" s="757"/>
      <c r="AJ8" s="757"/>
      <c r="AK8" s="757"/>
      <c r="AL8" s="758"/>
    </row>
    <row r="9" spans="1:38" ht="15" customHeight="1">
      <c r="A9" s="738" t="s">
        <v>237</v>
      </c>
      <c r="B9" s="739"/>
      <c r="C9" s="739"/>
      <c r="D9" s="739"/>
      <c r="E9" s="739"/>
      <c r="F9" s="739"/>
      <c r="G9" s="739"/>
      <c r="H9" s="739"/>
      <c r="I9" s="739"/>
      <c r="J9" s="739"/>
      <c r="K9" s="739"/>
      <c r="L9" s="739"/>
      <c r="M9" s="739"/>
      <c r="N9" s="739"/>
      <c r="O9" s="739"/>
      <c r="P9" s="739"/>
      <c r="Q9" s="739"/>
      <c r="R9" s="739"/>
      <c r="S9" s="739"/>
      <c r="T9" s="739"/>
      <c r="U9" s="739"/>
      <c r="V9" s="739"/>
      <c r="W9" s="739"/>
      <c r="X9" s="739"/>
      <c r="Y9" s="739"/>
      <c r="Z9" s="739"/>
      <c r="AA9" s="739"/>
      <c r="AB9" s="739"/>
      <c r="AC9" s="739"/>
      <c r="AD9" s="739"/>
      <c r="AE9" s="739"/>
      <c r="AF9" s="739"/>
      <c r="AG9" s="739"/>
      <c r="AH9" s="739"/>
      <c r="AI9" s="739"/>
      <c r="AJ9" s="739"/>
      <c r="AK9" s="739"/>
      <c r="AL9" s="740"/>
    </row>
    <row r="10" spans="1:38" ht="15" customHeight="1">
      <c r="A10" s="759"/>
      <c r="B10" s="760"/>
      <c r="C10" s="760"/>
      <c r="D10" s="760"/>
      <c r="E10" s="760"/>
      <c r="F10" s="760"/>
      <c r="G10" s="760"/>
      <c r="H10" s="760"/>
      <c r="I10" s="760"/>
      <c r="J10" s="761"/>
      <c r="K10" s="760"/>
      <c r="L10" s="760"/>
      <c r="M10" s="760"/>
      <c r="N10" s="760"/>
      <c r="O10" s="760"/>
      <c r="P10" s="760"/>
      <c r="Q10" s="760"/>
      <c r="R10" s="760"/>
      <c r="S10" s="760"/>
      <c r="T10" s="761"/>
      <c r="U10" s="760"/>
      <c r="V10" s="760"/>
      <c r="W10" s="760"/>
      <c r="X10" s="760"/>
      <c r="Y10" s="760"/>
      <c r="Z10" s="760"/>
      <c r="AA10" s="760"/>
      <c r="AB10" s="760"/>
      <c r="AC10" s="760"/>
      <c r="AD10" s="760"/>
      <c r="AE10" s="760"/>
      <c r="AF10" s="760"/>
      <c r="AG10" s="760"/>
      <c r="AH10" s="760"/>
      <c r="AI10" s="761"/>
      <c r="AJ10" s="760"/>
      <c r="AK10" s="760"/>
      <c r="AL10" s="762"/>
    </row>
    <row r="11" spans="1:38" ht="30" customHeight="1">
      <c r="A11" s="720" t="s">
        <v>238</v>
      </c>
      <c r="B11" s="721"/>
      <c r="C11" s="721"/>
      <c r="D11" s="721"/>
      <c r="E11" s="721"/>
      <c r="F11" s="721"/>
      <c r="G11" s="721"/>
      <c r="H11" s="721"/>
      <c r="I11" s="722"/>
      <c r="J11" s="92"/>
      <c r="K11" s="723"/>
      <c r="L11" s="721"/>
      <c r="M11" s="721"/>
      <c r="N11" s="721"/>
      <c r="O11" s="721"/>
      <c r="P11" s="721"/>
      <c r="Q11" s="721"/>
      <c r="R11" s="721"/>
      <c r="S11" s="722"/>
      <c r="T11" s="93"/>
      <c r="U11" s="747"/>
      <c r="V11" s="748"/>
      <c r="W11" s="748"/>
      <c r="X11" s="748"/>
      <c r="Y11" s="748"/>
      <c r="Z11" s="748"/>
      <c r="AA11" s="748"/>
      <c r="AB11" s="748"/>
      <c r="AC11" s="748"/>
      <c r="AD11" s="748"/>
      <c r="AE11" s="748"/>
      <c r="AF11" s="748"/>
      <c r="AG11" s="748"/>
      <c r="AH11" s="748"/>
      <c r="AI11" s="94"/>
      <c r="AJ11" s="726"/>
      <c r="AK11" s="726"/>
      <c r="AL11" s="727"/>
    </row>
    <row r="12" spans="1:38" ht="16" thickBot="1">
      <c r="A12" s="700" t="s">
        <v>239</v>
      </c>
      <c r="B12" s="701"/>
      <c r="C12" s="701"/>
      <c r="D12" s="701"/>
      <c r="E12" s="701"/>
      <c r="F12" s="701"/>
      <c r="G12" s="701"/>
      <c r="H12" s="701"/>
      <c r="I12" s="701"/>
      <c r="J12" s="95"/>
      <c r="K12" s="701" t="s">
        <v>240</v>
      </c>
      <c r="L12" s="701"/>
      <c r="M12" s="701"/>
      <c r="N12" s="701"/>
      <c r="O12" s="701"/>
      <c r="P12" s="701"/>
      <c r="Q12" s="701"/>
      <c r="R12" s="701"/>
      <c r="S12" s="701"/>
      <c r="T12" s="96"/>
      <c r="U12" s="702" t="s">
        <v>241</v>
      </c>
      <c r="V12" s="702"/>
      <c r="W12" s="702"/>
      <c r="X12" s="702"/>
      <c r="Y12" s="702"/>
      <c r="Z12" s="702"/>
      <c r="AA12" s="702"/>
      <c r="AB12" s="702"/>
      <c r="AC12" s="702"/>
      <c r="AD12" s="702"/>
      <c r="AE12" s="702"/>
      <c r="AF12" s="702"/>
      <c r="AG12" s="702"/>
      <c r="AH12" s="702"/>
      <c r="AI12" s="97"/>
      <c r="AJ12" s="702" t="s">
        <v>84</v>
      </c>
      <c r="AK12" s="702"/>
      <c r="AL12" s="703"/>
    </row>
    <row r="13" spans="1:38" s="87" customFormat="1" ht="18" customHeight="1">
      <c r="A13" s="741" t="s">
        <v>242</v>
      </c>
      <c r="B13" s="742"/>
      <c r="C13" s="742"/>
      <c r="D13" s="742"/>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2"/>
      <c r="AK13" s="742"/>
      <c r="AL13" s="743"/>
    </row>
    <row r="14" spans="1:38" s="98" customFormat="1" ht="30" customHeight="1">
      <c r="A14" s="738" t="s">
        <v>243</v>
      </c>
      <c r="B14" s="739"/>
      <c r="C14" s="739"/>
      <c r="D14" s="739"/>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739"/>
      <c r="AD14" s="739"/>
      <c r="AE14" s="739"/>
      <c r="AF14" s="739"/>
      <c r="AG14" s="739"/>
      <c r="AH14" s="739"/>
      <c r="AI14" s="739"/>
      <c r="AJ14" s="739"/>
      <c r="AK14" s="739"/>
      <c r="AL14" s="740"/>
    </row>
    <row r="15" spans="1:38" s="99" customFormat="1" ht="60" customHeight="1">
      <c r="A15" s="738" t="s">
        <v>244</v>
      </c>
      <c r="B15" s="739"/>
      <c r="C15" s="739"/>
      <c r="D15" s="739"/>
      <c r="E15" s="739"/>
      <c r="F15" s="739"/>
      <c r="G15" s="739"/>
      <c r="H15" s="739"/>
      <c r="I15" s="739"/>
      <c r="J15" s="739"/>
      <c r="K15" s="739"/>
      <c r="L15" s="739"/>
      <c r="M15" s="739"/>
      <c r="N15" s="739"/>
      <c r="O15" s="739"/>
      <c r="P15" s="739"/>
      <c r="Q15" s="739"/>
      <c r="R15" s="739"/>
      <c r="S15" s="739"/>
      <c r="T15" s="739"/>
      <c r="U15" s="739"/>
      <c r="V15" s="739"/>
      <c r="W15" s="739"/>
      <c r="X15" s="739"/>
      <c r="Y15" s="739"/>
      <c r="Z15" s="739"/>
      <c r="AA15" s="739"/>
      <c r="AB15" s="739"/>
      <c r="AC15" s="739"/>
      <c r="AD15" s="739"/>
      <c r="AE15" s="739"/>
      <c r="AF15" s="739"/>
      <c r="AG15" s="739"/>
      <c r="AH15" s="739"/>
      <c r="AI15" s="739"/>
      <c r="AJ15" s="739"/>
      <c r="AK15" s="739"/>
      <c r="AL15" s="740"/>
    </row>
    <row r="16" spans="1:38" s="100" customFormat="1" ht="15" customHeight="1">
      <c r="A16" s="738" t="s">
        <v>245</v>
      </c>
      <c r="B16" s="739"/>
      <c r="C16" s="739"/>
      <c r="D16" s="739"/>
      <c r="E16" s="739"/>
      <c r="F16" s="739"/>
      <c r="G16" s="739"/>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39"/>
      <c r="AJ16" s="739"/>
      <c r="AK16" s="739"/>
      <c r="AL16" s="740"/>
    </row>
    <row r="17" spans="1:38" s="100" customFormat="1" ht="15" customHeight="1">
      <c r="A17" s="704" t="s">
        <v>246</v>
      </c>
      <c r="B17" s="705"/>
      <c r="C17" s="705"/>
      <c r="D17" s="705"/>
      <c r="E17" s="705"/>
      <c r="F17" s="705"/>
      <c r="G17" s="705"/>
      <c r="H17" s="705"/>
      <c r="I17" s="705"/>
      <c r="J17" s="705"/>
      <c r="K17" s="705"/>
      <c r="L17" s="705"/>
      <c r="M17" s="705"/>
      <c r="N17" s="705"/>
      <c r="O17" s="705"/>
      <c r="P17" s="705"/>
      <c r="Q17" s="705"/>
      <c r="R17" s="705"/>
      <c r="S17" s="705"/>
      <c r="T17" s="705"/>
      <c r="U17" s="705"/>
      <c r="V17" s="705"/>
      <c r="W17" s="705"/>
      <c r="X17" s="705"/>
      <c r="Y17" s="705"/>
      <c r="Z17" s="705"/>
      <c r="AA17" s="705"/>
      <c r="AB17" s="705"/>
      <c r="AC17" s="705"/>
      <c r="AD17" s="705"/>
      <c r="AE17" s="705"/>
      <c r="AF17" s="705"/>
      <c r="AG17" s="705"/>
      <c r="AH17" s="705"/>
      <c r="AI17" s="705"/>
      <c r="AJ17" s="705"/>
      <c r="AK17" s="705"/>
      <c r="AL17" s="706"/>
    </row>
    <row r="18" spans="1:38" s="101" customFormat="1" ht="15" customHeight="1">
      <c r="A18" s="744" t="s">
        <v>247</v>
      </c>
      <c r="B18" s="745"/>
      <c r="C18" s="745"/>
      <c r="D18" s="745"/>
      <c r="E18" s="745"/>
      <c r="F18" s="745"/>
      <c r="G18" s="745"/>
      <c r="H18" s="745"/>
      <c r="I18" s="745"/>
      <c r="J18" s="745"/>
      <c r="K18" s="745"/>
      <c r="L18" s="745"/>
      <c r="M18" s="745"/>
      <c r="N18" s="745"/>
      <c r="O18" s="745"/>
      <c r="P18" s="745"/>
      <c r="Q18" s="745"/>
      <c r="R18" s="745"/>
      <c r="S18" s="745"/>
      <c r="T18" s="745"/>
      <c r="U18" s="745"/>
      <c r="V18" s="745"/>
      <c r="W18" s="745"/>
      <c r="X18" s="745"/>
      <c r="Y18" s="745"/>
      <c r="Z18" s="745"/>
      <c r="AA18" s="745"/>
      <c r="AB18" s="745"/>
      <c r="AC18" s="745"/>
      <c r="AD18" s="745"/>
      <c r="AE18" s="745"/>
      <c r="AF18" s="745"/>
      <c r="AG18" s="745"/>
      <c r="AH18" s="745"/>
      <c r="AI18" s="745"/>
      <c r="AJ18" s="745"/>
      <c r="AK18" s="745"/>
      <c r="AL18" s="746"/>
    </row>
    <row r="19" spans="1:38" s="100" customFormat="1" ht="30" customHeight="1">
      <c r="A19" s="738" t="s">
        <v>248</v>
      </c>
      <c r="B19" s="739"/>
      <c r="C19" s="739"/>
      <c r="D19" s="739"/>
      <c r="E19" s="739"/>
      <c r="F19" s="739"/>
      <c r="G19" s="739"/>
      <c r="H19" s="739"/>
      <c r="I19" s="739"/>
      <c r="J19" s="739"/>
      <c r="K19" s="739"/>
      <c r="L19" s="739"/>
      <c r="M19" s="739"/>
      <c r="N19" s="739"/>
      <c r="O19" s="739"/>
      <c r="P19" s="739"/>
      <c r="Q19" s="739"/>
      <c r="R19" s="739"/>
      <c r="S19" s="739"/>
      <c r="T19" s="739"/>
      <c r="U19" s="739"/>
      <c r="V19" s="739"/>
      <c r="W19" s="739"/>
      <c r="X19" s="739"/>
      <c r="Y19" s="739"/>
      <c r="Z19" s="739"/>
      <c r="AA19" s="739"/>
      <c r="AB19" s="739"/>
      <c r="AC19" s="739"/>
      <c r="AD19" s="739"/>
      <c r="AE19" s="739"/>
      <c r="AF19" s="739"/>
      <c r="AG19" s="739"/>
      <c r="AH19" s="739"/>
      <c r="AI19" s="739"/>
      <c r="AJ19" s="739"/>
      <c r="AK19" s="739"/>
      <c r="AL19" s="740"/>
    </row>
    <row r="20" spans="1:38" s="100" customFormat="1" ht="45" customHeight="1">
      <c r="A20" s="738" t="s">
        <v>249</v>
      </c>
      <c r="B20" s="739"/>
      <c r="C20" s="739"/>
      <c r="D20" s="739"/>
      <c r="E20" s="739"/>
      <c r="F20" s="739"/>
      <c r="G20" s="739"/>
      <c r="H20" s="739"/>
      <c r="I20" s="739"/>
      <c r="J20" s="739"/>
      <c r="K20" s="739"/>
      <c r="L20" s="739"/>
      <c r="M20" s="739"/>
      <c r="N20" s="739"/>
      <c r="O20" s="739"/>
      <c r="P20" s="739"/>
      <c r="Q20" s="739"/>
      <c r="R20" s="739"/>
      <c r="S20" s="739"/>
      <c r="T20" s="739"/>
      <c r="U20" s="739"/>
      <c r="V20" s="739"/>
      <c r="W20" s="739"/>
      <c r="X20" s="739"/>
      <c r="Y20" s="739"/>
      <c r="Z20" s="739"/>
      <c r="AA20" s="739"/>
      <c r="AB20" s="739"/>
      <c r="AC20" s="739"/>
      <c r="AD20" s="739"/>
      <c r="AE20" s="739"/>
      <c r="AF20" s="739"/>
      <c r="AG20" s="739"/>
      <c r="AH20" s="739"/>
      <c r="AI20" s="739"/>
      <c r="AJ20" s="739"/>
      <c r="AK20" s="739"/>
      <c r="AL20" s="740"/>
    </row>
    <row r="21" spans="1:38" s="99" customFormat="1" ht="15" customHeight="1">
      <c r="A21" s="731" t="s">
        <v>250</v>
      </c>
      <c r="B21" s="732"/>
      <c r="C21" s="732"/>
      <c r="D21" s="732"/>
      <c r="E21" s="732"/>
      <c r="F21" s="732"/>
      <c r="G21" s="732"/>
      <c r="H21" s="732"/>
      <c r="I21" s="732"/>
      <c r="J21" s="732"/>
      <c r="K21" s="732"/>
      <c r="L21" s="732"/>
      <c r="M21" s="732"/>
      <c r="N21" s="732"/>
      <c r="O21" s="732"/>
      <c r="P21" s="732"/>
      <c r="Q21" s="732"/>
      <c r="R21" s="732"/>
      <c r="S21" s="732"/>
      <c r="T21" s="732"/>
      <c r="U21" s="732"/>
      <c r="V21" s="732"/>
      <c r="W21" s="732"/>
      <c r="X21" s="732"/>
      <c r="Y21" s="732"/>
      <c r="Z21" s="732"/>
      <c r="AA21" s="732"/>
      <c r="AB21" s="732"/>
      <c r="AC21" s="732"/>
      <c r="AD21" s="732"/>
      <c r="AE21" s="732"/>
      <c r="AF21" s="732"/>
      <c r="AG21" s="732"/>
      <c r="AH21" s="732"/>
      <c r="AI21" s="732"/>
      <c r="AJ21" s="732"/>
      <c r="AK21" s="733"/>
      <c r="AL21" s="734"/>
    </row>
    <row r="22" spans="1:38" s="100" customFormat="1" ht="30" customHeight="1">
      <c r="A22" s="728" t="s">
        <v>251</v>
      </c>
      <c r="B22" s="729"/>
      <c r="C22" s="729"/>
      <c r="D22" s="729"/>
      <c r="E22" s="729"/>
      <c r="F22" s="729"/>
      <c r="G22" s="729"/>
      <c r="H22" s="729"/>
      <c r="I22" s="729"/>
      <c r="J22" s="729"/>
      <c r="K22" s="729"/>
      <c r="L22" s="729"/>
      <c r="M22" s="729"/>
      <c r="N22" s="729"/>
      <c r="O22" s="729"/>
      <c r="P22" s="729"/>
      <c r="Q22" s="729"/>
      <c r="R22" s="729"/>
      <c r="S22" s="729"/>
      <c r="T22" s="729"/>
      <c r="U22" s="729"/>
      <c r="V22" s="729"/>
      <c r="W22" s="729"/>
      <c r="X22" s="729"/>
      <c r="Y22" s="729"/>
      <c r="Z22" s="729"/>
      <c r="AA22" s="729"/>
      <c r="AB22" s="729"/>
      <c r="AC22" s="729"/>
      <c r="AD22" s="729"/>
      <c r="AE22" s="729"/>
      <c r="AF22" s="729"/>
      <c r="AG22" s="729"/>
      <c r="AH22" s="729"/>
      <c r="AI22" s="729"/>
      <c r="AJ22" s="730"/>
      <c r="AK22" s="715"/>
      <c r="AL22" s="716"/>
    </row>
    <row r="23" spans="1:38" s="100" customFormat="1" ht="30" customHeight="1">
      <c r="A23" s="728" t="s">
        <v>252</v>
      </c>
      <c r="B23" s="729"/>
      <c r="C23" s="729"/>
      <c r="D23" s="729"/>
      <c r="E23" s="729"/>
      <c r="F23" s="729"/>
      <c r="G23" s="729"/>
      <c r="H23" s="729"/>
      <c r="I23" s="729"/>
      <c r="J23" s="729"/>
      <c r="K23" s="729"/>
      <c r="L23" s="729"/>
      <c r="M23" s="729"/>
      <c r="N23" s="729"/>
      <c r="O23" s="729"/>
      <c r="P23" s="729"/>
      <c r="Q23" s="729"/>
      <c r="R23" s="729"/>
      <c r="S23" s="729"/>
      <c r="T23" s="729"/>
      <c r="U23" s="729"/>
      <c r="V23" s="729"/>
      <c r="W23" s="729"/>
      <c r="X23" s="729"/>
      <c r="Y23" s="729"/>
      <c r="Z23" s="729"/>
      <c r="AA23" s="729"/>
      <c r="AB23" s="729"/>
      <c r="AC23" s="729"/>
      <c r="AD23" s="729"/>
      <c r="AE23" s="729"/>
      <c r="AF23" s="729"/>
      <c r="AG23" s="729"/>
      <c r="AH23" s="729"/>
      <c r="AI23" s="729"/>
      <c r="AJ23" s="730"/>
      <c r="AK23" s="715"/>
      <c r="AL23" s="716"/>
    </row>
    <row r="24" spans="1:38" s="100" customFormat="1" ht="30" customHeight="1">
      <c r="A24" s="728" t="s">
        <v>253</v>
      </c>
      <c r="B24" s="729"/>
      <c r="C24" s="729"/>
      <c r="D24" s="729"/>
      <c r="E24" s="729"/>
      <c r="F24" s="729"/>
      <c r="G24" s="729"/>
      <c r="H24" s="729"/>
      <c r="I24" s="729"/>
      <c r="J24" s="729"/>
      <c r="K24" s="729"/>
      <c r="L24" s="729"/>
      <c r="M24" s="729"/>
      <c r="N24" s="729"/>
      <c r="O24" s="729"/>
      <c r="P24" s="729"/>
      <c r="Q24" s="729"/>
      <c r="R24" s="729"/>
      <c r="S24" s="729"/>
      <c r="T24" s="729"/>
      <c r="U24" s="729"/>
      <c r="V24" s="729"/>
      <c r="W24" s="729"/>
      <c r="X24" s="729"/>
      <c r="Y24" s="729"/>
      <c r="Z24" s="729"/>
      <c r="AA24" s="729"/>
      <c r="AB24" s="729"/>
      <c r="AC24" s="729"/>
      <c r="AD24" s="729"/>
      <c r="AE24" s="729"/>
      <c r="AF24" s="729"/>
      <c r="AG24" s="729"/>
      <c r="AH24" s="729"/>
      <c r="AI24" s="729"/>
      <c r="AJ24" s="730"/>
      <c r="AK24" s="715"/>
      <c r="AL24" s="716"/>
    </row>
    <row r="25" spans="1:38" s="100" customFormat="1" ht="30" customHeight="1">
      <c r="A25" s="728" t="s">
        <v>254</v>
      </c>
      <c r="B25" s="729"/>
      <c r="C25" s="729"/>
      <c r="D25" s="729"/>
      <c r="E25" s="729"/>
      <c r="F25" s="729"/>
      <c r="G25" s="729"/>
      <c r="H25" s="729"/>
      <c r="I25" s="729"/>
      <c r="J25" s="729"/>
      <c r="K25" s="729"/>
      <c r="L25" s="729"/>
      <c r="M25" s="729"/>
      <c r="N25" s="729"/>
      <c r="O25" s="729"/>
      <c r="P25" s="729"/>
      <c r="Q25" s="729"/>
      <c r="R25" s="729"/>
      <c r="S25" s="729"/>
      <c r="T25" s="729"/>
      <c r="U25" s="729"/>
      <c r="V25" s="729"/>
      <c r="W25" s="729"/>
      <c r="X25" s="729"/>
      <c r="Y25" s="729"/>
      <c r="Z25" s="729"/>
      <c r="AA25" s="729"/>
      <c r="AB25" s="729"/>
      <c r="AC25" s="729"/>
      <c r="AD25" s="729"/>
      <c r="AE25" s="729"/>
      <c r="AF25" s="729"/>
      <c r="AG25" s="729"/>
      <c r="AH25" s="729"/>
      <c r="AI25" s="729"/>
      <c r="AJ25" s="730"/>
      <c r="AK25" s="715"/>
      <c r="AL25" s="716"/>
    </row>
    <row r="26" spans="1:38" s="100" customFormat="1" ht="45" customHeight="1">
      <c r="A26" s="728" t="s">
        <v>255</v>
      </c>
      <c r="B26" s="729"/>
      <c r="C26" s="729"/>
      <c r="D26" s="729"/>
      <c r="E26" s="729"/>
      <c r="F26" s="729"/>
      <c r="G26" s="729"/>
      <c r="H26" s="729"/>
      <c r="I26" s="729"/>
      <c r="J26" s="729"/>
      <c r="K26" s="729"/>
      <c r="L26" s="729"/>
      <c r="M26" s="729"/>
      <c r="N26" s="729"/>
      <c r="O26" s="729"/>
      <c r="P26" s="729"/>
      <c r="Q26" s="729"/>
      <c r="R26" s="729"/>
      <c r="S26" s="729"/>
      <c r="T26" s="729"/>
      <c r="U26" s="729"/>
      <c r="V26" s="729"/>
      <c r="W26" s="729"/>
      <c r="X26" s="729"/>
      <c r="Y26" s="729"/>
      <c r="Z26" s="729"/>
      <c r="AA26" s="729"/>
      <c r="AB26" s="729"/>
      <c r="AC26" s="729"/>
      <c r="AD26" s="729"/>
      <c r="AE26" s="729"/>
      <c r="AF26" s="729"/>
      <c r="AG26" s="729"/>
      <c r="AH26" s="729"/>
      <c r="AI26" s="729"/>
      <c r="AJ26" s="730"/>
      <c r="AK26" s="715"/>
      <c r="AL26" s="716"/>
    </row>
    <row r="27" spans="1:38" s="99" customFormat="1" ht="15" customHeight="1">
      <c r="A27" s="735" t="s">
        <v>256</v>
      </c>
      <c r="B27" s="736"/>
      <c r="C27" s="736"/>
      <c r="D27" s="736"/>
      <c r="E27" s="736"/>
      <c r="F27" s="736"/>
      <c r="G27" s="736"/>
      <c r="H27" s="736"/>
      <c r="I27" s="736"/>
      <c r="J27" s="736"/>
      <c r="K27" s="736"/>
      <c r="L27" s="736"/>
      <c r="M27" s="736"/>
      <c r="N27" s="736"/>
      <c r="O27" s="736"/>
      <c r="P27" s="736"/>
      <c r="Q27" s="736"/>
      <c r="R27" s="736"/>
      <c r="S27" s="736"/>
      <c r="T27" s="736"/>
      <c r="U27" s="736"/>
      <c r="V27" s="736"/>
      <c r="W27" s="736"/>
      <c r="X27" s="736"/>
      <c r="Y27" s="736"/>
      <c r="Z27" s="736"/>
      <c r="AA27" s="736"/>
      <c r="AB27" s="736"/>
      <c r="AC27" s="736"/>
      <c r="AD27" s="736"/>
      <c r="AE27" s="736"/>
      <c r="AF27" s="736"/>
      <c r="AG27" s="736"/>
      <c r="AH27" s="736"/>
      <c r="AI27" s="736"/>
      <c r="AJ27" s="736"/>
      <c r="AK27" s="736"/>
      <c r="AL27" s="737"/>
    </row>
    <row r="28" spans="1:38" s="100" customFormat="1" ht="30" customHeight="1">
      <c r="A28" s="728" t="s">
        <v>257</v>
      </c>
      <c r="B28" s="729"/>
      <c r="C28" s="729"/>
      <c r="D28" s="729"/>
      <c r="E28" s="729"/>
      <c r="F28" s="729"/>
      <c r="G28" s="729"/>
      <c r="H28" s="729"/>
      <c r="I28" s="729"/>
      <c r="J28" s="729"/>
      <c r="K28" s="729"/>
      <c r="L28" s="729"/>
      <c r="M28" s="729"/>
      <c r="N28" s="729"/>
      <c r="O28" s="729"/>
      <c r="P28" s="729"/>
      <c r="Q28" s="729"/>
      <c r="R28" s="729"/>
      <c r="S28" s="729"/>
      <c r="T28" s="729"/>
      <c r="U28" s="729"/>
      <c r="V28" s="729"/>
      <c r="W28" s="729"/>
      <c r="X28" s="729"/>
      <c r="Y28" s="729"/>
      <c r="Z28" s="729"/>
      <c r="AA28" s="729"/>
      <c r="AB28" s="729"/>
      <c r="AC28" s="729"/>
      <c r="AD28" s="729"/>
      <c r="AE28" s="729"/>
      <c r="AF28" s="729"/>
      <c r="AG28" s="729"/>
      <c r="AH28" s="729"/>
      <c r="AI28" s="729"/>
      <c r="AJ28" s="730"/>
      <c r="AK28" s="715"/>
      <c r="AL28" s="716"/>
    </row>
    <row r="29" spans="1:38" s="100" customFormat="1" ht="45" customHeight="1">
      <c r="A29" s="728" t="s">
        <v>258</v>
      </c>
      <c r="B29" s="729"/>
      <c r="C29" s="729"/>
      <c r="D29" s="729"/>
      <c r="E29" s="729"/>
      <c r="F29" s="729"/>
      <c r="G29" s="729"/>
      <c r="H29" s="729"/>
      <c r="I29" s="729"/>
      <c r="J29" s="729"/>
      <c r="K29" s="729"/>
      <c r="L29" s="729"/>
      <c r="M29" s="729"/>
      <c r="N29" s="729"/>
      <c r="O29" s="729"/>
      <c r="P29" s="729"/>
      <c r="Q29" s="729"/>
      <c r="R29" s="729"/>
      <c r="S29" s="729"/>
      <c r="T29" s="729"/>
      <c r="U29" s="729"/>
      <c r="V29" s="729"/>
      <c r="W29" s="729"/>
      <c r="X29" s="729"/>
      <c r="Y29" s="729"/>
      <c r="Z29" s="729"/>
      <c r="AA29" s="729"/>
      <c r="AB29" s="729"/>
      <c r="AC29" s="729"/>
      <c r="AD29" s="729"/>
      <c r="AE29" s="729"/>
      <c r="AF29" s="729"/>
      <c r="AG29" s="729"/>
      <c r="AH29" s="729"/>
      <c r="AI29" s="729"/>
      <c r="AJ29" s="730"/>
      <c r="AK29" s="715"/>
      <c r="AL29" s="716"/>
    </row>
    <row r="30" spans="1:38" s="100" customFormat="1" ht="45" customHeight="1">
      <c r="A30" s="728" t="s">
        <v>259</v>
      </c>
      <c r="B30" s="729"/>
      <c r="C30" s="729"/>
      <c r="D30" s="729"/>
      <c r="E30" s="729"/>
      <c r="F30" s="729"/>
      <c r="G30" s="729"/>
      <c r="H30" s="729"/>
      <c r="I30" s="729"/>
      <c r="J30" s="729"/>
      <c r="K30" s="729"/>
      <c r="L30" s="729"/>
      <c r="M30" s="729"/>
      <c r="N30" s="729"/>
      <c r="O30" s="729"/>
      <c r="P30" s="729"/>
      <c r="Q30" s="729"/>
      <c r="R30" s="729"/>
      <c r="S30" s="729"/>
      <c r="T30" s="729"/>
      <c r="U30" s="729"/>
      <c r="V30" s="729"/>
      <c r="W30" s="729"/>
      <c r="X30" s="729"/>
      <c r="Y30" s="729"/>
      <c r="Z30" s="729"/>
      <c r="AA30" s="729"/>
      <c r="AB30" s="729"/>
      <c r="AC30" s="729"/>
      <c r="AD30" s="729"/>
      <c r="AE30" s="729"/>
      <c r="AF30" s="729"/>
      <c r="AG30" s="729"/>
      <c r="AH30" s="729"/>
      <c r="AI30" s="729"/>
      <c r="AJ30" s="730"/>
      <c r="AK30" s="715"/>
      <c r="AL30" s="716"/>
    </row>
    <row r="31" spans="1:38" s="100" customFormat="1" ht="30" customHeight="1">
      <c r="A31" s="728" t="s">
        <v>260</v>
      </c>
      <c r="B31" s="729"/>
      <c r="C31" s="729"/>
      <c r="D31" s="729"/>
      <c r="E31" s="729"/>
      <c r="F31" s="729"/>
      <c r="G31" s="729"/>
      <c r="H31" s="729"/>
      <c r="I31" s="729"/>
      <c r="J31" s="729"/>
      <c r="K31" s="729"/>
      <c r="L31" s="729"/>
      <c r="M31" s="729"/>
      <c r="N31" s="729"/>
      <c r="O31" s="729"/>
      <c r="P31" s="729"/>
      <c r="Q31" s="729"/>
      <c r="R31" s="729"/>
      <c r="S31" s="729"/>
      <c r="T31" s="729"/>
      <c r="U31" s="729"/>
      <c r="V31" s="729"/>
      <c r="W31" s="729"/>
      <c r="X31" s="729"/>
      <c r="Y31" s="729"/>
      <c r="Z31" s="729"/>
      <c r="AA31" s="729"/>
      <c r="AB31" s="729"/>
      <c r="AC31" s="729"/>
      <c r="AD31" s="729"/>
      <c r="AE31" s="729"/>
      <c r="AF31" s="729"/>
      <c r="AG31" s="729"/>
      <c r="AH31" s="729"/>
      <c r="AI31" s="729"/>
      <c r="AJ31" s="730"/>
      <c r="AK31" s="715"/>
      <c r="AL31" s="716"/>
    </row>
    <row r="32" spans="1:38" s="100" customFormat="1" ht="15" customHeight="1">
      <c r="A32" s="728" t="s">
        <v>261</v>
      </c>
      <c r="B32" s="729"/>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c r="AB32" s="729"/>
      <c r="AC32" s="729"/>
      <c r="AD32" s="729"/>
      <c r="AE32" s="729"/>
      <c r="AF32" s="729"/>
      <c r="AG32" s="729"/>
      <c r="AH32" s="729"/>
      <c r="AI32" s="729"/>
      <c r="AJ32" s="730"/>
      <c r="AK32" s="715"/>
      <c r="AL32" s="716"/>
    </row>
    <row r="33" spans="1:38" s="100" customFormat="1" ht="15" customHeight="1">
      <c r="A33" s="728" t="s">
        <v>262</v>
      </c>
      <c r="B33" s="729"/>
      <c r="C33" s="729"/>
      <c r="D33" s="729"/>
      <c r="E33" s="729"/>
      <c r="F33" s="729"/>
      <c r="G33" s="729"/>
      <c r="H33" s="729"/>
      <c r="I33" s="729"/>
      <c r="J33" s="729"/>
      <c r="K33" s="729"/>
      <c r="L33" s="729"/>
      <c r="M33" s="729"/>
      <c r="N33" s="729"/>
      <c r="O33" s="729"/>
      <c r="P33" s="729"/>
      <c r="Q33" s="729"/>
      <c r="R33" s="729"/>
      <c r="S33" s="729"/>
      <c r="T33" s="729"/>
      <c r="U33" s="729"/>
      <c r="V33" s="729"/>
      <c r="W33" s="729"/>
      <c r="X33" s="729"/>
      <c r="Y33" s="729"/>
      <c r="Z33" s="729"/>
      <c r="AA33" s="729"/>
      <c r="AB33" s="729"/>
      <c r="AC33" s="729"/>
      <c r="AD33" s="729"/>
      <c r="AE33" s="729"/>
      <c r="AF33" s="729"/>
      <c r="AG33" s="729"/>
      <c r="AH33" s="729"/>
      <c r="AI33" s="729"/>
      <c r="AJ33" s="730"/>
      <c r="AK33" s="715"/>
      <c r="AL33" s="716"/>
    </row>
    <row r="34" spans="1:38" s="100" customFormat="1" ht="15" customHeight="1">
      <c r="A34" s="728" t="s">
        <v>263</v>
      </c>
      <c r="B34" s="729"/>
      <c r="C34" s="729"/>
      <c r="D34" s="729"/>
      <c r="E34" s="729"/>
      <c r="F34" s="729"/>
      <c r="G34" s="729"/>
      <c r="H34" s="729"/>
      <c r="I34" s="729"/>
      <c r="J34" s="729"/>
      <c r="K34" s="729"/>
      <c r="L34" s="729"/>
      <c r="M34" s="729"/>
      <c r="N34" s="729"/>
      <c r="O34" s="729"/>
      <c r="P34" s="729"/>
      <c r="Q34" s="729"/>
      <c r="R34" s="729"/>
      <c r="S34" s="729"/>
      <c r="T34" s="729"/>
      <c r="U34" s="729"/>
      <c r="V34" s="729"/>
      <c r="W34" s="729"/>
      <c r="X34" s="729"/>
      <c r="Y34" s="729"/>
      <c r="Z34" s="729"/>
      <c r="AA34" s="729"/>
      <c r="AB34" s="729"/>
      <c r="AC34" s="729"/>
      <c r="AD34" s="729"/>
      <c r="AE34" s="729"/>
      <c r="AF34" s="729"/>
      <c r="AG34" s="729"/>
      <c r="AH34" s="729"/>
      <c r="AI34" s="729"/>
      <c r="AJ34" s="730"/>
      <c r="AK34" s="715"/>
      <c r="AL34" s="716"/>
    </row>
    <row r="35" spans="1:38" s="100" customFormat="1" ht="15" customHeight="1">
      <c r="A35" s="704" t="s">
        <v>264</v>
      </c>
      <c r="B35" s="705"/>
      <c r="C35" s="705"/>
      <c r="D35" s="705"/>
      <c r="E35" s="705"/>
      <c r="F35" s="705"/>
      <c r="G35" s="705"/>
      <c r="H35" s="705"/>
      <c r="I35" s="705"/>
      <c r="J35" s="705"/>
      <c r="K35" s="705"/>
      <c r="L35" s="705"/>
      <c r="M35" s="705"/>
      <c r="N35" s="705"/>
      <c r="O35" s="705"/>
      <c r="P35" s="705"/>
      <c r="Q35" s="705"/>
      <c r="R35" s="705"/>
      <c r="S35" s="705"/>
      <c r="T35" s="705"/>
      <c r="U35" s="705"/>
      <c r="V35" s="705"/>
      <c r="W35" s="705"/>
      <c r="X35" s="705"/>
      <c r="Y35" s="705"/>
      <c r="Z35" s="705"/>
      <c r="AA35" s="705"/>
      <c r="AB35" s="705"/>
      <c r="AC35" s="705"/>
      <c r="AD35" s="705"/>
      <c r="AE35" s="705"/>
      <c r="AF35" s="705"/>
      <c r="AG35" s="705"/>
      <c r="AH35" s="705"/>
      <c r="AI35" s="705"/>
      <c r="AJ35" s="705"/>
      <c r="AK35" s="705"/>
      <c r="AL35" s="706"/>
    </row>
    <row r="36" spans="1:38" s="102" customFormat="1" ht="15" customHeight="1">
      <c r="A36" s="707" t="s">
        <v>265</v>
      </c>
      <c r="B36" s="708"/>
      <c r="C36" s="709"/>
      <c r="D36" s="710" t="s">
        <v>266</v>
      </c>
      <c r="E36" s="710"/>
      <c r="F36" s="710"/>
      <c r="G36" s="710"/>
      <c r="H36" s="710"/>
      <c r="I36" s="710"/>
      <c r="J36" s="710"/>
      <c r="K36" s="710"/>
      <c r="L36" s="711" t="s">
        <v>267</v>
      </c>
      <c r="M36" s="446"/>
      <c r="N36" s="446"/>
      <c r="O36" s="446"/>
      <c r="P36" s="446"/>
      <c r="Q36" s="446"/>
      <c r="R36" s="446"/>
      <c r="S36" s="446"/>
      <c r="T36" s="446"/>
      <c r="U36" s="446"/>
      <c r="V36" s="446"/>
      <c r="W36" s="446"/>
      <c r="X36" s="446"/>
      <c r="Y36" s="446"/>
      <c r="Z36" s="446"/>
      <c r="AA36" s="446"/>
      <c r="AB36" s="446"/>
      <c r="AC36" s="446"/>
      <c r="AD36" s="446"/>
      <c r="AE36" s="447"/>
      <c r="AF36" s="712" t="s">
        <v>268</v>
      </c>
      <c r="AG36" s="713"/>
      <c r="AH36" s="713"/>
      <c r="AI36" s="713"/>
      <c r="AJ36" s="714"/>
      <c r="AK36" s="715"/>
      <c r="AL36" s="716"/>
    </row>
    <row r="37" spans="1:38">
      <c r="A37" s="717"/>
      <c r="B37" s="718"/>
      <c r="C37" s="718"/>
      <c r="D37" s="718"/>
      <c r="E37" s="718"/>
      <c r="F37" s="718"/>
      <c r="G37" s="718"/>
      <c r="H37" s="718"/>
      <c r="I37" s="718"/>
      <c r="J37" s="718"/>
      <c r="K37" s="718"/>
      <c r="L37" s="718"/>
      <c r="M37" s="718"/>
      <c r="N37" s="718"/>
      <c r="O37" s="718"/>
      <c r="P37" s="718"/>
      <c r="Q37" s="718"/>
      <c r="R37" s="718"/>
      <c r="S37" s="718"/>
      <c r="T37" s="718"/>
      <c r="U37" s="718"/>
      <c r="V37" s="718"/>
      <c r="W37" s="718"/>
      <c r="X37" s="718"/>
      <c r="Y37" s="718"/>
      <c r="Z37" s="718"/>
      <c r="AA37" s="718"/>
      <c r="AB37" s="718"/>
      <c r="AC37" s="718"/>
      <c r="AD37" s="718"/>
      <c r="AE37" s="718"/>
      <c r="AF37" s="718"/>
      <c r="AG37" s="718"/>
      <c r="AH37" s="718"/>
      <c r="AI37" s="718"/>
      <c r="AJ37" s="718"/>
      <c r="AK37" s="718"/>
      <c r="AL37" s="719"/>
    </row>
    <row r="38" spans="1:38" ht="30" customHeight="1">
      <c r="A38" s="720" t="s">
        <v>238</v>
      </c>
      <c r="B38" s="721"/>
      <c r="C38" s="721"/>
      <c r="D38" s="721"/>
      <c r="E38" s="721"/>
      <c r="F38" s="721"/>
      <c r="G38" s="721"/>
      <c r="H38" s="721"/>
      <c r="I38" s="722"/>
      <c r="J38" s="92"/>
      <c r="K38" s="723"/>
      <c r="L38" s="721"/>
      <c r="M38" s="721"/>
      <c r="N38" s="721"/>
      <c r="O38" s="721"/>
      <c r="P38" s="721"/>
      <c r="Q38" s="721"/>
      <c r="R38" s="721"/>
      <c r="S38" s="722"/>
      <c r="T38" s="103"/>
      <c r="U38" s="724"/>
      <c r="V38" s="725"/>
      <c r="W38" s="725"/>
      <c r="X38" s="725"/>
      <c r="Y38" s="725"/>
      <c r="Z38" s="725"/>
      <c r="AA38" s="725"/>
      <c r="AB38" s="725"/>
      <c r="AC38" s="725"/>
      <c r="AD38" s="725"/>
      <c r="AE38" s="725"/>
      <c r="AF38" s="725"/>
      <c r="AG38" s="725"/>
      <c r="AH38" s="725"/>
      <c r="AI38" s="104"/>
      <c r="AJ38" s="726"/>
      <c r="AK38" s="726"/>
      <c r="AL38" s="727"/>
    </row>
    <row r="39" spans="1:38" ht="14.5" thickBot="1">
      <c r="A39" s="700" t="s">
        <v>239</v>
      </c>
      <c r="B39" s="701"/>
      <c r="C39" s="701"/>
      <c r="D39" s="701"/>
      <c r="E39" s="701"/>
      <c r="F39" s="701"/>
      <c r="G39" s="701"/>
      <c r="H39" s="701"/>
      <c r="I39" s="701"/>
      <c r="J39" s="105"/>
      <c r="K39" s="701" t="s">
        <v>240</v>
      </c>
      <c r="L39" s="701"/>
      <c r="M39" s="701"/>
      <c r="N39" s="701"/>
      <c r="O39" s="701"/>
      <c r="P39" s="701"/>
      <c r="Q39" s="701"/>
      <c r="R39" s="701"/>
      <c r="S39" s="701"/>
      <c r="T39" s="106"/>
      <c r="U39" s="702" t="s">
        <v>241</v>
      </c>
      <c r="V39" s="702"/>
      <c r="W39" s="702"/>
      <c r="X39" s="702"/>
      <c r="Y39" s="702"/>
      <c r="Z39" s="702"/>
      <c r="AA39" s="702"/>
      <c r="AB39" s="702"/>
      <c r="AC39" s="702"/>
      <c r="AD39" s="702"/>
      <c r="AE39" s="702"/>
      <c r="AF39" s="702"/>
      <c r="AG39" s="702"/>
      <c r="AH39" s="702"/>
      <c r="AI39" s="107"/>
      <c r="AJ39" s="702" t="s">
        <v>84</v>
      </c>
      <c r="AK39" s="702"/>
      <c r="AL39" s="703"/>
    </row>
    <row r="40" spans="1:38" s="98" customFormat="1"/>
    <row r="41" spans="1:38" s="98" customFormat="1" ht="15.5">
      <c r="A41" s="650" t="s">
        <v>55</v>
      </c>
      <c r="B41" s="650"/>
      <c r="C41" s="650"/>
      <c r="D41" s="650"/>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0"/>
      <c r="AD41" s="650"/>
      <c r="AE41" s="650"/>
      <c r="AF41" s="650"/>
      <c r="AG41" s="650"/>
      <c r="AH41" s="650"/>
      <c r="AI41" s="650"/>
      <c r="AJ41" s="650"/>
      <c r="AK41" s="650"/>
      <c r="AL41" s="650"/>
    </row>
    <row r="42" spans="1:38" s="98" customFormat="1"/>
    <row r="43" spans="1:38" s="98" customFormat="1"/>
  </sheetData>
  <sheetProtection algorithmName="SHA-512" hashValue="A+J1xnuyPbRww5Ew0QeuFYCAdjkRXEmffpz/7JKQmg1lcDvpttOlXwkkqjViIRDhgjPVGQufJoayfzEV8A98Mg==" saltValue="co4eWp69VMReLmSh8z3g+Q==" spinCount="100000" sheet="1" objects="1" scenarios="1"/>
  <mergeCells count="69">
    <mergeCell ref="A11:I11"/>
    <mergeCell ref="K11:S11"/>
    <mergeCell ref="U11:AH11"/>
    <mergeCell ref="AJ11:AL11"/>
    <mergeCell ref="A2:AL2"/>
    <mergeCell ref="A3:AL3"/>
    <mergeCell ref="A4:AL4"/>
    <mergeCell ref="A5:AL5"/>
    <mergeCell ref="A6:AL6"/>
    <mergeCell ref="A7:AL7"/>
    <mergeCell ref="A8:AL8"/>
    <mergeCell ref="A9:AL9"/>
    <mergeCell ref="A10:AL10"/>
    <mergeCell ref="A20:AL20"/>
    <mergeCell ref="A12:I12"/>
    <mergeCell ref="K12:S12"/>
    <mergeCell ref="U12:AH12"/>
    <mergeCell ref="AJ12:AL12"/>
    <mergeCell ref="A13:AL13"/>
    <mergeCell ref="A14:AL14"/>
    <mergeCell ref="A15:AL15"/>
    <mergeCell ref="A16:AL16"/>
    <mergeCell ref="A17:AL17"/>
    <mergeCell ref="A18:AL18"/>
    <mergeCell ref="A19:AL19"/>
    <mergeCell ref="A28:AJ28"/>
    <mergeCell ref="AK28:AL28"/>
    <mergeCell ref="A21:AL21"/>
    <mergeCell ref="A22:AJ22"/>
    <mergeCell ref="AK22:AL22"/>
    <mergeCell ref="A23:AJ23"/>
    <mergeCell ref="AK23:AL23"/>
    <mergeCell ref="A24:AJ24"/>
    <mergeCell ref="AK24:AL24"/>
    <mergeCell ref="A25:AJ25"/>
    <mergeCell ref="AK25:AL25"/>
    <mergeCell ref="A26:AJ26"/>
    <mergeCell ref="AK26:AL26"/>
    <mergeCell ref="A27:AL27"/>
    <mergeCell ref="A29:AJ29"/>
    <mergeCell ref="AK29:AL29"/>
    <mergeCell ref="A30:AJ30"/>
    <mergeCell ref="AK30:AL30"/>
    <mergeCell ref="A31:AJ31"/>
    <mergeCell ref="AK31:AL31"/>
    <mergeCell ref="U38:AH38"/>
    <mergeCell ref="AJ38:AL38"/>
    <mergeCell ref="A32:AJ32"/>
    <mergeCell ref="AK32:AL32"/>
    <mergeCell ref="A33:AJ33"/>
    <mergeCell ref="AK33:AL33"/>
    <mergeCell ref="A34:AJ34"/>
    <mergeCell ref="AK34:AL34"/>
    <mergeCell ref="AI1:AL1"/>
    <mergeCell ref="A1:AH1"/>
    <mergeCell ref="A41:AL41"/>
    <mergeCell ref="A39:I39"/>
    <mergeCell ref="K39:S39"/>
    <mergeCell ref="U39:AH39"/>
    <mergeCell ref="AJ39:AL39"/>
    <mergeCell ref="A35:AL35"/>
    <mergeCell ref="A36:C36"/>
    <mergeCell ref="D36:K36"/>
    <mergeCell ref="L36:AE36"/>
    <mergeCell ref="AF36:AJ36"/>
    <mergeCell ref="AK36:AL36"/>
    <mergeCell ref="A37:AL37"/>
    <mergeCell ref="A38:I38"/>
    <mergeCell ref="K38:S38"/>
  </mergeCells>
  <conditionalFormatting sqref="AK36">
    <cfRule type="cellIs" dxfId="19" priority="3" operator="equal">
      <formula>"No"</formula>
    </cfRule>
  </conditionalFormatting>
  <conditionalFormatting sqref="AK22:AK26">
    <cfRule type="cellIs" dxfId="18" priority="2" operator="equal">
      <formula>"Yes"</formula>
    </cfRule>
  </conditionalFormatting>
  <conditionalFormatting sqref="AK28:AK34">
    <cfRule type="cellIs" dxfId="17" priority="1" operator="equal">
      <formula>"Yes"</formula>
    </cfRule>
  </conditionalFormatting>
  <dataValidations count="2">
    <dataValidation type="list" allowBlank="1" showInputMessage="1" showErrorMessage="1" sqref="AK36:AL36" xr:uid="{B68E6996-759C-4B1E-B042-0A1812B25EA3}">
      <formula1>"Yes,No,N/A"</formula1>
    </dataValidation>
    <dataValidation type="list" allowBlank="1" showInputMessage="1" showErrorMessage="1" sqref="AK22:AL26 AK28:AL34" xr:uid="{9E455322-0744-47CF-B39D-4B5C342435AF}">
      <formula1>"Yes,No"</formula1>
    </dataValidation>
  </dataValidations>
  <pageMargins left="0.5" right="0" top="0.3" bottom="0.3" header="0" footer="0"/>
  <pageSetup scale="63" fitToHeight="0" orientation="portrait" r:id="rId1"/>
  <headerFooter>
    <oddFooter>&amp;L&amp;9LGMG Round 1&amp;C&amp;9Page &amp;P of &amp;N&amp;R&amp;"Arial,Regular"&amp;9&amp;A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1BABB-43A2-49A2-A2FA-153DF956613A}">
  <sheetPr codeName="Sheet16">
    <tabColor rgb="FF0070C0"/>
    <pageSetUpPr fitToPage="1"/>
  </sheetPr>
  <dimension ref="A1:AL38"/>
  <sheetViews>
    <sheetView showGridLines="0" zoomScaleNormal="100" zoomScaleSheetLayoutView="110" workbookViewId="0">
      <selection activeCell="A29" sqref="A29:M29"/>
    </sheetView>
  </sheetViews>
  <sheetFormatPr defaultColWidth="9.1796875" defaultRowHeight="12.5"/>
  <cols>
    <col min="1" max="1" width="4.1796875" style="112" customWidth="1"/>
    <col min="2" max="2" width="4.7265625" style="112" customWidth="1"/>
    <col min="3" max="10" width="4.1796875" style="112" customWidth="1"/>
    <col min="11" max="37" width="4.1796875" style="72" customWidth="1"/>
    <col min="38" max="38" width="5.54296875" style="72" customWidth="1"/>
    <col min="39" max="16384" width="9.1796875" style="72"/>
  </cols>
  <sheetData>
    <row r="1" spans="1:38" s="87" customFormat="1" ht="18.75" customHeight="1">
      <c r="A1" s="765" t="s">
        <v>269</v>
      </c>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7"/>
      <c r="AJ1" s="763" t="str">
        <f>'LGMG Cover Page'!B11</f>
        <v>5/5/2022 v1</v>
      </c>
      <c r="AK1" s="763"/>
      <c r="AL1" s="764"/>
    </row>
    <row r="2" spans="1:38" s="82" customFormat="1" ht="30" customHeight="1">
      <c r="A2" s="455" t="s">
        <v>112</v>
      </c>
      <c r="B2" s="456"/>
      <c r="C2" s="457"/>
      <c r="D2" s="863" t="s">
        <v>270</v>
      </c>
      <c r="E2" s="708"/>
      <c r="F2" s="708"/>
      <c r="G2" s="708"/>
      <c r="H2" s="708"/>
      <c r="I2" s="708"/>
      <c r="J2" s="708"/>
      <c r="K2" s="708"/>
      <c r="L2" s="864" t="s">
        <v>271</v>
      </c>
      <c r="M2" s="446"/>
      <c r="N2" s="446"/>
      <c r="O2" s="446"/>
      <c r="P2" s="446"/>
      <c r="Q2" s="446"/>
      <c r="R2" s="446"/>
      <c r="S2" s="446"/>
      <c r="T2" s="446"/>
      <c r="U2" s="446"/>
      <c r="V2" s="446"/>
      <c r="W2" s="446"/>
      <c r="X2" s="446"/>
      <c r="Y2" s="446"/>
      <c r="Z2" s="446"/>
      <c r="AA2" s="446"/>
      <c r="AB2" s="446"/>
      <c r="AC2" s="446"/>
      <c r="AD2" s="446"/>
      <c r="AE2" s="447"/>
      <c r="AF2" s="865" t="s">
        <v>268</v>
      </c>
      <c r="AG2" s="865"/>
      <c r="AH2" s="865"/>
      <c r="AI2" s="865"/>
      <c r="AJ2" s="866"/>
      <c r="AK2" s="302"/>
      <c r="AL2" s="303"/>
    </row>
    <row r="3" spans="1:38" s="82" customFormat="1" ht="15.75" customHeight="1">
      <c r="A3" s="455" t="s">
        <v>112</v>
      </c>
      <c r="B3" s="456"/>
      <c r="C3" s="457"/>
      <c r="D3" s="863" t="s">
        <v>272</v>
      </c>
      <c r="E3" s="708"/>
      <c r="F3" s="708"/>
      <c r="G3" s="708"/>
      <c r="H3" s="708"/>
      <c r="I3" s="708"/>
      <c r="J3" s="708"/>
      <c r="K3" s="708"/>
      <c r="L3" s="864" t="s">
        <v>273</v>
      </c>
      <c r="M3" s="446"/>
      <c r="N3" s="446"/>
      <c r="O3" s="446"/>
      <c r="P3" s="446"/>
      <c r="Q3" s="446"/>
      <c r="R3" s="446"/>
      <c r="S3" s="446"/>
      <c r="T3" s="446"/>
      <c r="U3" s="446"/>
      <c r="V3" s="446"/>
      <c r="W3" s="446"/>
      <c r="X3" s="446"/>
      <c r="Y3" s="446"/>
      <c r="Z3" s="446"/>
      <c r="AA3" s="446"/>
      <c r="AB3" s="446"/>
      <c r="AC3" s="446"/>
      <c r="AD3" s="446"/>
      <c r="AE3" s="447"/>
      <c r="AF3" s="865" t="s">
        <v>268</v>
      </c>
      <c r="AG3" s="865"/>
      <c r="AH3" s="865"/>
      <c r="AI3" s="865"/>
      <c r="AJ3" s="866"/>
      <c r="AK3" s="302"/>
      <c r="AL3" s="303"/>
    </row>
    <row r="4" spans="1:38" s="108" customFormat="1" ht="45" customHeight="1">
      <c r="A4" s="855" t="s">
        <v>274</v>
      </c>
      <c r="B4" s="855"/>
      <c r="C4" s="855"/>
      <c r="D4" s="855"/>
      <c r="E4" s="855"/>
      <c r="F4" s="855"/>
      <c r="G4" s="855"/>
      <c r="H4" s="855"/>
      <c r="I4" s="855"/>
      <c r="J4" s="855"/>
      <c r="K4" s="855"/>
      <c r="L4" s="855"/>
      <c r="M4" s="855"/>
      <c r="N4" s="855"/>
      <c r="O4" s="855"/>
      <c r="P4" s="855"/>
      <c r="Q4" s="855"/>
      <c r="R4" s="855"/>
      <c r="S4" s="855"/>
      <c r="T4" s="855"/>
      <c r="U4" s="855"/>
      <c r="V4" s="855"/>
      <c r="W4" s="855"/>
      <c r="X4" s="855"/>
      <c r="Y4" s="855"/>
      <c r="Z4" s="855"/>
      <c r="AA4" s="855"/>
      <c r="AB4" s="855"/>
      <c r="AC4" s="855"/>
      <c r="AD4" s="855"/>
      <c r="AE4" s="855"/>
      <c r="AF4" s="855"/>
      <c r="AG4" s="855"/>
      <c r="AH4" s="855"/>
      <c r="AI4" s="855"/>
      <c r="AJ4" s="855"/>
      <c r="AK4" s="855"/>
      <c r="AL4" s="856"/>
    </row>
    <row r="5" spans="1:38" ht="45" customHeight="1">
      <c r="A5" s="855" t="s">
        <v>275</v>
      </c>
      <c r="B5" s="855"/>
      <c r="C5" s="855"/>
      <c r="D5" s="855"/>
      <c r="E5" s="855"/>
      <c r="F5" s="855"/>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H5" s="855"/>
      <c r="AI5" s="855"/>
      <c r="AJ5" s="855"/>
      <c r="AK5" s="855"/>
      <c r="AL5" s="856"/>
    </row>
    <row r="6" spans="1:38" s="109" customFormat="1" ht="15" customHeight="1">
      <c r="A6" s="857" t="s">
        <v>269</v>
      </c>
      <c r="B6" s="858"/>
      <c r="C6" s="858"/>
      <c r="D6" s="858"/>
      <c r="E6" s="858"/>
      <c r="F6" s="858"/>
      <c r="G6" s="858"/>
      <c r="H6" s="858"/>
      <c r="I6" s="858"/>
      <c r="J6" s="858"/>
      <c r="K6" s="858"/>
      <c r="L6" s="858"/>
      <c r="M6" s="858"/>
      <c r="N6" s="858"/>
      <c r="O6" s="858"/>
      <c r="P6" s="858"/>
      <c r="Q6" s="858"/>
      <c r="R6" s="858"/>
      <c r="S6" s="858"/>
      <c r="T6" s="858"/>
      <c r="U6" s="858"/>
      <c r="V6" s="858"/>
      <c r="W6" s="858"/>
      <c r="X6" s="858"/>
      <c r="Y6" s="858"/>
      <c r="Z6" s="858"/>
      <c r="AA6" s="858"/>
      <c r="AB6" s="858"/>
      <c r="AC6" s="858"/>
      <c r="AD6" s="858"/>
      <c r="AE6" s="858"/>
      <c r="AF6" s="858"/>
      <c r="AG6" s="858"/>
      <c r="AH6" s="858"/>
      <c r="AI6" s="858"/>
      <c r="AJ6" s="858"/>
      <c r="AK6" s="858"/>
      <c r="AL6" s="859"/>
    </row>
    <row r="7" spans="1:38" s="108" customFormat="1" ht="45" customHeight="1">
      <c r="A7" s="860" t="s">
        <v>276</v>
      </c>
      <c r="B7" s="861"/>
      <c r="C7" s="861"/>
      <c r="D7" s="861"/>
      <c r="E7" s="861"/>
      <c r="F7" s="861"/>
      <c r="G7" s="861"/>
      <c r="H7" s="861"/>
      <c r="I7" s="861" t="s">
        <v>277</v>
      </c>
      <c r="J7" s="861"/>
      <c r="K7" s="861"/>
      <c r="L7" s="861"/>
      <c r="M7" s="861"/>
      <c r="N7" s="861" t="s">
        <v>278</v>
      </c>
      <c r="O7" s="861"/>
      <c r="P7" s="861"/>
      <c r="Q7" s="861"/>
      <c r="R7" s="861"/>
      <c r="S7" s="861" t="s">
        <v>279</v>
      </c>
      <c r="T7" s="861"/>
      <c r="U7" s="861"/>
      <c r="V7" s="861"/>
      <c r="W7" s="861"/>
      <c r="X7" s="861" t="s">
        <v>280</v>
      </c>
      <c r="Y7" s="861"/>
      <c r="Z7" s="861"/>
      <c r="AA7" s="861"/>
      <c r="AB7" s="861"/>
      <c r="AC7" s="861" t="s">
        <v>281</v>
      </c>
      <c r="AD7" s="861"/>
      <c r="AE7" s="861"/>
      <c r="AF7" s="861"/>
      <c r="AG7" s="861"/>
      <c r="AH7" s="861" t="s">
        <v>282</v>
      </c>
      <c r="AI7" s="861"/>
      <c r="AJ7" s="861"/>
      <c r="AK7" s="861"/>
      <c r="AL7" s="862"/>
    </row>
    <row r="8" spans="1:38" s="108" customFormat="1" ht="15" customHeight="1">
      <c r="A8" s="850" t="s">
        <v>283</v>
      </c>
      <c r="B8" s="851"/>
      <c r="C8" s="851"/>
      <c r="D8" s="851"/>
      <c r="E8" s="851"/>
      <c r="F8" s="851"/>
      <c r="G8" s="851"/>
      <c r="H8" s="851"/>
      <c r="I8" s="811"/>
      <c r="J8" s="811"/>
      <c r="K8" s="811"/>
      <c r="L8" s="811"/>
      <c r="M8" s="811"/>
      <c r="N8" s="848"/>
      <c r="O8" s="848"/>
      <c r="P8" s="848"/>
      <c r="Q8" s="848"/>
      <c r="R8" s="848"/>
      <c r="S8" s="853"/>
      <c r="T8" s="854"/>
      <c r="U8" s="854"/>
      <c r="V8" s="854"/>
      <c r="W8" s="854"/>
      <c r="X8" s="853"/>
      <c r="Y8" s="854"/>
      <c r="Z8" s="854"/>
      <c r="AA8" s="854"/>
      <c r="AB8" s="854"/>
      <c r="AC8" s="853"/>
      <c r="AD8" s="854"/>
      <c r="AE8" s="854"/>
      <c r="AF8" s="854"/>
      <c r="AG8" s="854"/>
      <c r="AH8" s="848"/>
      <c r="AI8" s="848"/>
      <c r="AJ8" s="848"/>
      <c r="AK8" s="848"/>
      <c r="AL8" s="849"/>
    </row>
    <row r="9" spans="1:38" s="108" customFormat="1" ht="15" customHeight="1">
      <c r="A9" s="850" t="s">
        <v>284</v>
      </c>
      <c r="B9" s="851"/>
      <c r="C9" s="851"/>
      <c r="D9" s="851"/>
      <c r="E9" s="851"/>
      <c r="F9" s="851"/>
      <c r="G9" s="851"/>
      <c r="H9" s="851"/>
      <c r="I9" s="811"/>
      <c r="J9" s="811"/>
      <c r="K9" s="811"/>
      <c r="L9" s="811"/>
      <c r="M9" s="811"/>
      <c r="N9" s="848"/>
      <c r="O9" s="848"/>
      <c r="P9" s="848"/>
      <c r="Q9" s="848"/>
      <c r="R9" s="848"/>
      <c r="S9" s="852"/>
      <c r="T9" s="852"/>
      <c r="U9" s="852"/>
      <c r="V9" s="852"/>
      <c r="W9" s="852"/>
      <c r="X9" s="852"/>
      <c r="Y9" s="852"/>
      <c r="Z9" s="852"/>
      <c r="AA9" s="852"/>
      <c r="AB9" s="852"/>
      <c r="AC9" s="852"/>
      <c r="AD9" s="852"/>
      <c r="AE9" s="852"/>
      <c r="AF9" s="852"/>
      <c r="AG9" s="852"/>
      <c r="AH9" s="848"/>
      <c r="AI9" s="848"/>
      <c r="AJ9" s="848"/>
      <c r="AK9" s="848"/>
      <c r="AL9" s="849"/>
    </row>
    <row r="10" spans="1:38" s="108" customFormat="1" ht="15" customHeight="1">
      <c r="A10" s="838" t="s">
        <v>285</v>
      </c>
      <c r="B10" s="839"/>
      <c r="C10" s="839"/>
      <c r="D10" s="839"/>
      <c r="E10" s="839"/>
      <c r="F10" s="839"/>
      <c r="G10" s="839"/>
      <c r="H10" s="839"/>
      <c r="I10" s="839"/>
      <c r="J10" s="839"/>
      <c r="K10" s="839"/>
      <c r="L10" s="839"/>
      <c r="M10" s="839"/>
      <c r="N10" s="839"/>
      <c r="O10" s="839"/>
      <c r="P10" s="839"/>
      <c r="Q10" s="839"/>
      <c r="R10" s="839"/>
      <c r="S10" s="839"/>
      <c r="T10" s="839"/>
      <c r="U10" s="839"/>
      <c r="V10" s="839"/>
      <c r="W10" s="839"/>
      <c r="X10" s="839"/>
      <c r="Y10" s="839"/>
      <c r="Z10" s="839"/>
      <c r="AA10" s="839"/>
      <c r="AB10" s="839"/>
      <c r="AC10" s="839"/>
      <c r="AD10" s="839"/>
      <c r="AE10" s="839"/>
      <c r="AF10" s="839"/>
      <c r="AG10" s="839"/>
      <c r="AH10" s="839"/>
      <c r="AI10" s="839"/>
      <c r="AJ10" s="839"/>
      <c r="AK10" s="839"/>
      <c r="AL10" s="840"/>
    </row>
    <row r="11" spans="1:38" ht="75" customHeight="1">
      <c r="A11" s="841"/>
      <c r="B11" s="842"/>
      <c r="C11" s="842"/>
      <c r="D11" s="842"/>
      <c r="E11" s="842"/>
      <c r="F11" s="842"/>
      <c r="G11" s="842"/>
      <c r="H11" s="842"/>
      <c r="I11" s="842"/>
      <c r="J11" s="842"/>
      <c r="K11" s="842"/>
      <c r="L11" s="842"/>
      <c r="M11" s="842"/>
      <c r="N11" s="842"/>
      <c r="O11" s="842"/>
      <c r="P11" s="842"/>
      <c r="Q11" s="842"/>
      <c r="R11" s="842"/>
      <c r="S11" s="842"/>
      <c r="T11" s="842"/>
      <c r="U11" s="842"/>
      <c r="V11" s="842"/>
      <c r="W11" s="842"/>
      <c r="X11" s="842"/>
      <c r="Y11" s="842"/>
      <c r="Z11" s="842"/>
      <c r="AA11" s="842"/>
      <c r="AB11" s="842"/>
      <c r="AC11" s="842"/>
      <c r="AD11" s="842"/>
      <c r="AE11" s="842"/>
      <c r="AF11" s="842"/>
      <c r="AG11" s="842"/>
      <c r="AH11" s="842"/>
      <c r="AI11" s="842"/>
      <c r="AJ11" s="842"/>
      <c r="AK11" s="842"/>
      <c r="AL11" s="843"/>
    </row>
    <row r="12" spans="1:38" ht="15" customHeight="1">
      <c r="A12" s="844" t="s">
        <v>286</v>
      </c>
      <c r="B12" s="845"/>
      <c r="C12" s="845"/>
      <c r="D12" s="845"/>
      <c r="E12" s="845"/>
      <c r="F12" s="845"/>
      <c r="G12" s="845"/>
      <c r="H12" s="845"/>
      <c r="I12" s="845"/>
      <c r="J12" s="845"/>
      <c r="K12" s="845"/>
      <c r="L12" s="845"/>
      <c r="M12" s="845"/>
      <c r="N12" s="845"/>
      <c r="O12" s="845"/>
      <c r="P12" s="845"/>
      <c r="Q12" s="845"/>
      <c r="R12" s="845"/>
      <c r="S12" s="845"/>
      <c r="T12" s="845"/>
      <c r="U12" s="845"/>
      <c r="V12" s="845"/>
      <c r="W12" s="845"/>
      <c r="X12" s="845"/>
      <c r="Y12" s="845"/>
      <c r="Z12" s="845"/>
      <c r="AA12" s="845"/>
      <c r="AB12" s="845"/>
      <c r="AC12" s="845"/>
      <c r="AD12" s="845"/>
      <c r="AE12" s="845"/>
      <c r="AF12" s="845"/>
      <c r="AG12" s="845"/>
      <c r="AH12" s="845"/>
      <c r="AI12" s="845"/>
      <c r="AJ12" s="845"/>
      <c r="AK12" s="845"/>
      <c r="AL12" s="846"/>
    </row>
    <row r="13" spans="1:38" ht="15" customHeight="1">
      <c r="A13" s="799" t="s">
        <v>287</v>
      </c>
      <c r="B13" s="800"/>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800"/>
      <c r="AF13" s="800"/>
      <c r="AG13" s="800"/>
      <c r="AH13" s="800"/>
      <c r="AI13" s="800"/>
      <c r="AJ13" s="800"/>
      <c r="AK13" s="800"/>
      <c r="AL13" s="847"/>
    </row>
    <row r="14" spans="1:38" ht="15" customHeight="1">
      <c r="A14" s="802" t="s">
        <v>288</v>
      </c>
      <c r="B14" s="803"/>
      <c r="C14" s="803"/>
      <c r="D14" s="803"/>
      <c r="E14" s="804"/>
      <c r="F14" s="805"/>
      <c r="G14" s="805"/>
      <c r="H14" s="805"/>
      <c r="I14" s="805"/>
      <c r="J14" s="806" t="s">
        <v>289</v>
      </c>
      <c r="K14" s="806"/>
      <c r="L14" s="806"/>
      <c r="M14" s="806"/>
      <c r="N14" s="806"/>
      <c r="O14" s="806"/>
      <c r="P14" s="806"/>
      <c r="Q14" s="806"/>
      <c r="R14" s="806"/>
      <c r="S14" s="806"/>
      <c r="T14" s="806"/>
      <c r="U14" s="807"/>
      <c r="V14" s="807"/>
      <c r="W14" s="807"/>
      <c r="X14" s="807"/>
      <c r="Y14" s="807"/>
      <c r="Z14" s="807"/>
      <c r="AA14" s="807"/>
      <c r="AB14" s="807"/>
      <c r="AC14" s="807"/>
      <c r="AD14" s="807"/>
      <c r="AE14" s="807"/>
      <c r="AF14" s="807"/>
      <c r="AG14" s="807"/>
      <c r="AH14" s="807"/>
      <c r="AI14" s="807"/>
      <c r="AJ14" s="807"/>
      <c r="AK14" s="807"/>
      <c r="AL14" s="808"/>
    </row>
    <row r="15" spans="1:38" ht="15" customHeight="1">
      <c r="A15" s="802" t="s">
        <v>290</v>
      </c>
      <c r="B15" s="803"/>
      <c r="C15" s="803"/>
      <c r="D15" s="803"/>
      <c r="E15" s="803"/>
      <c r="F15" s="803"/>
      <c r="G15" s="803"/>
      <c r="H15" s="803"/>
      <c r="I15" s="803"/>
      <c r="J15" s="806"/>
      <c r="K15" s="806"/>
      <c r="L15" s="806"/>
      <c r="M15" s="806"/>
      <c r="N15" s="806"/>
      <c r="O15" s="806"/>
      <c r="P15" s="806"/>
      <c r="Q15" s="806"/>
      <c r="R15" s="806"/>
      <c r="S15" s="806"/>
      <c r="T15" s="806"/>
      <c r="U15" s="807"/>
      <c r="V15" s="807"/>
      <c r="W15" s="807"/>
      <c r="X15" s="807"/>
      <c r="Y15" s="807"/>
      <c r="Z15" s="807"/>
      <c r="AA15" s="807"/>
      <c r="AB15" s="807"/>
      <c r="AC15" s="807"/>
      <c r="AD15" s="807"/>
      <c r="AE15" s="807"/>
      <c r="AF15" s="807"/>
      <c r="AG15" s="807"/>
      <c r="AH15" s="807"/>
      <c r="AI15" s="807"/>
      <c r="AJ15" s="807"/>
      <c r="AK15" s="807"/>
      <c r="AL15" s="808"/>
    </row>
    <row r="16" spans="1:38" ht="30" customHeight="1">
      <c r="A16" s="771" t="s">
        <v>291</v>
      </c>
      <c r="B16" s="772"/>
      <c r="C16" s="772"/>
      <c r="D16" s="772"/>
      <c r="E16" s="772"/>
      <c r="F16" s="772"/>
      <c r="G16" s="773"/>
      <c r="H16" s="773"/>
      <c r="I16" s="773"/>
      <c r="J16" s="773"/>
      <c r="K16" s="773"/>
      <c r="L16" s="773"/>
      <c r="M16" s="773"/>
      <c r="N16" s="773"/>
      <c r="O16" s="773"/>
      <c r="P16" s="773"/>
      <c r="Q16" s="773"/>
      <c r="R16" s="773"/>
      <c r="S16" s="773"/>
      <c r="T16" s="774" t="s">
        <v>292</v>
      </c>
      <c r="U16" s="775"/>
      <c r="V16" s="775"/>
      <c r="W16" s="775"/>
      <c r="X16" s="775"/>
      <c r="Y16" s="776"/>
      <c r="Z16" s="777"/>
      <c r="AA16" s="778"/>
      <c r="AB16" s="778"/>
      <c r="AC16" s="778"/>
      <c r="AD16" s="778"/>
      <c r="AE16" s="778"/>
      <c r="AF16" s="778"/>
      <c r="AG16" s="778"/>
      <c r="AH16" s="778"/>
      <c r="AI16" s="778"/>
      <c r="AJ16" s="778"/>
      <c r="AK16" s="778"/>
      <c r="AL16" s="779"/>
    </row>
    <row r="17" spans="1:38" s="77" customFormat="1" ht="15" customHeight="1">
      <c r="A17" s="822" t="s">
        <v>293</v>
      </c>
      <c r="B17" s="823"/>
      <c r="C17" s="823"/>
      <c r="D17" s="823"/>
      <c r="E17" s="824"/>
      <c r="F17" s="825"/>
      <c r="G17" s="826"/>
      <c r="H17" s="826"/>
      <c r="I17" s="826"/>
      <c r="J17" s="826"/>
      <c r="K17" s="826"/>
      <c r="L17" s="826"/>
      <c r="M17" s="826"/>
      <c r="N17" s="826"/>
      <c r="O17" s="826"/>
      <c r="P17" s="826"/>
      <c r="Q17" s="826"/>
      <c r="R17" s="826"/>
      <c r="S17" s="826"/>
      <c r="T17" s="826"/>
      <c r="U17" s="827"/>
      <c r="V17" s="15" t="s">
        <v>144</v>
      </c>
      <c r="W17" s="828"/>
      <c r="X17" s="829"/>
      <c r="Y17" s="829"/>
      <c r="Z17" s="829"/>
      <c r="AA17" s="829"/>
      <c r="AB17" s="830"/>
      <c r="AC17" s="831" t="s">
        <v>66</v>
      </c>
      <c r="AD17" s="832"/>
      <c r="AE17" s="833"/>
      <c r="AF17" s="834"/>
      <c r="AG17" s="835"/>
      <c r="AH17" s="15" t="s">
        <v>67</v>
      </c>
      <c r="AI17" s="836"/>
      <c r="AJ17" s="836"/>
      <c r="AK17" s="836"/>
      <c r="AL17" s="837"/>
    </row>
    <row r="18" spans="1:38" ht="32.15" customHeight="1">
      <c r="A18" s="815" t="s">
        <v>294</v>
      </c>
      <c r="B18" s="816"/>
      <c r="C18" s="816"/>
      <c r="D18" s="816"/>
      <c r="E18" s="816"/>
      <c r="F18" s="816"/>
      <c r="G18" s="816"/>
      <c r="H18" s="816"/>
      <c r="I18" s="816"/>
      <c r="J18" s="816"/>
      <c r="K18" s="816"/>
      <c r="L18" s="816"/>
      <c r="M18" s="816"/>
      <c r="N18" s="816"/>
      <c r="O18" s="816"/>
      <c r="P18" s="816"/>
      <c r="Q18" s="816"/>
      <c r="R18" s="816"/>
      <c r="S18" s="816"/>
      <c r="T18" s="816"/>
      <c r="U18" s="816"/>
      <c r="V18" s="816"/>
      <c r="W18" s="816"/>
      <c r="X18" s="816"/>
      <c r="Y18" s="816"/>
      <c r="Z18" s="816"/>
      <c r="AA18" s="816"/>
      <c r="AB18" s="816"/>
      <c r="AC18" s="816"/>
      <c r="AD18" s="816"/>
      <c r="AE18" s="816"/>
      <c r="AF18" s="816"/>
      <c r="AG18" s="816"/>
      <c r="AH18" s="816"/>
      <c r="AI18" s="816"/>
      <c r="AJ18" s="816"/>
      <c r="AK18" s="816"/>
      <c r="AL18" s="817"/>
    </row>
    <row r="19" spans="1:38" ht="45" customHeight="1">
      <c r="A19" s="818" t="s">
        <v>295</v>
      </c>
      <c r="B19" s="819"/>
      <c r="C19" s="819"/>
      <c r="D19" s="819"/>
      <c r="E19" s="819"/>
      <c r="F19" s="819"/>
      <c r="G19" s="819"/>
      <c r="H19" s="819"/>
      <c r="I19" s="819"/>
      <c r="J19" s="819"/>
      <c r="K19" s="819"/>
      <c r="L19" s="819"/>
      <c r="M19" s="819"/>
      <c r="N19" s="820" t="s">
        <v>277</v>
      </c>
      <c r="O19" s="820"/>
      <c r="P19" s="820"/>
      <c r="Q19" s="820"/>
      <c r="R19" s="820"/>
      <c r="S19" s="820" t="s">
        <v>296</v>
      </c>
      <c r="T19" s="820"/>
      <c r="U19" s="820"/>
      <c r="V19" s="820"/>
      <c r="W19" s="820"/>
      <c r="X19" s="820"/>
      <c r="Y19" s="820"/>
      <c r="Z19" s="820"/>
      <c r="AA19" s="820" t="s">
        <v>297</v>
      </c>
      <c r="AB19" s="820"/>
      <c r="AC19" s="820"/>
      <c r="AD19" s="820"/>
      <c r="AE19" s="820"/>
      <c r="AF19" s="820"/>
      <c r="AG19" s="820"/>
      <c r="AH19" s="820"/>
      <c r="AI19" s="820"/>
      <c r="AJ19" s="820" t="s">
        <v>298</v>
      </c>
      <c r="AK19" s="820"/>
      <c r="AL19" s="821"/>
    </row>
    <row r="20" spans="1:38" ht="15" customHeight="1">
      <c r="A20" s="771" t="s">
        <v>299</v>
      </c>
      <c r="B20" s="772"/>
      <c r="C20" s="772"/>
      <c r="D20" s="772"/>
      <c r="E20" s="772"/>
      <c r="F20" s="772"/>
      <c r="G20" s="772"/>
      <c r="H20" s="772"/>
      <c r="I20" s="772"/>
      <c r="J20" s="772"/>
      <c r="K20" s="772"/>
      <c r="L20" s="772"/>
      <c r="M20" s="772"/>
      <c r="N20" s="811"/>
      <c r="O20" s="811"/>
      <c r="P20" s="811"/>
      <c r="Q20" s="811"/>
      <c r="R20" s="811"/>
      <c r="S20" s="812"/>
      <c r="T20" s="812"/>
      <c r="U20" s="812"/>
      <c r="V20" s="812"/>
      <c r="W20" s="812"/>
      <c r="X20" s="812"/>
      <c r="Y20" s="812"/>
      <c r="Z20" s="812"/>
      <c r="AA20" s="812"/>
      <c r="AB20" s="812"/>
      <c r="AC20" s="812"/>
      <c r="AD20" s="812"/>
      <c r="AE20" s="812"/>
      <c r="AF20" s="812"/>
      <c r="AG20" s="812"/>
      <c r="AH20" s="812"/>
      <c r="AI20" s="812"/>
      <c r="AJ20" s="813"/>
      <c r="AK20" s="813"/>
      <c r="AL20" s="814"/>
    </row>
    <row r="21" spans="1:38" ht="15" customHeight="1">
      <c r="A21" s="771" t="s">
        <v>300</v>
      </c>
      <c r="B21" s="772"/>
      <c r="C21" s="772"/>
      <c r="D21" s="772"/>
      <c r="E21" s="772"/>
      <c r="F21" s="772"/>
      <c r="G21" s="772"/>
      <c r="H21" s="772"/>
      <c r="I21" s="772"/>
      <c r="J21" s="772"/>
      <c r="K21" s="772"/>
      <c r="L21" s="772"/>
      <c r="M21" s="772"/>
      <c r="N21" s="811"/>
      <c r="O21" s="811"/>
      <c r="P21" s="811"/>
      <c r="Q21" s="811"/>
      <c r="R21" s="811"/>
      <c r="S21" s="812"/>
      <c r="T21" s="812"/>
      <c r="U21" s="812"/>
      <c r="V21" s="812"/>
      <c r="W21" s="812"/>
      <c r="X21" s="812"/>
      <c r="Y21" s="812"/>
      <c r="Z21" s="812"/>
      <c r="AA21" s="812"/>
      <c r="AB21" s="812"/>
      <c r="AC21" s="812"/>
      <c r="AD21" s="812"/>
      <c r="AE21" s="812"/>
      <c r="AF21" s="812"/>
      <c r="AG21" s="812"/>
      <c r="AH21" s="812"/>
      <c r="AI21" s="812"/>
      <c r="AJ21" s="813"/>
      <c r="AK21" s="813"/>
      <c r="AL21" s="814"/>
    </row>
    <row r="22" spans="1:38" ht="15" customHeight="1">
      <c r="A22" s="771" t="s">
        <v>301</v>
      </c>
      <c r="B22" s="772"/>
      <c r="C22" s="772"/>
      <c r="D22" s="772"/>
      <c r="E22" s="772"/>
      <c r="F22" s="772"/>
      <c r="G22" s="772"/>
      <c r="H22" s="772"/>
      <c r="I22" s="772"/>
      <c r="J22" s="772"/>
      <c r="K22" s="772"/>
      <c r="L22" s="772"/>
      <c r="M22" s="772"/>
      <c r="N22" s="811"/>
      <c r="O22" s="811"/>
      <c r="P22" s="811"/>
      <c r="Q22" s="811"/>
      <c r="R22" s="811"/>
      <c r="S22" s="812"/>
      <c r="T22" s="812"/>
      <c r="U22" s="812"/>
      <c r="V22" s="812"/>
      <c r="W22" s="812"/>
      <c r="X22" s="812"/>
      <c r="Y22" s="812"/>
      <c r="Z22" s="812"/>
      <c r="AA22" s="812"/>
      <c r="AB22" s="812"/>
      <c r="AC22" s="812"/>
      <c r="AD22" s="812"/>
      <c r="AE22" s="812"/>
      <c r="AF22" s="812"/>
      <c r="AG22" s="812"/>
      <c r="AH22" s="812"/>
      <c r="AI22" s="812"/>
      <c r="AJ22" s="813"/>
      <c r="AK22" s="813"/>
      <c r="AL22" s="814"/>
    </row>
    <row r="23" spans="1:38" ht="15" customHeight="1">
      <c r="A23" s="771" t="s">
        <v>302</v>
      </c>
      <c r="B23" s="772"/>
      <c r="C23" s="772"/>
      <c r="D23" s="772"/>
      <c r="E23" s="772"/>
      <c r="F23" s="772"/>
      <c r="G23" s="772"/>
      <c r="H23" s="772"/>
      <c r="I23" s="772"/>
      <c r="J23" s="772"/>
      <c r="K23" s="772"/>
      <c r="L23" s="772"/>
      <c r="M23" s="772"/>
      <c r="N23" s="811"/>
      <c r="O23" s="811"/>
      <c r="P23" s="811"/>
      <c r="Q23" s="811"/>
      <c r="R23" s="811"/>
      <c r="S23" s="812"/>
      <c r="T23" s="812"/>
      <c r="U23" s="812"/>
      <c r="V23" s="812"/>
      <c r="W23" s="812"/>
      <c r="X23" s="812"/>
      <c r="Y23" s="812"/>
      <c r="Z23" s="812"/>
      <c r="AA23" s="812"/>
      <c r="AB23" s="812"/>
      <c r="AC23" s="812"/>
      <c r="AD23" s="812"/>
      <c r="AE23" s="812"/>
      <c r="AF23" s="812"/>
      <c r="AG23" s="812"/>
      <c r="AH23" s="812"/>
      <c r="AI23" s="812"/>
      <c r="AJ23" s="813"/>
      <c r="AK23" s="813"/>
      <c r="AL23" s="814"/>
    </row>
    <row r="24" spans="1:38" ht="15" customHeight="1">
      <c r="A24" s="771" t="s">
        <v>303</v>
      </c>
      <c r="B24" s="772"/>
      <c r="C24" s="772"/>
      <c r="D24" s="772"/>
      <c r="E24" s="772"/>
      <c r="F24" s="772"/>
      <c r="G24" s="772"/>
      <c r="H24" s="772"/>
      <c r="I24" s="772"/>
      <c r="J24" s="772"/>
      <c r="K24" s="772"/>
      <c r="L24" s="772"/>
      <c r="M24" s="772"/>
      <c r="N24" s="811"/>
      <c r="O24" s="811"/>
      <c r="P24" s="811"/>
      <c r="Q24" s="811"/>
      <c r="R24" s="811"/>
      <c r="S24" s="812"/>
      <c r="T24" s="812"/>
      <c r="U24" s="812"/>
      <c r="V24" s="812"/>
      <c r="W24" s="812"/>
      <c r="X24" s="812"/>
      <c r="Y24" s="812"/>
      <c r="Z24" s="812"/>
      <c r="AA24" s="812"/>
      <c r="AB24" s="812"/>
      <c r="AC24" s="812"/>
      <c r="AD24" s="812"/>
      <c r="AE24" s="812"/>
      <c r="AF24" s="812"/>
      <c r="AG24" s="812"/>
      <c r="AH24" s="812"/>
      <c r="AI24" s="812"/>
      <c r="AJ24" s="813"/>
      <c r="AK24" s="813"/>
      <c r="AL24" s="814"/>
    </row>
    <row r="25" spans="1:38" ht="15" customHeight="1">
      <c r="A25" s="809" t="s">
        <v>304</v>
      </c>
      <c r="B25" s="810"/>
      <c r="C25" s="810"/>
      <c r="D25" s="810"/>
      <c r="E25" s="810"/>
      <c r="F25" s="810"/>
      <c r="G25" s="810"/>
      <c r="H25" s="810"/>
      <c r="I25" s="810"/>
      <c r="J25" s="810"/>
      <c r="K25" s="810"/>
      <c r="L25" s="810"/>
      <c r="M25" s="810"/>
      <c r="N25" s="811"/>
      <c r="O25" s="811"/>
      <c r="P25" s="811"/>
      <c r="Q25" s="811"/>
      <c r="R25" s="811"/>
      <c r="S25" s="812"/>
      <c r="T25" s="812"/>
      <c r="U25" s="812"/>
      <c r="V25" s="812"/>
      <c r="W25" s="812"/>
      <c r="X25" s="812"/>
      <c r="Y25" s="812"/>
      <c r="Z25" s="812"/>
      <c r="AA25" s="812"/>
      <c r="AB25" s="812"/>
      <c r="AC25" s="812"/>
      <c r="AD25" s="812"/>
      <c r="AE25" s="812"/>
      <c r="AF25" s="812"/>
      <c r="AG25" s="812"/>
      <c r="AH25" s="812"/>
      <c r="AI25" s="812"/>
      <c r="AJ25" s="813"/>
      <c r="AK25" s="813"/>
      <c r="AL25" s="814"/>
    </row>
    <row r="26" spans="1:38" ht="15" customHeight="1">
      <c r="A26" s="809" t="s">
        <v>304</v>
      </c>
      <c r="B26" s="810"/>
      <c r="C26" s="810"/>
      <c r="D26" s="810"/>
      <c r="E26" s="810"/>
      <c r="F26" s="810"/>
      <c r="G26" s="810"/>
      <c r="H26" s="810"/>
      <c r="I26" s="810"/>
      <c r="J26" s="810"/>
      <c r="K26" s="810"/>
      <c r="L26" s="810"/>
      <c r="M26" s="810"/>
      <c r="N26" s="811"/>
      <c r="O26" s="811"/>
      <c r="P26" s="811"/>
      <c r="Q26" s="811"/>
      <c r="R26" s="811"/>
      <c r="S26" s="812"/>
      <c r="T26" s="812"/>
      <c r="U26" s="812"/>
      <c r="V26" s="812"/>
      <c r="W26" s="812"/>
      <c r="X26" s="812"/>
      <c r="Y26" s="812"/>
      <c r="Z26" s="812"/>
      <c r="AA26" s="812"/>
      <c r="AB26" s="812"/>
      <c r="AC26" s="812"/>
      <c r="AD26" s="812"/>
      <c r="AE26" s="812"/>
      <c r="AF26" s="812"/>
      <c r="AG26" s="812"/>
      <c r="AH26" s="812"/>
      <c r="AI26" s="812"/>
      <c r="AJ26" s="813"/>
      <c r="AK26" s="813"/>
      <c r="AL26" s="814"/>
    </row>
    <row r="27" spans="1:38" ht="15" customHeight="1">
      <c r="A27" s="809" t="s">
        <v>304</v>
      </c>
      <c r="B27" s="810"/>
      <c r="C27" s="810"/>
      <c r="D27" s="810"/>
      <c r="E27" s="810"/>
      <c r="F27" s="810"/>
      <c r="G27" s="810"/>
      <c r="H27" s="810"/>
      <c r="I27" s="810"/>
      <c r="J27" s="810"/>
      <c r="K27" s="810"/>
      <c r="L27" s="810"/>
      <c r="M27" s="810"/>
      <c r="N27" s="811"/>
      <c r="O27" s="811"/>
      <c r="P27" s="811"/>
      <c r="Q27" s="811"/>
      <c r="R27" s="811"/>
      <c r="S27" s="812"/>
      <c r="T27" s="812"/>
      <c r="U27" s="812"/>
      <c r="V27" s="812"/>
      <c r="W27" s="812"/>
      <c r="X27" s="812"/>
      <c r="Y27" s="812"/>
      <c r="Z27" s="812"/>
      <c r="AA27" s="812"/>
      <c r="AB27" s="812"/>
      <c r="AC27" s="812"/>
      <c r="AD27" s="812"/>
      <c r="AE27" s="812"/>
      <c r="AF27" s="812"/>
      <c r="AG27" s="812"/>
      <c r="AH27" s="812"/>
      <c r="AI27" s="812"/>
      <c r="AJ27" s="813"/>
      <c r="AK27" s="813"/>
      <c r="AL27" s="814"/>
    </row>
    <row r="28" spans="1:38" ht="15" customHeight="1">
      <c r="A28" s="809" t="s">
        <v>304</v>
      </c>
      <c r="B28" s="810"/>
      <c r="C28" s="810"/>
      <c r="D28" s="810"/>
      <c r="E28" s="810"/>
      <c r="F28" s="810"/>
      <c r="G28" s="810"/>
      <c r="H28" s="810"/>
      <c r="I28" s="810"/>
      <c r="J28" s="810"/>
      <c r="K28" s="810"/>
      <c r="L28" s="810"/>
      <c r="M28" s="810"/>
      <c r="N28" s="811"/>
      <c r="O28" s="811"/>
      <c r="P28" s="811"/>
      <c r="Q28" s="811"/>
      <c r="R28" s="811"/>
      <c r="S28" s="812"/>
      <c r="T28" s="812"/>
      <c r="U28" s="812"/>
      <c r="V28" s="812"/>
      <c r="W28" s="812"/>
      <c r="X28" s="812"/>
      <c r="Y28" s="812"/>
      <c r="Z28" s="812"/>
      <c r="AA28" s="812"/>
      <c r="AB28" s="812"/>
      <c r="AC28" s="812"/>
      <c r="AD28" s="812"/>
      <c r="AE28" s="812"/>
      <c r="AF28" s="812"/>
      <c r="AG28" s="812"/>
      <c r="AH28" s="812"/>
      <c r="AI28" s="812"/>
      <c r="AJ28" s="813"/>
      <c r="AK28" s="813"/>
      <c r="AL28" s="814"/>
    </row>
    <row r="29" spans="1:38" ht="15" customHeight="1">
      <c r="A29" s="809" t="s">
        <v>304</v>
      </c>
      <c r="B29" s="810"/>
      <c r="C29" s="810"/>
      <c r="D29" s="810"/>
      <c r="E29" s="810"/>
      <c r="F29" s="810"/>
      <c r="G29" s="810"/>
      <c r="H29" s="810"/>
      <c r="I29" s="810"/>
      <c r="J29" s="810"/>
      <c r="K29" s="810"/>
      <c r="L29" s="810"/>
      <c r="M29" s="810"/>
      <c r="N29" s="811"/>
      <c r="O29" s="811"/>
      <c r="P29" s="811"/>
      <c r="Q29" s="811"/>
      <c r="R29" s="811"/>
      <c r="S29" s="812"/>
      <c r="T29" s="812"/>
      <c r="U29" s="812"/>
      <c r="V29" s="812"/>
      <c r="W29" s="812"/>
      <c r="X29" s="812"/>
      <c r="Y29" s="812"/>
      <c r="Z29" s="812"/>
      <c r="AA29" s="812"/>
      <c r="AB29" s="812"/>
      <c r="AC29" s="812"/>
      <c r="AD29" s="812"/>
      <c r="AE29" s="812"/>
      <c r="AF29" s="812"/>
      <c r="AG29" s="812"/>
      <c r="AH29" s="812"/>
      <c r="AI29" s="812"/>
      <c r="AJ29" s="813"/>
      <c r="AK29" s="813"/>
      <c r="AL29" s="814"/>
    </row>
    <row r="30" spans="1:38" ht="15" customHeight="1">
      <c r="A30" s="796" t="s">
        <v>305</v>
      </c>
      <c r="B30" s="797"/>
      <c r="C30" s="797"/>
      <c r="D30" s="797"/>
      <c r="E30" s="797"/>
      <c r="F30" s="797"/>
      <c r="G30" s="797"/>
      <c r="H30" s="797"/>
      <c r="I30" s="797"/>
      <c r="J30" s="797"/>
      <c r="K30" s="797"/>
      <c r="L30" s="797"/>
      <c r="M30" s="797"/>
      <c r="N30" s="797"/>
      <c r="O30" s="797"/>
      <c r="P30" s="797"/>
      <c r="Q30" s="797"/>
      <c r="R30" s="797"/>
      <c r="S30" s="797"/>
      <c r="T30" s="797"/>
      <c r="U30" s="797"/>
      <c r="V30" s="797"/>
      <c r="W30" s="797"/>
      <c r="X30" s="797"/>
      <c r="Y30" s="797"/>
      <c r="Z30" s="797"/>
      <c r="AA30" s="797"/>
      <c r="AB30" s="797"/>
      <c r="AC30" s="797"/>
      <c r="AD30" s="797"/>
      <c r="AE30" s="797"/>
      <c r="AF30" s="797"/>
      <c r="AG30" s="797"/>
      <c r="AH30" s="797"/>
      <c r="AI30" s="797"/>
      <c r="AJ30" s="797"/>
      <c r="AK30" s="797"/>
      <c r="AL30" s="798"/>
    </row>
    <row r="31" spans="1:38" ht="15" customHeight="1">
      <c r="A31" s="799" t="s">
        <v>287</v>
      </c>
      <c r="B31" s="800"/>
      <c r="C31" s="800"/>
      <c r="D31" s="800"/>
      <c r="E31" s="800"/>
      <c r="F31" s="800"/>
      <c r="G31" s="800"/>
      <c r="H31" s="800"/>
      <c r="I31" s="800"/>
      <c r="J31" s="800"/>
      <c r="K31" s="800"/>
      <c r="L31" s="800"/>
      <c r="M31" s="800"/>
      <c r="N31" s="800"/>
      <c r="O31" s="800"/>
      <c r="P31" s="800"/>
      <c r="Q31" s="800"/>
      <c r="R31" s="800"/>
      <c r="S31" s="800"/>
      <c r="T31" s="800"/>
      <c r="U31" s="800"/>
      <c r="V31" s="800"/>
      <c r="W31" s="800"/>
      <c r="X31" s="801"/>
      <c r="Y31" s="110"/>
      <c r="Z31" s="110"/>
      <c r="AA31" s="110"/>
      <c r="AB31" s="110"/>
      <c r="AC31" s="110"/>
      <c r="AD31" s="110"/>
      <c r="AE31" s="110"/>
      <c r="AF31" s="110"/>
      <c r="AG31" s="110"/>
      <c r="AH31" s="110"/>
      <c r="AI31" s="110"/>
      <c r="AJ31" s="110"/>
      <c r="AK31" s="110"/>
      <c r="AL31" s="111"/>
    </row>
    <row r="32" spans="1:38" ht="15" customHeight="1">
      <c r="A32" s="802" t="s">
        <v>288</v>
      </c>
      <c r="B32" s="803"/>
      <c r="C32" s="803"/>
      <c r="D32" s="803"/>
      <c r="E32" s="804"/>
      <c r="F32" s="805"/>
      <c r="G32" s="805"/>
      <c r="H32" s="805"/>
      <c r="I32" s="805"/>
      <c r="J32" s="806" t="s">
        <v>289</v>
      </c>
      <c r="K32" s="806"/>
      <c r="L32" s="806"/>
      <c r="M32" s="806"/>
      <c r="N32" s="806"/>
      <c r="O32" s="806"/>
      <c r="P32" s="806"/>
      <c r="Q32" s="806"/>
      <c r="R32" s="806"/>
      <c r="S32" s="806"/>
      <c r="T32" s="806"/>
      <c r="U32" s="807"/>
      <c r="V32" s="807"/>
      <c r="W32" s="807"/>
      <c r="X32" s="807"/>
      <c r="Y32" s="807"/>
      <c r="Z32" s="807"/>
      <c r="AA32" s="807"/>
      <c r="AB32" s="807"/>
      <c r="AC32" s="807"/>
      <c r="AD32" s="807"/>
      <c r="AE32" s="807"/>
      <c r="AF32" s="807"/>
      <c r="AG32" s="807"/>
      <c r="AH32" s="807"/>
      <c r="AI32" s="807"/>
      <c r="AJ32" s="807"/>
      <c r="AK32" s="807"/>
      <c r="AL32" s="808"/>
    </row>
    <row r="33" spans="1:38" ht="15" customHeight="1">
      <c r="A33" s="802" t="s">
        <v>290</v>
      </c>
      <c r="B33" s="803"/>
      <c r="C33" s="803"/>
      <c r="D33" s="803"/>
      <c r="E33" s="803"/>
      <c r="F33" s="803"/>
      <c r="G33" s="803"/>
      <c r="H33" s="803"/>
      <c r="I33" s="803"/>
      <c r="J33" s="806"/>
      <c r="K33" s="806"/>
      <c r="L33" s="806"/>
      <c r="M33" s="806"/>
      <c r="N33" s="806"/>
      <c r="O33" s="806"/>
      <c r="P33" s="806"/>
      <c r="Q33" s="806"/>
      <c r="R33" s="806"/>
      <c r="S33" s="806"/>
      <c r="T33" s="806"/>
      <c r="U33" s="807"/>
      <c r="V33" s="807"/>
      <c r="W33" s="807"/>
      <c r="X33" s="807"/>
      <c r="Y33" s="807"/>
      <c r="Z33" s="807"/>
      <c r="AA33" s="807"/>
      <c r="AB33" s="807"/>
      <c r="AC33" s="807"/>
      <c r="AD33" s="807"/>
      <c r="AE33" s="807"/>
      <c r="AF33" s="807"/>
      <c r="AG33" s="807"/>
      <c r="AH33" s="807"/>
      <c r="AI33" s="807"/>
      <c r="AJ33" s="807"/>
      <c r="AK33" s="807"/>
      <c r="AL33" s="808"/>
    </row>
    <row r="34" spans="1:38" ht="30" customHeight="1">
      <c r="A34" s="771" t="s">
        <v>291</v>
      </c>
      <c r="B34" s="772"/>
      <c r="C34" s="772"/>
      <c r="D34" s="772"/>
      <c r="E34" s="772"/>
      <c r="F34" s="772"/>
      <c r="G34" s="773"/>
      <c r="H34" s="773"/>
      <c r="I34" s="773"/>
      <c r="J34" s="773"/>
      <c r="K34" s="773"/>
      <c r="L34" s="773"/>
      <c r="M34" s="773"/>
      <c r="N34" s="773"/>
      <c r="O34" s="773"/>
      <c r="P34" s="773"/>
      <c r="Q34" s="773"/>
      <c r="R34" s="773"/>
      <c r="S34" s="773"/>
      <c r="T34" s="774" t="s">
        <v>292</v>
      </c>
      <c r="U34" s="775"/>
      <c r="V34" s="775"/>
      <c r="W34" s="775"/>
      <c r="X34" s="775"/>
      <c r="Y34" s="776"/>
      <c r="Z34" s="777"/>
      <c r="AA34" s="778"/>
      <c r="AB34" s="778"/>
      <c r="AC34" s="778"/>
      <c r="AD34" s="778"/>
      <c r="AE34" s="778"/>
      <c r="AF34" s="778"/>
      <c r="AG34" s="778"/>
      <c r="AH34" s="778"/>
      <c r="AI34" s="778"/>
      <c r="AJ34" s="778"/>
      <c r="AK34" s="778"/>
      <c r="AL34" s="779"/>
    </row>
    <row r="35" spans="1:38" s="77" customFormat="1" ht="15" customHeight="1">
      <c r="A35" s="780" t="s">
        <v>293</v>
      </c>
      <c r="B35" s="781"/>
      <c r="C35" s="781"/>
      <c r="D35" s="781"/>
      <c r="E35" s="782"/>
      <c r="F35" s="783"/>
      <c r="G35" s="784"/>
      <c r="H35" s="784"/>
      <c r="I35" s="784"/>
      <c r="J35" s="784"/>
      <c r="K35" s="784"/>
      <c r="L35" s="784"/>
      <c r="M35" s="784"/>
      <c r="N35" s="784"/>
      <c r="O35" s="784"/>
      <c r="P35" s="784"/>
      <c r="Q35" s="784"/>
      <c r="R35" s="784"/>
      <c r="S35" s="784"/>
      <c r="T35" s="784"/>
      <c r="U35" s="785"/>
      <c r="V35" s="16" t="s">
        <v>144</v>
      </c>
      <c r="W35" s="786"/>
      <c r="X35" s="787"/>
      <c r="Y35" s="787"/>
      <c r="Z35" s="787"/>
      <c r="AA35" s="787"/>
      <c r="AB35" s="788"/>
      <c r="AC35" s="789" t="s">
        <v>66</v>
      </c>
      <c r="AD35" s="790"/>
      <c r="AE35" s="791"/>
      <c r="AF35" s="792"/>
      <c r="AG35" s="793"/>
      <c r="AH35" s="16" t="s">
        <v>67</v>
      </c>
      <c r="AI35" s="794"/>
      <c r="AJ35" s="794"/>
      <c r="AK35" s="794"/>
      <c r="AL35" s="795"/>
    </row>
    <row r="36" spans="1:38" ht="15" customHeight="1" thickBot="1">
      <c r="A36" s="768" t="s">
        <v>306</v>
      </c>
      <c r="B36" s="769"/>
      <c r="C36" s="769"/>
      <c r="D36" s="769"/>
      <c r="E36" s="769"/>
      <c r="F36" s="769"/>
      <c r="G36" s="769"/>
      <c r="H36" s="769"/>
      <c r="I36" s="769"/>
      <c r="J36" s="769"/>
      <c r="K36" s="769"/>
      <c r="L36" s="769"/>
      <c r="M36" s="769"/>
      <c r="N36" s="769"/>
      <c r="O36" s="769"/>
      <c r="P36" s="769"/>
      <c r="Q36" s="769"/>
      <c r="R36" s="769"/>
      <c r="S36" s="769"/>
      <c r="T36" s="769"/>
      <c r="U36" s="769"/>
      <c r="V36" s="769"/>
      <c r="W36" s="769"/>
      <c r="X36" s="769"/>
      <c r="Y36" s="769"/>
      <c r="Z36" s="769"/>
      <c r="AA36" s="769"/>
      <c r="AB36" s="769"/>
      <c r="AC36" s="769"/>
      <c r="AD36" s="769"/>
      <c r="AE36" s="769"/>
      <c r="AF36" s="769"/>
      <c r="AG36" s="769"/>
      <c r="AH36" s="769"/>
      <c r="AI36" s="769"/>
      <c r="AJ36" s="769"/>
      <c r="AK36" s="769"/>
      <c r="AL36" s="770"/>
    </row>
    <row r="38" spans="1:38" ht="15.5">
      <c r="A38" s="458" t="s">
        <v>55</v>
      </c>
      <c r="B38" s="458"/>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8"/>
    </row>
  </sheetData>
  <sheetProtection algorithmName="SHA-512" hashValue="hQOtGvG1EZ9cWxDbRluMPTjFK0ZMOMbfQB7yWWuAygVoD5NHUOP7CAjfQorQwK6M29aAOzISZ6u/G7806oFvOA==" saltValue="Jk06thJp+QTdFHZ57vMNEg==" spinCount="100000" sheet="1" objects="1" scenarios="1"/>
  <mergeCells count="130">
    <mergeCell ref="A3:C3"/>
    <mergeCell ref="D3:K3"/>
    <mergeCell ref="L3:AE3"/>
    <mergeCell ref="AF3:AJ3"/>
    <mergeCell ref="AK3:AL3"/>
    <mergeCell ref="A4:AL4"/>
    <mergeCell ref="A2:C2"/>
    <mergeCell ref="D2:K2"/>
    <mergeCell ref="L2:AE2"/>
    <mergeCell ref="AF2:AJ2"/>
    <mergeCell ref="AK2:AL2"/>
    <mergeCell ref="A5:AL5"/>
    <mergeCell ref="A6:AL6"/>
    <mergeCell ref="A7:H7"/>
    <mergeCell ref="I7:M7"/>
    <mergeCell ref="N7:R7"/>
    <mergeCell ref="S7:W7"/>
    <mergeCell ref="X7:AB7"/>
    <mergeCell ref="AC7:AG7"/>
    <mergeCell ref="AH7:AL7"/>
    <mergeCell ref="AH8:AL8"/>
    <mergeCell ref="A9:H9"/>
    <mergeCell ref="I9:M9"/>
    <mergeCell ref="N9:R9"/>
    <mergeCell ref="S9:W9"/>
    <mergeCell ref="X9:AB9"/>
    <mergeCell ref="AC9:AG9"/>
    <mergeCell ref="AH9:AL9"/>
    <mergeCell ref="A8:H8"/>
    <mergeCell ref="I8:M8"/>
    <mergeCell ref="N8:R8"/>
    <mergeCell ref="S8:W8"/>
    <mergeCell ref="X8:AB8"/>
    <mergeCell ref="AC8:AG8"/>
    <mergeCell ref="A10:AL10"/>
    <mergeCell ref="A11:AL11"/>
    <mergeCell ref="A12:AL12"/>
    <mergeCell ref="A13:AL13"/>
    <mergeCell ref="A14:D14"/>
    <mergeCell ref="E14:I14"/>
    <mergeCell ref="J14:T15"/>
    <mergeCell ref="U14:AL15"/>
    <mergeCell ref="A15:I15"/>
    <mergeCell ref="A18:AL18"/>
    <mergeCell ref="A19:M19"/>
    <mergeCell ref="N19:R19"/>
    <mergeCell ref="S19:Z19"/>
    <mergeCell ref="AA19:AI19"/>
    <mergeCell ref="AJ19:AL19"/>
    <mergeCell ref="A16:F16"/>
    <mergeCell ref="G16:S16"/>
    <mergeCell ref="T16:Y16"/>
    <mergeCell ref="Z16:AL16"/>
    <mergeCell ref="A17:E17"/>
    <mergeCell ref="F17:U17"/>
    <mergeCell ref="W17:AB17"/>
    <mergeCell ref="AC17:AD17"/>
    <mergeCell ref="AE17:AG17"/>
    <mergeCell ref="AI17:AL17"/>
    <mergeCell ref="A20:M20"/>
    <mergeCell ref="N20:R20"/>
    <mergeCell ref="S20:Z20"/>
    <mergeCell ref="AA20:AI20"/>
    <mergeCell ref="AJ20:AL20"/>
    <mergeCell ref="A21:M21"/>
    <mergeCell ref="N21:R21"/>
    <mergeCell ref="S21:Z21"/>
    <mergeCell ref="AA21:AI21"/>
    <mergeCell ref="AJ21:AL21"/>
    <mergeCell ref="A22:M22"/>
    <mergeCell ref="N22:R22"/>
    <mergeCell ref="S22:Z22"/>
    <mergeCell ref="AA22:AI22"/>
    <mergeCell ref="AJ22:AL22"/>
    <mergeCell ref="A23:M23"/>
    <mergeCell ref="N23:R23"/>
    <mergeCell ref="S23:Z23"/>
    <mergeCell ref="AA23:AI23"/>
    <mergeCell ref="AJ23:AL23"/>
    <mergeCell ref="A24:M24"/>
    <mergeCell ref="N24:R24"/>
    <mergeCell ref="S24:Z24"/>
    <mergeCell ref="AA24:AI24"/>
    <mergeCell ref="AJ24:AL24"/>
    <mergeCell ref="A25:M25"/>
    <mergeCell ref="N25:R25"/>
    <mergeCell ref="S25:Z25"/>
    <mergeCell ref="AA25:AI25"/>
    <mergeCell ref="AJ25:AL25"/>
    <mergeCell ref="AA28:AI28"/>
    <mergeCell ref="AJ28:AL28"/>
    <mergeCell ref="A29:M29"/>
    <mergeCell ref="N29:R29"/>
    <mergeCell ref="S29:Z29"/>
    <mergeCell ref="AA29:AI29"/>
    <mergeCell ref="AJ29:AL29"/>
    <mergeCell ref="A26:M26"/>
    <mergeCell ref="N26:R26"/>
    <mergeCell ref="S26:Z26"/>
    <mergeCell ref="AA26:AI26"/>
    <mergeCell ref="AJ26:AL26"/>
    <mergeCell ref="A27:M27"/>
    <mergeCell ref="N27:R27"/>
    <mergeCell ref="S27:Z27"/>
    <mergeCell ref="AA27:AI27"/>
    <mergeCell ref="AJ27:AL27"/>
    <mergeCell ref="A38:AL38"/>
    <mergeCell ref="AJ1:AL1"/>
    <mergeCell ref="A1:AI1"/>
    <mergeCell ref="A36:AL36"/>
    <mergeCell ref="A34:F34"/>
    <mergeCell ref="G34:S34"/>
    <mergeCell ref="T34:Y34"/>
    <mergeCell ref="Z34:AL34"/>
    <mergeCell ref="A35:E35"/>
    <mergeCell ref="F35:U35"/>
    <mergeCell ref="W35:AB35"/>
    <mergeCell ref="AC35:AD35"/>
    <mergeCell ref="AE35:AG35"/>
    <mergeCell ref="AI35:AL35"/>
    <mergeCell ref="A30:AL30"/>
    <mergeCell ref="A31:X31"/>
    <mergeCell ref="A32:D32"/>
    <mergeCell ref="E32:I32"/>
    <mergeCell ref="J32:T33"/>
    <mergeCell ref="U32:AL33"/>
    <mergeCell ref="A33:I33"/>
    <mergeCell ref="A28:M28"/>
    <mergeCell ref="N28:R28"/>
    <mergeCell ref="S28:Z28"/>
  </mergeCells>
  <conditionalFormatting sqref="AK2">
    <cfRule type="cellIs" dxfId="16" priority="2" operator="equal">
      <formula>"No"</formula>
    </cfRule>
  </conditionalFormatting>
  <conditionalFormatting sqref="AK3">
    <cfRule type="cellIs" dxfId="15" priority="1" operator="equal">
      <formula>"No"</formula>
    </cfRule>
  </conditionalFormatting>
  <dataValidations count="3">
    <dataValidation type="list" allowBlank="1" showInputMessage="1" showErrorMessage="1" sqref="AK2:AL3" xr:uid="{A83BA8F0-E93E-4B2B-A9CF-2B1A9236B1E6}">
      <formula1>"Yes,No,N/A"</formula1>
    </dataValidation>
    <dataValidation type="list" allowBlank="1" showInputMessage="1" showErrorMessage="1" sqref="I8:M9 N20:R29" xr:uid="{293F7866-9F69-4AF5-9319-A5C3A6A94470}">
      <formula1>"Required,Not Required,N/A"</formula1>
    </dataValidation>
    <dataValidation type="list" allowBlank="1" showInputMessage="1" showErrorMessage="1" sqref="N8:R9 AH8:AL9 S20:AI29" xr:uid="{51FAAEC6-4158-4BF4-AC90-D6CD3C01F282}">
      <formula1>"Yes,No"</formula1>
    </dataValidation>
  </dataValidations>
  <printOptions horizontalCentered="1"/>
  <pageMargins left="0.25" right="0.25" top="0.5" bottom="0.3" header="0" footer="0"/>
  <pageSetup scale="63" orientation="portrait" r:id="rId1"/>
  <headerFooter scaleWithDoc="0" alignWithMargins="0">
    <oddFooter>&amp;L&amp;9IIG 2021 NOFA&amp;C&amp;9Page &amp;P of &amp;N&amp;R&amp;"Arial,Italic"&amp;9&amp;A</oddFooter>
  </headerFooter>
  <rowBreaks count="2" manualBreakCount="2">
    <brk id="17" max="16383" man="1"/>
    <brk id="11"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49B0-36F9-42D7-A813-8EF4CFD59A14}">
  <sheetPr codeName="Sheet15">
    <tabColor rgb="FFFFC000"/>
  </sheetPr>
  <dimension ref="A1:V42"/>
  <sheetViews>
    <sheetView zoomScale="80" zoomScaleNormal="80" workbookViewId="0">
      <selection activeCell="S9" sqref="S9:V9"/>
    </sheetView>
  </sheetViews>
  <sheetFormatPr defaultColWidth="9.1796875" defaultRowHeight="14.5"/>
  <cols>
    <col min="1" max="3" width="4.1796875" style="84" customWidth="1"/>
    <col min="4" max="4" width="34.7265625" style="84" customWidth="1"/>
    <col min="5" max="5" width="33.54296875" style="84" customWidth="1"/>
    <col min="6" max="17" width="4.1796875" style="84" customWidth="1"/>
    <col min="18" max="18" width="26.26953125" style="84" customWidth="1"/>
    <col min="19" max="19" width="7.81640625" style="84" customWidth="1"/>
    <col min="20" max="22" width="4.1796875" style="84" customWidth="1"/>
    <col min="23" max="23" width="6.7265625" style="113" customWidth="1"/>
    <col min="24" max="56" width="4.1796875" style="113" customWidth="1"/>
    <col min="57" max="16384" width="9.1796875" style="113"/>
  </cols>
  <sheetData>
    <row r="1" spans="1:22" ht="12.75" customHeight="1">
      <c r="A1" s="871" t="s">
        <v>307</v>
      </c>
      <c r="B1" s="872"/>
      <c r="C1" s="872"/>
      <c r="D1" s="872"/>
      <c r="E1" s="872"/>
      <c r="F1" s="872"/>
      <c r="G1" s="872"/>
      <c r="H1" s="872"/>
      <c r="I1" s="872"/>
      <c r="J1" s="872"/>
      <c r="K1" s="872"/>
      <c r="L1" s="872"/>
      <c r="M1" s="872"/>
      <c r="N1" s="872"/>
      <c r="O1" s="872"/>
      <c r="P1" s="872"/>
      <c r="Q1" s="872"/>
      <c r="R1" s="872"/>
      <c r="S1" s="873"/>
      <c r="T1" s="867" t="str">
        <f>'LGMG Cover Page'!B11</f>
        <v>5/5/2022 v1</v>
      </c>
      <c r="U1" s="867"/>
      <c r="V1" s="868"/>
    </row>
    <row r="2" spans="1:22" ht="12.75" customHeight="1">
      <c r="A2" s="874"/>
      <c r="B2" s="875"/>
      <c r="C2" s="875"/>
      <c r="D2" s="875"/>
      <c r="E2" s="875"/>
      <c r="F2" s="875"/>
      <c r="G2" s="875"/>
      <c r="H2" s="875"/>
      <c r="I2" s="875"/>
      <c r="J2" s="875"/>
      <c r="K2" s="875"/>
      <c r="L2" s="875"/>
      <c r="M2" s="875"/>
      <c r="N2" s="875"/>
      <c r="O2" s="875"/>
      <c r="P2" s="875"/>
      <c r="Q2" s="875"/>
      <c r="R2" s="875"/>
      <c r="S2" s="876"/>
      <c r="T2" s="869"/>
      <c r="U2" s="869"/>
      <c r="V2" s="870"/>
    </row>
    <row r="3" spans="1:22" ht="18.75" customHeight="1">
      <c r="A3" s="956" t="s">
        <v>14</v>
      </c>
      <c r="B3" s="957"/>
      <c r="C3" s="957"/>
      <c r="D3" s="957"/>
      <c r="E3" s="957"/>
      <c r="F3" s="957"/>
      <c r="G3" s="957"/>
      <c r="H3" s="957"/>
      <c r="I3" s="957"/>
      <c r="J3" s="957"/>
      <c r="K3" s="957"/>
      <c r="L3" s="957"/>
      <c r="M3" s="957"/>
      <c r="N3" s="957"/>
      <c r="O3" s="957"/>
      <c r="P3" s="957"/>
      <c r="Q3" s="957"/>
      <c r="R3" s="957"/>
      <c r="S3" s="957"/>
      <c r="T3" s="957"/>
      <c r="U3" s="957"/>
      <c r="V3" s="958"/>
    </row>
    <row r="4" spans="1:22" ht="14.25" customHeight="1">
      <c r="A4" s="888" t="s">
        <v>308</v>
      </c>
      <c r="B4" s="889"/>
      <c r="C4" s="890"/>
      <c r="D4" s="894" t="s">
        <v>309</v>
      </c>
      <c r="E4" s="894" t="s">
        <v>310</v>
      </c>
      <c r="F4" s="888" t="s">
        <v>311</v>
      </c>
      <c r="G4" s="889"/>
      <c r="H4" s="889"/>
      <c r="I4" s="889"/>
      <c r="J4" s="889"/>
      <c r="K4" s="889"/>
      <c r="L4" s="889"/>
      <c r="M4" s="889"/>
      <c r="N4" s="889"/>
      <c r="O4" s="889"/>
      <c r="P4" s="889"/>
      <c r="Q4" s="889"/>
      <c r="R4" s="890"/>
      <c r="S4" s="959" t="s">
        <v>312</v>
      </c>
      <c r="T4" s="889"/>
      <c r="U4" s="889"/>
      <c r="V4" s="890"/>
    </row>
    <row r="5" spans="1:22" ht="14.25" customHeight="1">
      <c r="A5" s="891"/>
      <c r="B5" s="892"/>
      <c r="C5" s="893"/>
      <c r="D5" s="895"/>
      <c r="E5" s="896"/>
      <c r="F5" s="891"/>
      <c r="G5" s="892"/>
      <c r="H5" s="892"/>
      <c r="I5" s="892"/>
      <c r="J5" s="892"/>
      <c r="K5" s="892"/>
      <c r="L5" s="892"/>
      <c r="M5" s="892"/>
      <c r="N5" s="892"/>
      <c r="O5" s="892"/>
      <c r="P5" s="892"/>
      <c r="Q5" s="892"/>
      <c r="R5" s="893"/>
      <c r="S5" s="891"/>
      <c r="T5" s="892"/>
      <c r="U5" s="892"/>
      <c r="V5" s="893"/>
    </row>
    <row r="6" spans="1:22">
      <c r="A6" s="897"/>
      <c r="B6" s="898"/>
      <c r="C6" s="899"/>
      <c r="D6" s="114">
        <v>1</v>
      </c>
      <c r="E6" s="115" t="s">
        <v>313</v>
      </c>
      <c r="F6" s="882" t="s">
        <v>314</v>
      </c>
      <c r="G6" s="883"/>
      <c r="H6" s="883"/>
      <c r="I6" s="883"/>
      <c r="J6" s="883"/>
      <c r="K6" s="883"/>
      <c r="L6" s="883"/>
      <c r="M6" s="883"/>
      <c r="N6" s="883"/>
      <c r="O6" s="883"/>
      <c r="P6" s="883"/>
      <c r="Q6" s="883"/>
      <c r="R6" s="884"/>
      <c r="S6" s="885"/>
      <c r="T6" s="886"/>
      <c r="U6" s="886"/>
      <c r="V6" s="887"/>
    </row>
    <row r="7" spans="1:22" ht="14.25" customHeight="1">
      <c r="A7" s="897"/>
      <c r="B7" s="898"/>
      <c r="C7" s="899"/>
      <c r="D7" s="40"/>
      <c r="E7" s="39"/>
      <c r="F7" s="900"/>
      <c r="G7" s="901"/>
      <c r="H7" s="901"/>
      <c r="I7" s="901"/>
      <c r="J7" s="901"/>
      <c r="K7" s="901"/>
      <c r="L7" s="901"/>
      <c r="M7" s="901"/>
      <c r="N7" s="901"/>
      <c r="O7" s="901"/>
      <c r="P7" s="901"/>
      <c r="Q7" s="901"/>
      <c r="R7" s="902"/>
      <c r="S7" s="885"/>
      <c r="T7" s="886"/>
      <c r="U7" s="886"/>
      <c r="V7" s="887"/>
    </row>
    <row r="8" spans="1:22" ht="14.25" customHeight="1">
      <c r="A8" s="897"/>
      <c r="B8" s="898"/>
      <c r="C8" s="899"/>
      <c r="D8" s="40"/>
      <c r="E8" s="39"/>
      <c r="F8" s="900"/>
      <c r="G8" s="901"/>
      <c r="H8" s="901"/>
      <c r="I8" s="901"/>
      <c r="J8" s="901"/>
      <c r="K8" s="901"/>
      <c r="L8" s="901"/>
      <c r="M8" s="901"/>
      <c r="N8" s="901"/>
      <c r="O8" s="901"/>
      <c r="P8" s="901"/>
      <c r="Q8" s="901"/>
      <c r="R8" s="902"/>
      <c r="S8" s="885"/>
      <c r="T8" s="886"/>
      <c r="U8" s="886"/>
      <c r="V8" s="887"/>
    </row>
    <row r="9" spans="1:22" ht="14.25" customHeight="1">
      <c r="A9" s="897"/>
      <c r="B9" s="898"/>
      <c r="C9" s="899"/>
      <c r="D9" s="40"/>
      <c r="E9" s="39"/>
      <c r="F9" s="900"/>
      <c r="G9" s="901"/>
      <c r="H9" s="901"/>
      <c r="I9" s="901"/>
      <c r="J9" s="901"/>
      <c r="K9" s="901"/>
      <c r="L9" s="901"/>
      <c r="M9" s="901"/>
      <c r="N9" s="901"/>
      <c r="O9" s="901"/>
      <c r="P9" s="901"/>
      <c r="Q9" s="901"/>
      <c r="R9" s="902"/>
      <c r="S9" s="885"/>
      <c r="T9" s="886"/>
      <c r="U9" s="886"/>
      <c r="V9" s="887"/>
    </row>
    <row r="10" spans="1:22" ht="14.25" customHeight="1">
      <c r="A10" s="897"/>
      <c r="B10" s="898"/>
      <c r="C10" s="899"/>
      <c r="D10" s="40"/>
      <c r="E10" s="39"/>
      <c r="F10" s="900"/>
      <c r="G10" s="901"/>
      <c r="H10" s="901"/>
      <c r="I10" s="901"/>
      <c r="J10" s="901"/>
      <c r="K10" s="901"/>
      <c r="L10" s="901"/>
      <c r="M10" s="901"/>
      <c r="N10" s="901"/>
      <c r="O10" s="901"/>
      <c r="P10" s="901"/>
      <c r="Q10" s="901"/>
      <c r="R10" s="902"/>
      <c r="S10" s="885"/>
      <c r="T10" s="886"/>
      <c r="U10" s="886"/>
      <c r="V10" s="887"/>
    </row>
    <row r="11" spans="1:22" ht="14.25" customHeight="1">
      <c r="A11" s="897"/>
      <c r="B11" s="898"/>
      <c r="C11" s="899"/>
      <c r="D11" s="40"/>
      <c r="E11" s="39"/>
      <c r="F11" s="900"/>
      <c r="G11" s="901"/>
      <c r="H11" s="901"/>
      <c r="I11" s="901"/>
      <c r="J11" s="901"/>
      <c r="K11" s="901"/>
      <c r="L11" s="901"/>
      <c r="M11" s="901"/>
      <c r="N11" s="901"/>
      <c r="O11" s="901"/>
      <c r="P11" s="901"/>
      <c r="Q11" s="901"/>
      <c r="R11" s="902"/>
      <c r="S11" s="885"/>
      <c r="T11" s="886"/>
      <c r="U11" s="886"/>
      <c r="V11" s="887"/>
    </row>
    <row r="12" spans="1:22" ht="14.25" customHeight="1">
      <c r="A12" s="897"/>
      <c r="B12" s="898"/>
      <c r="C12" s="899"/>
      <c r="D12" s="40"/>
      <c r="E12" s="39"/>
      <c r="F12" s="900"/>
      <c r="G12" s="901"/>
      <c r="H12" s="901"/>
      <c r="I12" s="901"/>
      <c r="J12" s="901"/>
      <c r="K12" s="901"/>
      <c r="L12" s="901"/>
      <c r="M12" s="901"/>
      <c r="N12" s="901"/>
      <c r="O12" s="901"/>
      <c r="P12" s="901"/>
      <c r="Q12" s="901"/>
      <c r="R12" s="902"/>
      <c r="S12" s="885"/>
      <c r="T12" s="886"/>
      <c r="U12" s="886"/>
      <c r="V12" s="887"/>
    </row>
    <row r="13" spans="1:22" ht="14.25" customHeight="1">
      <c r="A13" s="897"/>
      <c r="B13" s="898"/>
      <c r="C13" s="899"/>
      <c r="D13" s="40"/>
      <c r="E13" s="39"/>
      <c r="F13" s="900"/>
      <c r="G13" s="901"/>
      <c r="H13" s="901"/>
      <c r="I13" s="901"/>
      <c r="J13" s="901"/>
      <c r="K13" s="901"/>
      <c r="L13" s="901"/>
      <c r="M13" s="901"/>
      <c r="N13" s="901"/>
      <c r="O13" s="901"/>
      <c r="P13" s="901"/>
      <c r="Q13" s="901"/>
      <c r="R13" s="902"/>
      <c r="S13" s="885"/>
      <c r="T13" s="886"/>
      <c r="U13" s="886"/>
      <c r="V13" s="887"/>
    </row>
    <row r="14" spans="1:22" ht="14.25" customHeight="1">
      <c r="A14" s="897"/>
      <c r="B14" s="898"/>
      <c r="C14" s="899"/>
      <c r="D14" s="40"/>
      <c r="E14" s="39"/>
      <c r="F14" s="900"/>
      <c r="G14" s="901"/>
      <c r="H14" s="901"/>
      <c r="I14" s="901"/>
      <c r="J14" s="901"/>
      <c r="K14" s="901"/>
      <c r="L14" s="901"/>
      <c r="M14" s="901"/>
      <c r="N14" s="901"/>
      <c r="O14" s="901"/>
      <c r="P14" s="901"/>
      <c r="Q14" s="901"/>
      <c r="R14" s="902"/>
      <c r="S14" s="885"/>
      <c r="T14" s="886"/>
      <c r="U14" s="886"/>
      <c r="V14" s="887"/>
    </row>
    <row r="15" spans="1:22" ht="14.25" customHeight="1">
      <c r="A15" s="903" t="s">
        <v>557</v>
      </c>
      <c r="B15" s="904"/>
      <c r="C15" s="905"/>
      <c r="D15" s="114" t="s">
        <v>3</v>
      </c>
      <c r="E15" s="115" t="s">
        <v>315</v>
      </c>
      <c r="F15" s="882" t="s">
        <v>314</v>
      </c>
      <c r="G15" s="883"/>
      <c r="H15" s="883"/>
      <c r="I15" s="883"/>
      <c r="J15" s="883"/>
      <c r="K15" s="883"/>
      <c r="L15" s="883"/>
      <c r="M15" s="883"/>
      <c r="N15" s="883"/>
      <c r="O15" s="883"/>
      <c r="P15" s="883"/>
      <c r="Q15" s="883"/>
      <c r="R15" s="884"/>
      <c r="S15" s="885"/>
      <c r="T15" s="886"/>
      <c r="U15" s="886"/>
      <c r="V15" s="887"/>
    </row>
    <row r="16" spans="1:22" ht="14.25" customHeight="1">
      <c r="A16" s="903" t="s">
        <v>557</v>
      </c>
      <c r="B16" s="904"/>
      <c r="C16" s="905"/>
      <c r="D16" s="114" t="s">
        <v>3</v>
      </c>
      <c r="E16" s="115" t="s">
        <v>316</v>
      </c>
      <c r="F16" s="882" t="s">
        <v>314</v>
      </c>
      <c r="G16" s="883"/>
      <c r="H16" s="883"/>
      <c r="I16" s="883"/>
      <c r="J16" s="883"/>
      <c r="K16" s="883"/>
      <c r="L16" s="883"/>
      <c r="M16" s="883"/>
      <c r="N16" s="883"/>
      <c r="O16" s="883"/>
      <c r="P16" s="883"/>
      <c r="Q16" s="883"/>
      <c r="R16" s="884"/>
      <c r="S16" s="885"/>
      <c r="T16" s="886"/>
      <c r="U16" s="886"/>
      <c r="V16" s="887"/>
    </row>
    <row r="17" spans="1:22" ht="14.25" customHeight="1">
      <c r="A17" s="909" t="s">
        <v>3</v>
      </c>
      <c r="B17" s="910"/>
      <c r="C17" s="911"/>
      <c r="D17" s="114" t="s">
        <v>3</v>
      </c>
      <c r="E17" s="115" t="s">
        <v>317</v>
      </c>
      <c r="F17" s="882" t="s">
        <v>314</v>
      </c>
      <c r="G17" s="883"/>
      <c r="H17" s="883"/>
      <c r="I17" s="883"/>
      <c r="J17" s="883"/>
      <c r="K17" s="883"/>
      <c r="L17" s="883"/>
      <c r="M17" s="883"/>
      <c r="N17" s="883"/>
      <c r="O17" s="883"/>
      <c r="P17" s="883"/>
      <c r="Q17" s="883"/>
      <c r="R17" s="884"/>
      <c r="S17" s="885"/>
      <c r="T17" s="886"/>
      <c r="U17" s="886"/>
      <c r="V17" s="887"/>
    </row>
    <row r="18" spans="1:22" ht="14.25" customHeight="1">
      <c r="A18" s="877" t="s">
        <v>318</v>
      </c>
      <c r="B18" s="878"/>
      <c r="C18" s="878"/>
      <c r="D18" s="878"/>
      <c r="E18" s="878"/>
      <c r="F18" s="878"/>
      <c r="G18" s="878"/>
      <c r="H18" s="878"/>
      <c r="I18" s="878"/>
      <c r="J18" s="878"/>
      <c r="K18" s="878"/>
      <c r="L18" s="878"/>
      <c r="M18" s="878"/>
      <c r="N18" s="878"/>
      <c r="O18" s="878"/>
      <c r="P18" s="878"/>
      <c r="Q18" s="878"/>
      <c r="R18" s="879"/>
      <c r="S18" s="880">
        <f>SUM(S6:V17)</f>
        <v>0</v>
      </c>
      <c r="T18" s="880"/>
      <c r="U18" s="880"/>
      <c r="V18" s="881"/>
    </row>
    <row r="19" spans="1:22" ht="14.25" customHeight="1">
      <c r="A19" s="877" t="s">
        <v>319</v>
      </c>
      <c r="B19" s="878"/>
      <c r="C19" s="878"/>
      <c r="D19" s="878"/>
      <c r="E19" s="878"/>
      <c r="F19" s="878"/>
      <c r="G19" s="878"/>
      <c r="H19" s="878"/>
      <c r="I19" s="878"/>
      <c r="J19" s="878"/>
      <c r="K19" s="878"/>
      <c r="L19" s="878"/>
      <c r="M19" s="878"/>
      <c r="N19" s="878"/>
      <c r="O19" s="878"/>
      <c r="P19" s="878"/>
      <c r="Q19" s="878"/>
      <c r="R19" s="879"/>
      <c r="S19" s="880">
        <f>$I$36</f>
        <v>0</v>
      </c>
      <c r="T19" s="880"/>
      <c r="U19" s="880"/>
      <c r="V19" s="881"/>
    </row>
    <row r="20" spans="1:22" ht="14.25" customHeight="1">
      <c r="A20" s="877" t="s">
        <v>320</v>
      </c>
      <c r="B20" s="878"/>
      <c r="C20" s="878"/>
      <c r="D20" s="878"/>
      <c r="E20" s="878"/>
      <c r="F20" s="878"/>
      <c r="G20" s="878"/>
      <c r="H20" s="878"/>
      <c r="I20" s="878"/>
      <c r="J20" s="878"/>
      <c r="K20" s="878"/>
      <c r="L20" s="878"/>
      <c r="M20" s="878"/>
      <c r="N20" s="878"/>
      <c r="O20" s="878"/>
      <c r="P20" s="878"/>
      <c r="Q20" s="878"/>
      <c r="R20" s="879"/>
      <c r="S20" s="880">
        <f>S18+S19</f>
        <v>0</v>
      </c>
      <c r="T20" s="880"/>
      <c r="U20" s="880"/>
      <c r="V20" s="881"/>
    </row>
    <row r="21" spans="1:22" ht="14.25" customHeight="1">
      <c r="A21" s="877" t="s">
        <v>321</v>
      </c>
      <c r="B21" s="878"/>
      <c r="C21" s="878"/>
      <c r="D21" s="878"/>
      <c r="E21" s="878"/>
      <c r="F21" s="878"/>
      <c r="G21" s="878"/>
      <c r="H21" s="878"/>
      <c r="I21" s="878"/>
      <c r="J21" s="878"/>
      <c r="K21" s="878"/>
      <c r="L21" s="878"/>
      <c r="M21" s="878"/>
      <c r="N21" s="878"/>
      <c r="O21" s="878"/>
      <c r="P21" s="878"/>
      <c r="Q21" s="878"/>
      <c r="R21" s="879"/>
      <c r="S21" s="922">
        <f>'Development Budget'!B116</f>
        <v>0</v>
      </c>
      <c r="T21" s="922"/>
      <c r="U21" s="922"/>
      <c r="V21" s="923"/>
    </row>
    <row r="22" spans="1:22" ht="14.25" customHeight="1">
      <c r="A22" s="924" t="s">
        <v>322</v>
      </c>
      <c r="B22" s="925"/>
      <c r="C22" s="925"/>
      <c r="D22" s="925"/>
      <c r="E22" s="925"/>
      <c r="F22" s="925"/>
      <c r="G22" s="925"/>
      <c r="H22" s="925"/>
      <c r="I22" s="925"/>
      <c r="J22" s="925"/>
      <c r="K22" s="925"/>
      <c r="L22" s="925"/>
      <c r="M22" s="925"/>
      <c r="N22" s="925"/>
      <c r="O22" s="925"/>
      <c r="P22" s="925"/>
      <c r="Q22" s="925"/>
      <c r="R22" s="926"/>
      <c r="S22" s="941">
        <f>S20-S21</f>
        <v>0</v>
      </c>
      <c r="T22" s="942"/>
      <c r="U22" s="942"/>
      <c r="V22" s="943"/>
    </row>
    <row r="23" spans="1:22" ht="21" customHeight="1">
      <c r="A23" s="912" t="s">
        <v>323</v>
      </c>
      <c r="B23" s="913"/>
      <c r="C23" s="913"/>
      <c r="D23" s="913"/>
      <c r="E23" s="913"/>
      <c r="F23" s="913"/>
      <c r="G23" s="913"/>
      <c r="H23" s="913"/>
      <c r="I23" s="913"/>
      <c r="J23" s="913"/>
      <c r="K23" s="913"/>
      <c r="L23" s="913"/>
      <c r="M23" s="913"/>
      <c r="N23" s="913"/>
      <c r="O23" s="913"/>
      <c r="P23" s="913"/>
      <c r="Q23" s="913"/>
      <c r="R23" s="913"/>
      <c r="S23" s="913"/>
      <c r="T23" s="913"/>
      <c r="U23" s="913"/>
      <c r="V23" s="914"/>
    </row>
    <row r="24" spans="1:22" ht="14.25" customHeight="1">
      <c r="A24" s="915" t="s">
        <v>324</v>
      </c>
      <c r="B24" s="915"/>
      <c r="C24" s="915"/>
      <c r="D24" s="939" t="s">
        <v>325</v>
      </c>
      <c r="E24" s="940"/>
      <c r="F24" s="936" t="s">
        <v>326</v>
      </c>
      <c r="G24" s="937"/>
      <c r="H24" s="937"/>
      <c r="I24" s="937"/>
      <c r="J24" s="937"/>
      <c r="K24" s="937"/>
      <c r="L24" s="937"/>
      <c r="M24" s="937"/>
      <c r="N24" s="937"/>
      <c r="O24" s="937"/>
      <c r="P24" s="937"/>
      <c r="Q24" s="938"/>
      <c r="R24" s="934" t="s">
        <v>115</v>
      </c>
      <c r="S24" s="935"/>
      <c r="T24" s="933"/>
      <c r="U24" s="933"/>
      <c r="V24" s="933"/>
    </row>
    <row r="25" spans="1:22" ht="21.4" customHeight="1">
      <c r="A25" s="930" t="s">
        <v>319</v>
      </c>
      <c r="B25" s="931"/>
      <c r="C25" s="931"/>
      <c r="D25" s="931"/>
      <c r="E25" s="931"/>
      <c r="F25" s="931"/>
      <c r="G25" s="931"/>
      <c r="H25" s="931"/>
      <c r="I25" s="931"/>
      <c r="J25" s="931"/>
      <c r="K25" s="931"/>
      <c r="L25" s="931"/>
      <c r="M25" s="931"/>
      <c r="N25" s="931"/>
      <c r="O25" s="931"/>
      <c r="P25" s="931"/>
      <c r="Q25" s="931"/>
      <c r="R25" s="931"/>
      <c r="S25" s="931"/>
      <c r="T25" s="931"/>
      <c r="U25" s="931"/>
      <c r="V25" s="932"/>
    </row>
    <row r="26" spans="1:22" ht="13.9" customHeight="1">
      <c r="A26" s="917" t="s">
        <v>327</v>
      </c>
      <c r="B26" s="918"/>
      <c r="C26" s="918"/>
      <c r="D26" s="918"/>
      <c r="E26" s="918"/>
      <c r="F26" s="918"/>
      <c r="G26" s="918"/>
      <c r="H26" s="918"/>
      <c r="I26" s="918"/>
      <c r="J26" s="918"/>
      <c r="K26" s="918"/>
      <c r="L26" s="918"/>
      <c r="M26" s="918"/>
      <c r="N26" s="918"/>
      <c r="O26" s="918"/>
      <c r="P26" s="918"/>
      <c r="Q26" s="918"/>
      <c r="R26" s="918"/>
      <c r="S26" s="918"/>
      <c r="T26" s="918"/>
      <c r="U26" s="918"/>
      <c r="V26" s="918"/>
    </row>
    <row r="27" spans="1:22" ht="16.5" customHeight="1">
      <c r="A27" s="919" t="str">
        <f>Dropdowns!O1</f>
        <v>Local Government Contribution from a Local Funding Source</v>
      </c>
      <c r="B27" s="920"/>
      <c r="C27" s="920"/>
      <c r="D27" s="920"/>
      <c r="E27" s="920"/>
      <c r="F27" s="920"/>
      <c r="G27" s="920"/>
      <c r="H27" s="921"/>
      <c r="I27" s="906">
        <f>SUMIFS($S$6:$S$14,$F$6:$F$14,A27,$A$6:$A$14,"Yes")</f>
        <v>0</v>
      </c>
      <c r="J27" s="907"/>
      <c r="K27" s="907"/>
      <c r="L27" s="908"/>
      <c r="M27" s="81"/>
      <c r="N27" s="81"/>
      <c r="O27" s="81"/>
      <c r="P27" s="81"/>
      <c r="Q27" s="81"/>
      <c r="R27" s="81"/>
      <c r="S27" s="81"/>
      <c r="T27" s="81"/>
      <c r="U27" s="81"/>
      <c r="V27" s="81"/>
    </row>
    <row r="28" spans="1:22">
      <c r="A28" s="919" t="str">
        <f>Dropdowns!O2</f>
        <v>Local Government Contribution from an HCD-originated Funding Source</v>
      </c>
      <c r="B28" s="920"/>
      <c r="C28" s="920"/>
      <c r="D28" s="920"/>
      <c r="E28" s="920"/>
      <c r="F28" s="920"/>
      <c r="G28" s="920"/>
      <c r="H28" s="921"/>
      <c r="I28" s="906">
        <f>SUMIFS($S$6:$S$14,$F$6:$F$14,A28,$A$6:$A$14,"Yes")</f>
        <v>0</v>
      </c>
      <c r="J28" s="907"/>
      <c r="K28" s="907"/>
      <c r="L28" s="908"/>
      <c r="M28" s="81"/>
      <c r="N28" s="81"/>
      <c r="O28" s="81"/>
      <c r="P28" s="81"/>
      <c r="Q28" s="81"/>
      <c r="R28" s="81"/>
      <c r="S28" s="81"/>
      <c r="T28" s="81"/>
      <c r="U28" s="81"/>
      <c r="V28" s="81"/>
    </row>
    <row r="29" spans="1:22">
      <c r="A29" s="919" t="str">
        <f>Dropdowns!O3</f>
        <v>Local Government Contribution in the form of Local Fee Waivers</v>
      </c>
      <c r="B29" s="920"/>
      <c r="C29" s="920"/>
      <c r="D29" s="920"/>
      <c r="E29" s="920"/>
      <c r="F29" s="920"/>
      <c r="G29" s="920"/>
      <c r="H29" s="921"/>
      <c r="I29" s="906">
        <f>SUMIFS($S$6:$S$14,$F$6:$F$14,A29,$A$6:$A$14,"Yes")</f>
        <v>0</v>
      </c>
      <c r="J29" s="907"/>
      <c r="K29" s="907"/>
      <c r="L29" s="908"/>
      <c r="M29" s="81"/>
      <c r="N29" s="81"/>
      <c r="O29" s="81"/>
      <c r="P29" s="81"/>
      <c r="Q29" s="81"/>
      <c r="R29" s="81"/>
      <c r="S29" s="81"/>
      <c r="T29" s="81"/>
      <c r="U29" s="81"/>
      <c r="V29" s="81"/>
    </row>
    <row r="30" spans="1:22">
      <c r="A30" s="919" t="str">
        <f>Dropdowns!O4</f>
        <v>Local Government Contribution in the form of Land Donation</v>
      </c>
      <c r="B30" s="920"/>
      <c r="C30" s="920"/>
      <c r="D30" s="920"/>
      <c r="E30" s="920"/>
      <c r="F30" s="920"/>
      <c r="G30" s="920"/>
      <c r="H30" s="921"/>
      <c r="I30" s="906">
        <f>SUMIFS($S$6:$S$14,$F$6:$F$14,A30,$A$6:$A$14,"Yes")</f>
        <v>0</v>
      </c>
      <c r="J30" s="907"/>
      <c r="K30" s="907"/>
      <c r="L30" s="908"/>
      <c r="M30" s="81"/>
      <c r="N30" s="81"/>
      <c r="O30" s="81"/>
      <c r="P30" s="81"/>
      <c r="Q30" s="81"/>
      <c r="R30" s="81"/>
      <c r="S30" s="81"/>
      <c r="T30" s="81"/>
      <c r="U30" s="81"/>
      <c r="V30" s="81"/>
    </row>
    <row r="31" spans="1:22">
      <c r="A31" s="927" t="s">
        <v>328</v>
      </c>
      <c r="B31" s="928"/>
      <c r="C31" s="928"/>
      <c r="D31" s="928"/>
      <c r="E31" s="928"/>
      <c r="F31" s="928"/>
      <c r="G31" s="928"/>
      <c r="H31" s="929"/>
      <c r="I31" s="906">
        <f>SUM(I27:L30)</f>
        <v>0</v>
      </c>
      <c r="J31" s="907"/>
      <c r="K31" s="907"/>
      <c r="L31" s="908"/>
      <c r="M31" s="81"/>
      <c r="N31" s="81"/>
      <c r="O31" s="81"/>
      <c r="P31" s="81"/>
      <c r="Q31" s="81"/>
      <c r="R31" s="81"/>
      <c r="S31" s="81"/>
      <c r="T31" s="81"/>
      <c r="U31" s="81"/>
      <c r="V31" s="81"/>
    </row>
    <row r="32" spans="1:22">
      <c r="A32" s="919" t="s">
        <v>329</v>
      </c>
      <c r="B32" s="920"/>
      <c r="C32" s="920"/>
      <c r="D32" s="920"/>
      <c r="E32" s="920"/>
      <c r="F32" s="920"/>
      <c r="G32" s="920"/>
      <c r="H32" s="921"/>
      <c r="I32" s="906">
        <f>'RA Calculator'!C15</f>
        <v>0</v>
      </c>
      <c r="J32" s="907"/>
      <c r="K32" s="907"/>
      <c r="L32" s="908"/>
      <c r="M32" s="81"/>
      <c r="N32" s="81"/>
      <c r="O32" s="81"/>
      <c r="P32" s="81"/>
      <c r="Q32" s="81"/>
      <c r="R32" s="81"/>
      <c r="S32" s="81"/>
      <c r="T32" s="81"/>
      <c r="U32" s="81"/>
      <c r="V32" s="81"/>
    </row>
    <row r="33" spans="1:22">
      <c r="A33" s="927" t="s">
        <v>330</v>
      </c>
      <c r="B33" s="928"/>
      <c r="C33" s="928"/>
      <c r="D33" s="928"/>
      <c r="E33" s="928"/>
      <c r="F33" s="928"/>
      <c r="G33" s="928"/>
      <c r="H33" s="929"/>
      <c r="I33" s="916">
        <f>SUM(I31:L32)</f>
        <v>0</v>
      </c>
      <c r="J33" s="880"/>
      <c r="K33" s="880"/>
      <c r="L33" s="881"/>
    </row>
    <row r="34" spans="1:22" ht="13.9" customHeight="1">
      <c r="A34" s="919" t="s">
        <v>331</v>
      </c>
      <c r="B34" s="920"/>
      <c r="C34" s="920"/>
      <c r="D34" s="920"/>
      <c r="E34" s="920"/>
      <c r="F34" s="920"/>
      <c r="G34" s="920"/>
      <c r="H34" s="921"/>
      <c r="I34" s="916">
        <v>10000000</v>
      </c>
      <c r="J34" s="880"/>
      <c r="K34" s="880"/>
      <c r="L34" s="881"/>
    </row>
    <row r="35" spans="1:22" ht="13.9" customHeight="1">
      <c r="A35" s="919" t="s">
        <v>332</v>
      </c>
      <c r="B35" s="920"/>
      <c r="C35" s="920"/>
      <c r="D35" s="920"/>
      <c r="E35" s="920"/>
      <c r="F35" s="920"/>
      <c r="G35" s="920"/>
      <c r="H35" s="921"/>
      <c r="I35" s="916">
        <f>S21-S18</f>
        <v>0</v>
      </c>
      <c r="J35" s="880"/>
      <c r="K35" s="880"/>
      <c r="L35" s="881"/>
    </row>
    <row r="36" spans="1:22">
      <c r="A36" s="947" t="s">
        <v>319</v>
      </c>
      <c r="B36" s="948"/>
      <c r="C36" s="948"/>
      <c r="D36" s="948"/>
      <c r="E36" s="948"/>
      <c r="F36" s="948"/>
      <c r="G36" s="948"/>
      <c r="H36" s="949"/>
      <c r="I36" s="953">
        <f>IF(AND(I33&gt;0,I35&gt;0, I35&lt;=I34), I35,IF(AND(I33&gt;0,I35&gt;I34),I34,0))</f>
        <v>0</v>
      </c>
      <c r="J36" s="954"/>
      <c r="K36" s="954"/>
      <c r="L36" s="955"/>
    </row>
    <row r="37" spans="1:22">
      <c r="A37" s="947" t="s">
        <v>333</v>
      </c>
      <c r="B37" s="948"/>
      <c r="C37" s="948"/>
      <c r="D37" s="948"/>
      <c r="E37" s="948"/>
      <c r="F37" s="948"/>
      <c r="G37" s="948"/>
      <c r="H37" s="949"/>
      <c r="I37" s="950"/>
      <c r="J37" s="951"/>
      <c r="K37" s="951"/>
      <c r="L37" s="952"/>
    </row>
    <row r="38" spans="1:22">
      <c r="A38" s="116" t="s">
        <v>334</v>
      </c>
      <c r="B38" s="116"/>
      <c r="C38" s="116"/>
      <c r="D38" s="116"/>
      <c r="E38" s="116"/>
      <c r="F38" s="116"/>
      <c r="G38" s="116"/>
      <c r="H38" s="116"/>
      <c r="I38" s="116"/>
      <c r="J38" s="116"/>
      <c r="K38" s="116"/>
      <c r="L38" s="116"/>
      <c r="M38" s="116"/>
      <c r="N38" s="116"/>
      <c r="O38" s="116"/>
      <c r="P38" s="116"/>
      <c r="Q38" s="116"/>
      <c r="R38" s="116"/>
      <c r="S38" s="116"/>
      <c r="T38" s="116"/>
      <c r="U38" s="116"/>
      <c r="V38" s="116"/>
    </row>
    <row r="39" spans="1:22">
      <c r="A39" s="117" t="s">
        <v>335</v>
      </c>
      <c r="B39" s="118"/>
      <c r="C39" s="118"/>
      <c r="D39" s="118"/>
      <c r="E39" s="118"/>
      <c r="F39" s="118"/>
      <c r="G39" s="118"/>
      <c r="H39" s="118"/>
      <c r="I39" s="118"/>
      <c r="J39" s="118"/>
      <c r="K39" s="118"/>
      <c r="L39" s="118"/>
      <c r="M39" s="118"/>
      <c r="N39" s="118"/>
      <c r="O39" s="118"/>
      <c r="P39" s="118"/>
      <c r="Q39" s="118"/>
      <c r="R39" s="118"/>
      <c r="S39" s="118"/>
      <c r="T39" s="118"/>
      <c r="U39" s="118"/>
      <c r="V39" s="118"/>
    </row>
    <row r="40" spans="1:22" ht="63" customHeight="1">
      <c r="A40" s="944"/>
      <c r="B40" s="945"/>
      <c r="C40" s="945"/>
      <c r="D40" s="945"/>
      <c r="E40" s="945"/>
      <c r="F40" s="945"/>
      <c r="G40" s="945"/>
      <c r="H40" s="945"/>
      <c r="I40" s="945"/>
      <c r="J40" s="945"/>
      <c r="K40" s="945"/>
      <c r="L40" s="945"/>
      <c r="M40" s="945"/>
      <c r="N40" s="945"/>
      <c r="O40" s="945"/>
      <c r="P40" s="945"/>
      <c r="Q40" s="945"/>
      <c r="R40" s="945"/>
      <c r="S40" s="945"/>
      <c r="T40" s="945"/>
      <c r="U40" s="945"/>
      <c r="V40" s="946"/>
    </row>
    <row r="41" spans="1:22" ht="14.65" customHeight="1">
      <c r="A41" s="88"/>
      <c r="B41" s="88"/>
      <c r="C41" s="88"/>
      <c r="D41" s="88"/>
      <c r="E41" s="88"/>
      <c r="F41" s="88"/>
      <c r="G41" s="88"/>
      <c r="H41" s="88"/>
      <c r="I41" s="88"/>
      <c r="J41" s="119"/>
      <c r="K41" s="119"/>
      <c r="L41" s="119"/>
      <c r="M41" s="119"/>
      <c r="N41" s="119"/>
      <c r="O41" s="119"/>
      <c r="P41" s="119"/>
      <c r="Q41" s="119"/>
      <c r="R41" s="119"/>
      <c r="S41" s="88"/>
      <c r="T41" s="88"/>
      <c r="U41" s="120"/>
      <c r="V41" s="120"/>
    </row>
    <row r="42" spans="1:22" ht="15.5">
      <c r="A42" s="650" t="s">
        <v>55</v>
      </c>
      <c r="B42" s="650"/>
      <c r="C42" s="650"/>
      <c r="D42" s="650"/>
      <c r="E42" s="650"/>
      <c r="F42" s="650"/>
      <c r="G42" s="650"/>
      <c r="H42" s="650"/>
      <c r="I42" s="650"/>
      <c r="J42" s="650"/>
      <c r="K42" s="650"/>
      <c r="L42" s="650"/>
      <c r="M42" s="650"/>
      <c r="N42" s="650"/>
      <c r="O42" s="650"/>
      <c r="P42" s="650"/>
      <c r="Q42" s="650"/>
      <c r="R42" s="650"/>
      <c r="S42" s="650"/>
      <c r="T42" s="650"/>
      <c r="U42" s="650"/>
      <c r="V42" s="650"/>
    </row>
  </sheetData>
  <sheetProtection algorithmName="SHA-512" hashValue="WazB8cdgP04vr61zF42GxWXBA59H4FQdaa82OuH7IF6IL6BMGy7Fjvl4MUFPh+eAbS5vIgM7+Dm7kT5FOxJZxg==" saltValue="EDH8c+yz7L+xh/vAC1Mh2Q==" spinCount="100000" sheet="1" objects="1" scenarios="1"/>
  <mergeCells count="86">
    <mergeCell ref="A3:V3"/>
    <mergeCell ref="S14:V14"/>
    <mergeCell ref="S9:V9"/>
    <mergeCell ref="S10:V10"/>
    <mergeCell ref="S11:V11"/>
    <mergeCell ref="A14:C14"/>
    <mergeCell ref="F14:R14"/>
    <mergeCell ref="F11:R11"/>
    <mergeCell ref="F8:R8"/>
    <mergeCell ref="A13:C13"/>
    <mergeCell ref="F13:R13"/>
    <mergeCell ref="S4:V5"/>
    <mergeCell ref="S6:V6"/>
    <mergeCell ref="S7:V7"/>
    <mergeCell ref="S8:V8"/>
    <mergeCell ref="A8:C8"/>
    <mergeCell ref="A40:V40"/>
    <mergeCell ref="A33:H33"/>
    <mergeCell ref="A34:H34"/>
    <mergeCell ref="A35:H35"/>
    <mergeCell ref="A36:H36"/>
    <mergeCell ref="I35:L35"/>
    <mergeCell ref="A37:H37"/>
    <mergeCell ref="I37:L37"/>
    <mergeCell ref="I36:L36"/>
    <mergeCell ref="I34:L34"/>
    <mergeCell ref="I32:L32"/>
    <mergeCell ref="I31:L31"/>
    <mergeCell ref="A22:R22"/>
    <mergeCell ref="A31:H31"/>
    <mergeCell ref="A25:V25"/>
    <mergeCell ref="I30:L30"/>
    <mergeCell ref="T24:V24"/>
    <mergeCell ref="R24:S24"/>
    <mergeCell ref="F24:Q24"/>
    <mergeCell ref="D24:E24"/>
    <mergeCell ref="S22:V22"/>
    <mergeCell ref="A29:H29"/>
    <mergeCell ref="A30:H30"/>
    <mergeCell ref="A32:H32"/>
    <mergeCell ref="A42:V42"/>
    <mergeCell ref="A9:C9"/>
    <mergeCell ref="A10:C10"/>
    <mergeCell ref="A11:C11"/>
    <mergeCell ref="I33:L33"/>
    <mergeCell ref="A26:V26"/>
    <mergeCell ref="S12:V12"/>
    <mergeCell ref="A27:H27"/>
    <mergeCell ref="A28:H28"/>
    <mergeCell ref="S13:V13"/>
    <mergeCell ref="S18:V18"/>
    <mergeCell ref="A18:R18"/>
    <mergeCell ref="F9:R9"/>
    <mergeCell ref="A15:C15"/>
    <mergeCell ref="S21:V21"/>
    <mergeCell ref="A21:R21"/>
    <mergeCell ref="F17:R17"/>
    <mergeCell ref="A16:C16"/>
    <mergeCell ref="I29:L29"/>
    <mergeCell ref="I28:L28"/>
    <mergeCell ref="I27:L27"/>
    <mergeCell ref="A17:C17"/>
    <mergeCell ref="A23:V23"/>
    <mergeCell ref="A24:C24"/>
    <mergeCell ref="F7:R7"/>
    <mergeCell ref="A6:C6"/>
    <mergeCell ref="F6:R6"/>
    <mergeCell ref="A12:C12"/>
    <mergeCell ref="F12:R12"/>
    <mergeCell ref="F10:R10"/>
    <mergeCell ref="T1:V2"/>
    <mergeCell ref="A1:S2"/>
    <mergeCell ref="A20:R20"/>
    <mergeCell ref="S19:V19"/>
    <mergeCell ref="S20:V20"/>
    <mergeCell ref="F15:R15"/>
    <mergeCell ref="F16:R16"/>
    <mergeCell ref="S15:V15"/>
    <mergeCell ref="S16:V16"/>
    <mergeCell ref="S17:V17"/>
    <mergeCell ref="A19:R19"/>
    <mergeCell ref="A4:C5"/>
    <mergeCell ref="F4:R5"/>
    <mergeCell ref="D4:D5"/>
    <mergeCell ref="E4:E5"/>
    <mergeCell ref="A7:C7"/>
  </mergeCells>
  <conditionalFormatting sqref="T24:V24">
    <cfRule type="cellIs" dxfId="14" priority="1" operator="equal">
      <formula>"No"</formula>
    </cfRule>
  </conditionalFormatting>
  <dataValidations count="1">
    <dataValidation type="list" allowBlank="1" showInputMessage="1" showErrorMessage="1" sqref="T24:V24" xr:uid="{911F3717-1015-4B5D-9AF3-BFFA64A57CC6}">
      <formula1>"Yes,No"</formula1>
    </dataValidation>
  </dataValidations>
  <pageMargins left="0.7" right="0.7" top="0.75" bottom="0.75" header="0.3" footer="0.3"/>
  <pageSetup scale="56" orientation="landscape" horizontalDpi="1200" verticalDpi="1200" r:id="rId1"/>
  <headerFooter>
    <oddFooter>&amp;LLGMG Round 1&amp;CPage &amp;P of &amp;N&amp;R&amp;A</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F2B766A-4B2D-47BD-893E-3AD492DAA916}">
          <x14:formula1>
            <xm:f>Dropdowns!$O$27:$O$29</xm:f>
          </x14:formula1>
          <xm:sqref>A6:C14</xm:sqref>
        </x14:dataValidation>
        <x14:dataValidation type="list" allowBlank="1" showInputMessage="1" showErrorMessage="1" xr:uid="{B77C533E-42A1-4952-A400-9D6608DE3C18}">
          <x14:formula1>
            <xm:f>Dropdowns!$O$1:$O$5</xm:f>
          </x14:formula1>
          <xm:sqref>F6:R17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41497D583AFE4998157302E7F583FE" ma:contentTypeVersion="10" ma:contentTypeDescription="Create a new document." ma:contentTypeScope="" ma:versionID="4da1a67c54d561c0555eeff18aa3685a">
  <xsd:schema xmlns:xsd="http://www.w3.org/2001/XMLSchema" xmlns:xs="http://www.w3.org/2001/XMLSchema" xmlns:p="http://schemas.microsoft.com/office/2006/metadata/properties" xmlns:ns2="255ba073-b284-4f61-8e6a-0125ba3fc281" xmlns:ns3="05d9c6e7-f9c5-4c85-9548-c5026be603e4" targetNamespace="http://schemas.microsoft.com/office/2006/metadata/properties" ma:root="true" ma:fieldsID="0e635e303efaa7d41f8ff2fd464f9030" ns2:_="" ns3:_="">
    <xsd:import namespace="255ba073-b284-4f61-8e6a-0125ba3fc281"/>
    <xsd:import namespace="05d9c6e7-f9c5-4c85-9548-c5026be603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5ba073-b284-4f61-8e6a-0125ba3fc2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d9c6e7-f9c5-4c85-9548-c5026be603e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A26C07-0324-4077-ADBA-FC4CACA41C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5ba073-b284-4f61-8e6a-0125ba3fc281"/>
    <ds:schemaRef ds:uri="05d9c6e7-f9c5-4c85-9548-c5026be60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1D587F-EBD7-4F70-9FFE-492C8CA061AA}">
  <ds:schemaRefs>
    <ds:schemaRef ds:uri="http://schemas.microsoft.com/sharepoint/v3/contenttype/forms"/>
  </ds:schemaRefs>
</ds:datastoreItem>
</file>

<file path=customXml/itemProps3.xml><?xml version="1.0" encoding="utf-8"?>
<ds:datastoreItem xmlns:ds="http://schemas.openxmlformats.org/officeDocument/2006/customXml" ds:itemID="{20DDFBFC-9FED-4AD9-BB2F-5B86821714B8}">
  <ds:schemaRefs>
    <ds:schemaRef ds:uri="http://purl.org/dc/dcmitype/"/>
    <ds:schemaRef ds:uri="255ba073-b284-4f61-8e6a-0125ba3fc28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 ds:uri="05d9c6e7-f9c5-4c85-9548-c5026be603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LGMG Cover Page</vt:lpstr>
      <vt:lpstr>Application Instructions</vt:lpstr>
      <vt:lpstr>Project Overview</vt:lpstr>
      <vt:lpstr>Applicant Documents</vt:lpstr>
      <vt:lpstr>Leg Info &amp; Dev Team Contacts</vt:lpstr>
      <vt:lpstr>Narratives</vt:lpstr>
      <vt:lpstr>Cert &amp; Legal Disclosure</vt:lpstr>
      <vt:lpstr>Env &amp; Land Use Verification</vt:lpstr>
      <vt:lpstr>Dev Sources &amp; Elig. Award Amt</vt:lpstr>
      <vt:lpstr>RA Calculator</vt:lpstr>
      <vt:lpstr>Development Budget</vt:lpstr>
      <vt:lpstr>Unit Mix</vt:lpstr>
      <vt:lpstr>Scoring</vt:lpstr>
      <vt:lpstr>Dropdowns</vt:lpstr>
      <vt:lpstr>Document Upload Checklist</vt:lpstr>
      <vt:lpstr>Application Support</vt:lpstr>
      <vt:lpstr>'Application Instructions'!Print_Area</vt:lpstr>
      <vt:lpstr>'Application Support'!Print_Area</vt:lpstr>
      <vt:lpstr>'Dev Sources &amp; Elig. Award Amt'!Print_Area</vt:lpstr>
      <vt:lpstr>'Leg Info &amp; Dev Team Contacts'!Print_Area</vt:lpstr>
      <vt:lpstr>'Project Overview'!Print_Area</vt:lpstr>
      <vt:lpstr>Scoring!Print_Area</vt:lpstr>
      <vt:lpstr>'Unit Mix'!Print_Area</vt:lpstr>
      <vt:lpstr>Narratives!Print_Titles</vt:lpstr>
      <vt:lpstr>'Project Overview'!Print_Titles</vt:lpstr>
      <vt:lpstr>Scoring!Print_Titles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Wahid, Imaez@HCD</dc:creator>
  <cp:keywords/>
  <dc:description/>
  <cp:lastModifiedBy>Segui, Joshua@HCD</cp:lastModifiedBy>
  <cp:revision/>
  <dcterms:created xsi:type="dcterms:W3CDTF">2022-01-20T03:13:00Z</dcterms:created>
  <dcterms:modified xsi:type="dcterms:W3CDTF">2022-05-18T23:30:52Z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0x010100F441497D583AFE4998157302E7F583FE</vt:lpwstr>
  </property>
</Properties>
</file>