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Phillips\OneDrive - CA Housing &amp; Community Development\Desktop\CDBG OTC List\"/>
    </mc:Choice>
  </mc:AlternateContent>
  <xr:revisionPtr revIDLastSave="0" documentId="13_ncr:1_{326AF485-A5B9-43CE-ACA9-7873A1D2D83A}" xr6:coauthVersionLast="46" xr6:coauthVersionMax="47" xr10:uidLastSave="{00000000-0000-0000-0000-000000000000}"/>
  <workbookProtection workbookAlgorithmName="SHA-512" workbookHashValue="7RUt7OWAQla9PIVMJeNfR7qkk1ZOaHXFpDQ/gBPMPC6QYiJX8LlkgJRypbBQzshndRbgaLFOzhsUwxpliKTR1g==" workbookSaltValue="NAffQpt9lg6hZUGQVW2Cpg==" workbookSpinCount="100000" lockStructure="1"/>
  <bookViews>
    <workbookView xWindow="-108" yWindow="-108" windowWidth="23256" windowHeight="12576" xr2:uid="{29B1AB24-B7B9-4891-BB8D-F9891C514F33}"/>
  </bookViews>
  <sheets>
    <sheet name="OTC" sheetId="1" r:id="rId1"/>
    <sheet name="OTC - PI Only" sheetId="2" state="hidden" r:id="rId2"/>
    <sheet name="Colonia" sheetId="3" state="hidden" r:id="rId3"/>
  </sheets>
  <definedNames>
    <definedName name="_xlnm._FilterDatabase" localSheetId="2" hidden="1">Colonia!$A$3:$T$5</definedName>
    <definedName name="_xlnm._FilterDatabase" localSheetId="0" hidden="1">OTC!$A$2:$S$2</definedName>
    <definedName name="_xlnm.Print_Titles" localSheetId="2">Colonia!$1:$4</definedName>
    <definedName name="_xlnm.Print_Titles" localSheetId="0">OTC!$1:$2</definedName>
    <definedName name="_xlnm.Print_Titles" localSheetId="1">'OTC - PI Only'!$1:$2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G5" i="3" l="1"/>
  <c r="G40" i="1" l="1"/>
</calcChain>
</file>

<file path=xl/sharedStrings.xml><?xml version="1.0" encoding="utf-8"?>
<sst xmlns="http://schemas.openxmlformats.org/spreadsheetml/2006/main" count="421" uniqueCount="206">
  <si>
    <t>2020 CDBG Over the Counter (OTC) Review Assignments</t>
  </si>
  <si>
    <t>Applicant Name</t>
  </si>
  <si>
    <t>Date Application Received in GMS</t>
  </si>
  <si>
    <t>Time Application Received in GMS</t>
  </si>
  <si>
    <t>Date Assigned</t>
  </si>
  <si>
    <t>OTC Category</t>
  </si>
  <si>
    <t>Activity</t>
  </si>
  <si>
    <t>Amount Requested</t>
  </si>
  <si>
    <t>PI Amount</t>
  </si>
  <si>
    <t>Rep Assigned
1st Review</t>
  </si>
  <si>
    <t>1st review
Completed</t>
  </si>
  <si>
    <t>Group Review Completed</t>
  </si>
  <si>
    <t>Manager Review Completed</t>
  </si>
  <si>
    <t>NEPA approved by Janice or Marisa</t>
  </si>
  <si>
    <t>Eligible for an Award
 (yes or no)</t>
  </si>
  <si>
    <t>ILC Meeting Date</t>
  </si>
  <si>
    <t>Date of Award Letter</t>
  </si>
  <si>
    <t>Contract #</t>
  </si>
  <si>
    <t xml:space="preserve">Special Conditions </t>
  </si>
  <si>
    <t>Comments</t>
  </si>
  <si>
    <t>Grass Valley</t>
  </si>
  <si>
    <t>OTC - Non- Housing</t>
  </si>
  <si>
    <t>Public Facilities - Park Improvements</t>
  </si>
  <si>
    <t>Connie</t>
  </si>
  <si>
    <t>x</t>
  </si>
  <si>
    <t>Yes</t>
  </si>
  <si>
    <t>20-CDBG-12004</t>
  </si>
  <si>
    <t>None</t>
  </si>
  <si>
    <t xml:space="preserve">7-16-20 CMM:  AUTGF signed by Janice - waiting for RROF to be signed.  This is ready for ILC_x000D_
7-28-20 cmm:  approved at the 7-23-20 ILC_x000D_
8-17-20 cmm:  in DO review </t>
  </si>
  <si>
    <t>Firebaugh</t>
  </si>
  <si>
    <t>Public Facilities - Fire Station</t>
  </si>
  <si>
    <t>Jon</t>
  </si>
  <si>
    <t>20-CDBG-12000</t>
  </si>
  <si>
    <t>Needs AUGF and RROF</t>
  </si>
  <si>
    <t xml:space="preserve">7-28-20 CMM: NEPA approved - RROF and AUGF can be issued after SA.  Taking to ILC on 8-6-20
8-17-20 cmm:  in DO review </t>
  </si>
  <si>
    <t>Dinuba - Part 1 of 2</t>
  </si>
  <si>
    <t>Pulbic Improvements - Sewer Project</t>
  </si>
  <si>
    <t>Mary</t>
  </si>
  <si>
    <t>20-CDBG-12006</t>
  </si>
  <si>
    <t>Needs updated Debarment/SAM</t>
  </si>
  <si>
    <t xml:space="preserve">Combined on One NEPA $3.5M - Dinuba just split their single application into two. _x000D_
Requires: AUGF and RROF
8-17-20 cmm:  in DO review </t>
  </si>
  <si>
    <t>Dinuba - Part 2 of 2</t>
  </si>
  <si>
    <t>Pulbic Improvements - Street Improvement Project</t>
  </si>
  <si>
    <t>20-CDBG-12005</t>
  </si>
  <si>
    <t xml:space="preserve">See above comments._x000D_
Requires: AUGF and RROF
8-17-20 cmm:  in DO review </t>
  </si>
  <si>
    <t>King City</t>
  </si>
  <si>
    <t>Public Improvements - Sidewalk Improvement Project</t>
  </si>
  <si>
    <t>Edona</t>
  </si>
  <si>
    <t>20-CDBG-12002</t>
  </si>
  <si>
    <t xml:space="preserve">* Additional Public Hearing documentation to include public comment-_x000D_
7-28-20 - rcd all docs - NEPA approvd - taking to ILC on 8-6-20_x000D_
8-17-20 cmm:  in DO review 
8-17-20 cmm:  in DO review </t>
  </si>
  <si>
    <t>Winters</t>
  </si>
  <si>
    <t>Public Facilities - Senior Center</t>
  </si>
  <si>
    <t>20-CDBG-12001</t>
  </si>
  <si>
    <t xml:space="preserve">All documentation acquired._x000D_
Requires: AUGF and RROF_x000D_
7-28-20 CMM:  approved at ILC on 7-23-20_x000D_
8-17-20 cmm:  in DO review </t>
  </si>
  <si>
    <t>Livingston</t>
  </si>
  <si>
    <t>Public Improvements - Sewer Project</t>
  </si>
  <si>
    <t>yes</t>
  </si>
  <si>
    <t>CDBG-</t>
  </si>
  <si>
    <t xml:space="preserve">All documentation acquired._x000D_
Requires: AUGF and RROF_x000D_
7-28-20 CMM:  approved at ILC on 7-23-20
8-17-20 cmm:  in DO review </t>
  </si>
  <si>
    <t>San Joaquin</t>
  </si>
  <si>
    <t>Sam</t>
  </si>
  <si>
    <t>X</t>
  </si>
  <si>
    <t>20-CDBG-12059</t>
  </si>
  <si>
    <t>Needs debarment for Gouveia Engineering</t>
  </si>
  <si>
    <t>10-13-20 CMM:  discussed with Sam.  Need GA NEPA
10-14-20 SL: Gouveia Engineering debarment documentation will be Special Condition; cannot disburse funds until cleared.</t>
  </si>
  <si>
    <t>Shasta Lake</t>
  </si>
  <si>
    <t>Public Improvements - Street Rehabilitation Project</t>
  </si>
  <si>
    <t>20-CDBG-12060</t>
  </si>
  <si>
    <t>10-13-20 CMM:  Discussed with Sam. Need Budget corrected - remove match. Need GA NEPA</t>
  </si>
  <si>
    <t>Grover Beach</t>
  </si>
  <si>
    <t>Public Improvements - Waterline Rehabilitation Project</t>
  </si>
  <si>
    <t>Yes- Approved 10/6</t>
  </si>
  <si>
    <t>20-CDBG-12061</t>
  </si>
  <si>
    <t>Cost of meters included in the budget require clarifying information to determine eligiblity.  
Grp Review 6/18
NEPA to Marisa 10/5</t>
  </si>
  <si>
    <t>Marysville</t>
  </si>
  <si>
    <t>Public Facilities - Firetruck</t>
  </si>
  <si>
    <t>Yes - approved 11-17-20</t>
  </si>
  <si>
    <t>20-CDBG-12085</t>
  </si>
  <si>
    <t>10-13-20 CMM10/13/2020  Sam asking applicant about monitoring done in 2019...findings. 
10-18-20cmm - PER Sam, asking for updated Resolution due to PI added and not mentioned in Reso
10-26-20 SL: HCD monitoring is good - Herman/Roxann
11-12-20 CMM/SAM:  Their reso is fixed with PI identified and Abstain portion added with votes. Contract between City and Adams Ashby is executed. City's HCD Monitoring response is also uploaded and their Monitoring clearance letter. Their 2019 Single Audit is also uploaded. I just sent their activity and GA NEPAs to Marisa, but they should be good.
11-17-20 SL: Marisa OK'd both NEPAs, ready for ILC.</t>
  </si>
  <si>
    <t>Yreka</t>
  </si>
  <si>
    <t>Public Improvements - Main Street Water System Improvement Project</t>
  </si>
  <si>
    <t>8/5/21 - Per Kirsten email</t>
  </si>
  <si>
    <t>20-CDBG-12091</t>
  </si>
  <si>
    <t xml:space="preserve">Cost of meters included in the budget require clarifying information to determine eligiblity.                                   6/9/21 Manager reveiew M. Early. sent email to rep about corrections/update needed.  Sent full EA to Kirsten Larsen for review. No GA review per Budget narrative, city will be covering the GA. </t>
  </si>
  <si>
    <t>Ft. Bragg</t>
  </si>
  <si>
    <t>Public Improvements - Water Meter Replacement Project</t>
  </si>
  <si>
    <t>Mt. Shasta</t>
  </si>
  <si>
    <t>Public Improvements - Sewer/PRV Station Project</t>
  </si>
  <si>
    <t>Awaiting eCivis to correct and upload issue with the Specs and Plans document.</t>
  </si>
  <si>
    <t>Hollister</t>
  </si>
  <si>
    <t>Public Improvements - West Gateway Improvement Project</t>
  </si>
  <si>
    <t>Statement of Assurances need full document - Resolution - Language in Section 4, 5, 6 has been changed and Sec 6 has been removed. Mgmt review required. - TIN missing EID - Single Audit Report shows 5 findings. , but ok per Adeeb in the Competitive review. - Need GA NEPA for $210,000.</t>
  </si>
  <si>
    <t>Avenal</t>
  </si>
  <si>
    <t>Parks and Recreation - Avenal Community Center</t>
  </si>
  <si>
    <t>Avenal has issues with previous award for this project, and the feasibility of continuing with the project.</t>
  </si>
  <si>
    <t>Guadalupe</t>
  </si>
  <si>
    <t>Public Improvements - Sewer/Lift Station Project</t>
  </si>
  <si>
    <t>Resubmission of early submission of 2/14 @ 8:43:46 am - awaiting audit findings remediation plan to complete final review (almost done).</t>
  </si>
  <si>
    <t>Colfax</t>
  </si>
  <si>
    <t>Public Improvements - Street Improvements</t>
  </si>
  <si>
    <t>Multiple issues need correctins on app.  See comments
Request Svc Area Map - Verify Beneficiaries - Activity Description - this is street improvement but does this include drainage - Fair Housing - No definitive activities in Fair Housing in last 2 years - Debarment for Adams Ashby - Public Participation - Affidavits and meeting materials, Need public comment - Single Audit - To Adeeb as letter of exemption sent to SCO</t>
  </si>
  <si>
    <t>Kings County</t>
  </si>
  <si>
    <t>Public Improvements - Curbs, Gutters, Sidewalks</t>
  </si>
  <si>
    <t>Kettleman City - Curb, Gutter, and Sidewalks</t>
  </si>
  <si>
    <t>Public Facility - Fire Engine</t>
  </si>
  <si>
    <t>Kettleman City - Fire Engine</t>
  </si>
  <si>
    <t>St. Helena</t>
  </si>
  <si>
    <t>Acquisition of Property</t>
  </si>
  <si>
    <t>Arvin - Part 1</t>
  </si>
  <si>
    <t>Public Improvements - Streets</t>
  </si>
  <si>
    <t>Part 1 - Haven Street - Sewer Project</t>
  </si>
  <si>
    <t xml:space="preserve">Arvin - Part 2 </t>
  </si>
  <si>
    <t>Public Improvements - Water/sewer</t>
  </si>
  <si>
    <t>Part 2 - - Haven Street - Reclaimation Project - Intially submitted on May 13th at 6:00:53 PM. Resubmitted with Part 1 (Sewer Project) on 5/29/20</t>
  </si>
  <si>
    <t>Crescent City</t>
  </si>
  <si>
    <t>Public Improvements - Storm Drains</t>
  </si>
  <si>
    <t xml:space="preserve">Census Data - Applicant entered 2270, mapping shows 1400 - Fair Housing - Not enough evidence this area has been met. Applicant sites a 5-year plan adopted in 5015, and a number of coordinations and partnerships, but no information on specific activities to meet any of the Fair Housing requirements - No signed contractor agreement.- Debarment - Need for all contractors, engineer, etc - Public Hearing - Need Public comments - NEPA - GA NEPA included - Correct project description to remove future year clearance, Funding Information correct to replace 'Various' to 2020 CDBG, Compliance, uncheck the for and enter N/A in Determination if project exempt -
NEPA - No Project NEPA  </t>
  </si>
  <si>
    <t>Mendocino, County of</t>
  </si>
  <si>
    <t>OTC - Housing</t>
  </si>
  <si>
    <t>Public Improvements in Support of Housing</t>
  </si>
  <si>
    <t>Street Improvements</t>
  </si>
  <si>
    <t xml:space="preserve">Did not meet a National Objective - Below 51% Service Area - DENIED_x000D_
6/6/20 SL: resubmitted app has different project area with a low/mod percentage of 69%._x000D_
</t>
  </si>
  <si>
    <t>San Benito, County of</t>
  </si>
  <si>
    <t xml:space="preserve">Applicant put indirct costs - need this corrected
*Homeward Bound **
Applicant will need to clarify Activity to verify it is eligible.  Current description indicates 2 separate projects.
03C Homeless facility comprised of six 600 sq ft units for the homeless population BUT NARRATIVE SEEMS TO SITE 2 PROJECT INCLUDING A MULTIPURPOSE BUILDING
Activity Description - Description does not adequately define the project, Define if housing or not, transitional or emergency shelter, and the multipurpose building.
Fair Housing - submitted Housing Element adopted in 4/2016 but extending through 2023
Site Control - Not acceptable - No preliminary title report or documentation of county owned property
Debarment is for Enrique Arreola and not County of San Benito - Enrique shows no records found
Resolution - Notes 8-10 Transitional Housing units for homeless families and a community center (THIS IS DIFFERENT THAN THE ACTIVITY DESCRIPTION
CDBG budget shows indirect and direct costs but no cost allocation plan .
Budget will need to be adjusted  
</t>
  </si>
  <si>
    <t>Huron, City of</t>
  </si>
  <si>
    <t>Jim</t>
  </si>
  <si>
    <t>7/14/20:JIm had call with City - more info needed</t>
  </si>
  <si>
    <t>Yolo, County of</t>
  </si>
  <si>
    <t>-</t>
  </si>
  <si>
    <t>Colfax, City of</t>
  </si>
  <si>
    <t xml:space="preserve">Street Improvements Project 1 and 2 </t>
  </si>
  <si>
    <t>Tuolumne, County of</t>
  </si>
  <si>
    <t>Public Improvements</t>
  </si>
  <si>
    <t>Groveland Water System Improvements</t>
  </si>
  <si>
    <t>Weed, City of</t>
  </si>
  <si>
    <t>PI in support of Housing</t>
  </si>
  <si>
    <t>Woodlake,City of</t>
  </si>
  <si>
    <t>PI - Water Drainage Improvements</t>
  </si>
  <si>
    <t>Orange Cove, City of</t>
  </si>
  <si>
    <t>OTC Non-Housing</t>
  </si>
  <si>
    <t>PI -Facility - Improvements to Community Rec Center</t>
  </si>
  <si>
    <t>Mammoth Lakes, Town of</t>
  </si>
  <si>
    <t>Rehab: Multi-Unit Residential</t>
  </si>
  <si>
    <t>Program Income Only - Over the Counter (OTC)</t>
  </si>
  <si>
    <t>NEPA approved by Marisa or Janice</t>
  </si>
  <si>
    <t>Eligible for PI Approval</t>
  </si>
  <si>
    <t>Date of Approval Letter</t>
  </si>
  <si>
    <t>Contract Number</t>
  </si>
  <si>
    <t>Arcata, City of</t>
  </si>
  <si>
    <t xml:space="preserve">Jon </t>
  </si>
  <si>
    <t>Approval letter emailed  10-1-20</t>
  </si>
  <si>
    <t>20-CDBG-PI-12006</t>
  </si>
  <si>
    <t>*Aquisition in support of - currenlty with LAD - relocation issues_x000D_
8-7-20 CMM - checking with Jon on STATUS
8-11-21 AMM:  Per JOn D - this is in LAD - reloation problems.- has HOME funding too</t>
  </si>
  <si>
    <t>Benicia, City of</t>
  </si>
  <si>
    <t>Sandra</t>
  </si>
  <si>
    <t>Approval letter emailed 9-9-20</t>
  </si>
  <si>
    <t>20-CDBG-PI-12002</t>
  </si>
  <si>
    <t>*MHR - very outdated information - application sent back
call with jurisidction - Danielle and her manager. They are revising their application
8-7-20 CMM:  Benicia resubmitted application - Sandra is reviewing and identifying any issues Emailed jurisdiction list of corrective items - Budget incorrect, Reso Incorrect, National Objective incorrect, etc. 8/18 SV: Completed rereview, did not upload draft agreement, resolution on modified HCD template and includes a PS activity for 15k. 8/31/20 - SA Prepped for routing</t>
  </si>
  <si>
    <t>Truckee, City of</t>
  </si>
  <si>
    <t>OTC - Non Housing</t>
  </si>
  <si>
    <t>Approval Letter emailed 7-23-20</t>
  </si>
  <si>
    <t>20-CDBG-PI-120000</t>
  </si>
  <si>
    <t>Minor edits need to be made. This is a transit shelter construction - 
* CMM - SA Package routing in GMS as of 7-28-20</t>
  </si>
  <si>
    <t>Trinity, County of</t>
  </si>
  <si>
    <t>Roxann</t>
  </si>
  <si>
    <t>Approval Letter emailed 9-11-20</t>
  </si>
  <si>
    <t>20-CDBG-PI-12005</t>
  </si>
  <si>
    <t>call with Suzi on 7-2-20 - need beneif cont corrected, resolution sent back due to waiver languae, certify letter saying ready to go to bid within 90 days</t>
  </si>
  <si>
    <t>Auburn, City of</t>
  </si>
  <si>
    <t>OTC - ED</t>
  </si>
  <si>
    <t>Approval Letter emailed 8-25-20</t>
  </si>
  <si>
    <t>20-CDBG-PI-12001</t>
  </si>
  <si>
    <t>Busines Loan to Restaurant Josaphine - purchase of Furniture and Fixtures and Eqip -_x000D_
8-7-20 CMM:  Jon send app back to City for corrections
8-20-20 CMM:  Jon completed his review, NEPA has been approved by Marisa.  PI App is ready for SA package and Award letter</t>
  </si>
  <si>
    <t>Approval Letter emailed 9-9-20</t>
  </si>
  <si>
    <t>20-CDBG-PI-12003</t>
  </si>
  <si>
    <t>This is a TRUCK purchase for their Food Bank and a Generator for the Food Bank. Pending feedback from specialist/consultant reL matrix code. NEPA approved, reso being reviewed by LAD as of 8/25/20</t>
  </si>
  <si>
    <t>Mariposa, County of</t>
  </si>
  <si>
    <t>Approval Letter emailed 9-14-20</t>
  </si>
  <si>
    <t>20-CDBG-PI-12004</t>
  </si>
  <si>
    <t>South Lake Tahoe, City of</t>
  </si>
  <si>
    <t>Approval letter emailedon  12-2-20</t>
  </si>
  <si>
    <t>20-CDBG-PI-12008</t>
  </si>
  <si>
    <t>Parks activty -  City of South Lake Tahoe PI ONLY
Activity Park Connector
Matrix Code: 03F (Parks, Rec Facilities) (Public Facilities &amp; Infastructure)
LMA
In support of housing? 
3730 beneficiaries
County Code 017
CT: 030402
BG: 02
 LMI need to verify with Mary/Louise
Activity Address: Al Tahoe Blvd
GAP funding 977,056 - 165k gap unsecured/not committed to activity total cost 1.14 million
Did not perform debarment on SLT nor any contractors
Statement of Assurances needs redone, crossed out canned words “applicant name” and wrote City of South Lake Tahoe over it. 
Reso does not have noes, abstains or absences not used in content and form
NEPA not included submitted statement indicating it is a tasked item. 
CDBG budget template incorrect: lists matched costs, unsecured gap funding no line item for G.A. need to clarify if seeking G.A.
Had Teams meeting with SLT on 9/9 to discuss deficiencies and readiness. Connie to check with Specialist on whether or not they can submit a PI only app for NEPA</t>
  </si>
  <si>
    <t>Dorris, City of</t>
  </si>
  <si>
    <t>Approval Letter emailed 10-19-20</t>
  </si>
  <si>
    <t>20-CDBG-PI-12007</t>
  </si>
  <si>
    <t>SO1 - Uploaded draft plan for Hazard Mitigation
SO2 - Uploaded letter indicated use of SB2 funds for Housing (insufficient in my opinion)
Expertise - GNS subrecipient
Signed Agreement - uploaded draft agreement
Gap Funding - letter by GNS uploaded, no committed other funds
Site Control - uploaded Map and APN 
Debarment - uploaded debarment for E&amp;S engineers, GNS, and Richard Tinsman?
Statement of Assurances - Signed by Carol McCay
Resolution - 20-05 shows 240,000 for PI on splashed
TIN - Acceptable
SA - Exempt, but uploaded alternative audit that revealed findings as well as remediation plan
NEPA - Uploaded Archaeological Resources Survey, uploaded 2011 NEPA worksheet
HE - Uploaded expired 2014-2019 HE from HCD, but eligible based on CV 1 NOFA Listing
Budget - $235k</t>
  </si>
  <si>
    <t>Blue Lakes</t>
  </si>
  <si>
    <t>OTC-Non Housing
ADA Improvements to Blue Lake Library</t>
  </si>
  <si>
    <t>Approval Leter emailed 12-21-20</t>
  </si>
  <si>
    <t>20-CDBG-PI-12009</t>
  </si>
  <si>
    <t xml:space="preserve">11-18-20 CMM - Paula Mushrush is working on this for the County of Humboldt.   ADA Improvements for the Blue Lakes Library
12-11-20 CMM:  Reviewed OTC app for ADA improvements.  NEPA ok'd by Marisa - but needs to be signed.  Statement of Assurances (J) needs signed- sent Paula a fillable  and sent back to draft....****   FYI - this project was discussed with the County several weeks ago in a Teams meeting with jess, Sandra, Paula Mushrush and County.
12-21-20 CMM:  reviewed, PI is for $200k, per Paula, the'total' project budget is from 2017, they added 25%/\.  Told her a condition of the award is to get Sam (GM REP) an updated budget.  I emailed their approval letter - SA packaged being done     </t>
  </si>
  <si>
    <t>City of Bishop</t>
  </si>
  <si>
    <t>OTC-Non Housing
Sidewalks</t>
  </si>
  <si>
    <t>12/30/20 CMM:  Assigned Sandra to reivew and prepare this PI ONLY application</t>
  </si>
  <si>
    <t>Taking to ILC</t>
  </si>
  <si>
    <t>Imperial, County of</t>
  </si>
  <si>
    <t>Public Facilities and Improvement - Waste Water Treatment Plant &amp; Collection  System Improvements</t>
  </si>
  <si>
    <t>Approved by Marisa 12/15/2020</t>
  </si>
  <si>
    <t>20-CDBG-12086</t>
  </si>
  <si>
    <t>No</t>
  </si>
  <si>
    <t>12/17 - everything submitted in eCivis. Submitted in Review Portal and changed status to Recommend Award in Zengine.
12/15 - Marisa approved NEPA. After discussion with Chris, just meeting minutes or staff report uploaded in the meeting handouts section.  -
12/11 - Sent follow up email to Chris Westlake for items still not addressed in my initial email.
12/8 - Single audit and correction plan approved by Adeeb.
Beneficiaries: application – 1,344 – NEPA states they are taking 510 sewer connections and multiplying by 2.67 persons - this does not match the HUD Mapping Tool – Even though the service area map is in Census Tract 101.02 Block Group 1, this shows 1,235 persons, but includes more outer lying areas.  I feel they should use the jurisdiction wide numbers of 835 to prevent any over-counting of beneficiaries not within city limits.
GA $196,261, AD $300,400, Activity $2,503,339  - Staff experience, was not a narrative, but rather resumes attached. Seemed okay, but it's the first time I've seen it done this way and want to be sure it is okay. - Site Control:  Letters of Intent were uploaded, approved by Janice via email - needs to be attached by Jurisdiction-  Plans and Specs are not ready, they are currently being worked on. Debarments – It appears they have a consultant, Chris Westlake, according to the staff resumes, no debarment uploaded. Citizen Participation Requirements – publication is only in English, is this okay? Public meeting presentation and handouts – only a letter uploaded – need meeting minutes, staff report or presentation, list of participants (perhaps online). Single Audit – Annual Audit was uploaded, they are not exempt from a Single Audit, will check with Adeeb. Housing Element – was housing element document, not letter from HCD, will check with Paul. NEPA – Environmental Assessment – not signed and dated by certifying officer, FONSI – no publication submitted, though it states in the EA that it will be published in English and Spanish newspapers, Funding Amount Section looks wrong – states USDA-RD &amp; CDBG is $3M, where the total of the two are in the activity budget as a total of $6,813,700, estimated total budget is higher than the activity budget, but only by about $100K, Hazards and Nuisances section possible accidental wastewater spills. Waste sludge will need to be removed and disposed of every 5 years-are any of these a concern? Do we need a NEPA for GA $196,261? - GMS budget does not have a narrative2,
12-30-20 CMM:  Janice took to ILC on 12-23-20.  With DO for approval.  Trying to'rush' due to USDA-RD time sensitive funding.</t>
  </si>
  <si>
    <t>Colonia - Over the Counter (OTC)</t>
  </si>
  <si>
    <t>Funded</t>
  </si>
  <si>
    <t>Waitlisted</t>
  </si>
  <si>
    <t>2019-2020 Community Development Block Grant Over the Counter (OTC)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</si>
</sst>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ss\ AM/PM;@"/>
    <numFmt numFmtId="165" formatCode="&quot;$&quot;#,##0"/>
    <numFmt numFmtId="166" formatCode="_([$$-409]* #,##0.00_);_([$$-409]* \(#,##0.00\);_([$$-409]* &quot;-&quot;??_);_(@_)"/>
  </numFmts>
  <fonts count="13"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4"/>
      <color theme="1"/>
      <name val="Arial"/>
      <family val="2"/>
    </font>
    <font>
      <sz val="14"/>
      <color theme="1"/>
      <name val="Calibri"/>
      <family val="2"/>
      <scheme val="minor"/>
    </font>
    <font>
      <b/>
      <sz val="12"/>
      <color rgb="FFFF0000"/>
      <name val="Arial"/>
      <family val="2"/>
    </font>
    <font>
      <sz val="10"/>
      <color theme="1"/>
      <name val="Calibri"/>
      <family val="2"/>
      <scheme val="minor"/>
    </font>
    <font>
      <sz val="12"/>
      <color rgb="FF000000"/>
      <name val="Arial"/>
      <family val="2"/>
    </font>
    <font>
      <b/>
      <sz val="12"/>
      <color theme="1"/>
      <name val="Calibri"/>
      <family val="2"/>
      <scheme val="minor"/>
    </font>
    <font>
      <b/>
      <sz val="12"/>
      <color rgb="FFC00000"/>
      <name val="Arial"/>
      <family val="2"/>
    </font>
    <font>
      <b/>
      <sz val="12"/>
      <color rgb="FF000000"/>
      <name val="Arial"/>
      <family val="2"/>
    </font>
    <font>
      <b/>
      <sz val="12"/>
      <color rgb="FFC0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DDEBF7"/>
        <bgColor indexed="64"/>
      </patternFill>
    </fill>
    <fill>
      <patternFill patternType="solid">
        <fgColor rgb="FFC6E0B4"/>
        <bgColor indexed="64"/>
      </patternFill>
    </fill>
    <fill>
      <patternFill patternType="solid">
        <fgColor rgb="FFF8CBAD"/>
        <bgColor indexed="64"/>
      </patternFill>
    </fill>
    <fill>
      <patternFill patternType="solid">
        <fgColor rgb="FFE2EFDA"/>
        <bgColor indexed="64"/>
      </patternFill>
    </fill>
    <fill>
      <patternFill patternType="solid">
        <fgColor rgb="FFD9E1F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0">
    <xf numFmtId="0" fontId="0" fillId="0" borderId="0" xfId="0"/>
    <xf numFmtId="0" fontId="1" fillId="0" borderId="0" xfId="0" applyFont="1" applyAlignment="1">
      <alignment horizontal="center" vertical="center"/>
    </xf>
    <xf numFmtId="0" fontId="3" fillId="0" borderId="0" xfId="0" applyFont="1"/>
    <xf numFmtId="0" fontId="5" fillId="0" borderId="0" xfId="0" applyFont="1"/>
    <xf numFmtId="0" fontId="0" fillId="0" borderId="0" xfId="0" applyAlignment="1">
      <alignment vertical="center"/>
    </xf>
    <xf numFmtId="0" fontId="0" fillId="0" borderId="0" xfId="0" applyAlignment="1">
      <alignment wrapText="1"/>
    </xf>
    <xf numFmtId="0" fontId="0" fillId="0" borderId="0" xfId="0" applyFont="1"/>
    <xf numFmtId="0" fontId="0" fillId="0" borderId="0" xfId="0" applyAlignment="1">
      <alignment horizontal="center" vertical="center"/>
    </xf>
    <xf numFmtId="0" fontId="0" fillId="0" borderId="0" xfId="0" applyBorder="1"/>
    <xf numFmtId="0" fontId="0" fillId="0" borderId="0" xfId="0" applyBorder="1" applyAlignment="1">
      <alignment horizontal="center" vertical="center"/>
    </xf>
    <xf numFmtId="0" fontId="7" fillId="0" borderId="0" xfId="0" applyFont="1"/>
    <xf numFmtId="0" fontId="5" fillId="0" borderId="0" xfId="0" applyFont="1" applyProtection="1"/>
    <xf numFmtId="0" fontId="3" fillId="0" borderId="0" xfId="0" applyFont="1" applyProtection="1"/>
    <xf numFmtId="0" fontId="1" fillId="0" borderId="0" xfId="0" applyFont="1" applyAlignment="1" applyProtection="1">
      <alignment horizontal="center" vertical="center"/>
    </xf>
    <xf numFmtId="0" fontId="0" fillId="0" borderId="0" xfId="0" applyProtection="1"/>
    <xf numFmtId="0" fontId="1" fillId="0" borderId="0" xfId="0" applyFont="1" applyFill="1" applyAlignment="1" applyProtection="1">
      <alignment horizontal="center" vertical="center"/>
    </xf>
    <xf numFmtId="0" fontId="0" fillId="0" borderId="0" xfId="0" applyFill="1" applyProtection="1"/>
    <xf numFmtId="0" fontId="0" fillId="6" borderId="0" xfId="0" applyFill="1" applyProtection="1"/>
    <xf numFmtId="0" fontId="0" fillId="0" borderId="0" xfId="0" applyAlignment="1" applyProtection="1">
      <alignment wrapText="1"/>
    </xf>
    <xf numFmtId="0" fontId="0" fillId="0" borderId="0" xfId="0" applyFont="1" applyProtection="1"/>
    <xf numFmtId="0" fontId="2"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64" fontId="1"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horizontal="left" vertical="center" wrapText="1"/>
      <protection locked="0"/>
    </xf>
    <xf numFmtId="165" fontId="1" fillId="0" borderId="1" xfId="0" applyNumberFormat="1" applyFont="1" applyBorder="1" applyAlignment="1" applyProtection="1">
      <alignment horizontal="center" vertical="center"/>
      <protection locked="0"/>
    </xf>
    <xf numFmtId="165"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4" fontId="2" fillId="6"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14" fontId="2" fillId="6" borderId="1" xfId="0" applyNumberFormat="1"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165"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14" fontId="2" fillId="6" borderId="2" xfId="0" applyNumberFormat="1"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14" fontId="10" fillId="6" borderId="2" xfId="0" applyNumberFormat="1" applyFont="1" applyFill="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top" wrapText="1"/>
      <protection locked="0"/>
    </xf>
    <xf numFmtId="14" fontId="10" fillId="6"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14" fontId="1" fillId="0" borderId="9" xfId="0" applyNumberFormat="1" applyFont="1" applyBorder="1" applyAlignment="1" applyProtection="1">
      <alignment horizontal="left" vertical="center" wrapText="1"/>
      <protection locked="0"/>
    </xf>
    <xf numFmtId="165" fontId="1" fillId="0" borderId="9" xfId="0" applyNumberFormat="1" applyFont="1" applyBorder="1" applyAlignment="1" applyProtection="1">
      <alignment horizontal="center" vertical="center"/>
      <protection locked="0"/>
    </xf>
    <xf numFmtId="165" fontId="2" fillId="0" borderId="9" xfId="0" applyNumberFormat="1" applyFont="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4" fontId="2" fillId="0" borderId="1" xfId="0" applyNumberFormat="1" applyFont="1" applyFill="1" applyBorder="1" applyAlignment="1" applyProtection="1">
      <alignment horizontal="center" vertical="center"/>
      <protection locked="0"/>
    </xf>
    <xf numFmtId="164" fontId="1" fillId="0"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horizontal="left" vertical="center" wrapText="1"/>
      <protection locked="0"/>
    </xf>
    <xf numFmtId="165" fontId="1" fillId="0" borderId="1" xfId="0" applyNumberFormat="1" applyFont="1" applyFill="1" applyBorder="1" applyAlignment="1" applyProtection="1">
      <alignment horizontal="center" vertical="center"/>
      <protection locked="0"/>
    </xf>
    <xf numFmtId="165" fontId="2"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14" fontId="1" fillId="0" borderId="9" xfId="0" applyNumberFormat="1" applyFont="1" applyFill="1" applyBorder="1" applyAlignment="1" applyProtection="1">
      <alignment horizontal="left" vertical="center" wrapText="1"/>
      <protection locked="0"/>
    </xf>
    <xf numFmtId="14" fontId="2" fillId="0" borderId="11" xfId="0" applyNumberFormat="1" applyFont="1" applyFill="1" applyBorder="1" applyAlignment="1" applyProtection="1">
      <alignment horizontal="center" vertical="center"/>
      <protection locked="0"/>
    </xf>
    <xf numFmtId="164" fontId="1" fillId="0" borderId="9" xfId="0" applyNumberFormat="1" applyFont="1" applyFill="1" applyBorder="1" applyAlignment="1" applyProtection="1">
      <alignment horizontal="center" vertical="center"/>
      <protection locked="0"/>
    </xf>
    <xf numFmtId="14" fontId="1" fillId="0" borderId="11" xfId="0" applyNumberFormat="1" applyFont="1" applyBorder="1" applyAlignment="1" applyProtection="1">
      <alignment horizontal="center" vertical="center"/>
      <protection locked="0"/>
    </xf>
    <xf numFmtId="14" fontId="1" fillId="0" borderId="9" xfId="0" applyNumberFormat="1" applyFont="1" applyBorder="1" applyAlignment="1" applyProtection="1">
      <alignment horizontal="center" vertical="center" wrapText="1"/>
      <protection locked="0"/>
    </xf>
    <xf numFmtId="165" fontId="1" fillId="0" borderId="9" xfId="0" applyNumberFormat="1" applyFont="1" applyFill="1" applyBorder="1" applyAlignment="1" applyProtection="1">
      <alignment horizontal="center" vertical="center"/>
      <protection locked="0"/>
    </xf>
    <xf numFmtId="165" fontId="2" fillId="0" borderId="9" xfId="0"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left" vertical="top" wrapText="1"/>
      <protection locked="0"/>
    </xf>
    <xf numFmtId="14" fontId="2" fillId="0" borderId="12" xfId="0" applyNumberFormat="1" applyFont="1" applyFill="1" applyBorder="1" applyAlignment="1" applyProtection="1">
      <alignment horizontal="center" vertical="center"/>
      <protection locked="0"/>
    </xf>
    <xf numFmtId="14" fontId="2" fillId="0" borderId="13" xfId="0" applyNumberFormat="1" applyFont="1" applyBorder="1" applyAlignment="1" applyProtection="1">
      <alignment horizontal="center" vertical="center"/>
      <protection locked="0"/>
    </xf>
    <xf numFmtId="0" fontId="3" fillId="0" borderId="1" xfId="0" applyFont="1" applyBorder="1" applyProtection="1">
      <protection locked="0"/>
    </xf>
    <xf numFmtId="0" fontId="1" fillId="0" borderId="1" xfId="0" applyFont="1" applyBorder="1" applyAlignment="1" applyProtection="1">
      <alignment wrapText="1"/>
      <protection locked="0"/>
    </xf>
    <xf numFmtId="14" fontId="2" fillId="0" borderId="9" xfId="0" applyNumberFormat="1" applyFont="1" applyBorder="1" applyAlignment="1" applyProtection="1">
      <alignment horizontal="center" vertical="center"/>
      <protection locked="0"/>
    </xf>
    <xf numFmtId="164" fontId="1" fillId="0" borderId="9" xfId="0" applyNumberFormat="1" applyFont="1" applyBorder="1" applyAlignment="1" applyProtection="1">
      <alignment horizontal="center" vertical="center"/>
      <protection locked="0"/>
    </xf>
    <xf numFmtId="14" fontId="1" fillId="0" borderId="9" xfId="0" applyNumberFormat="1" applyFont="1" applyBorder="1" applyAlignment="1" applyProtection="1">
      <alignment horizontal="center" vertical="center"/>
      <protection locked="0"/>
    </xf>
    <xf numFmtId="0" fontId="10" fillId="4" borderId="1" xfId="0" applyFont="1" applyFill="1" applyBorder="1" applyAlignment="1" applyProtection="1">
      <alignment horizontal="left" vertical="top" wrapText="1"/>
      <protection locked="0"/>
    </xf>
    <xf numFmtId="14" fontId="2" fillId="6" borderId="10" xfId="0" applyNumberFormat="1" applyFont="1" applyFill="1" applyBorder="1" applyAlignment="1" applyProtection="1">
      <alignment horizontal="center" vertical="center"/>
      <protection locked="0"/>
    </xf>
    <xf numFmtId="14" fontId="1" fillId="6" borderId="10" xfId="0" applyNumberFormat="1" applyFont="1" applyFill="1" applyBorder="1" applyAlignment="1" applyProtection="1">
      <alignment horizontal="center" vertical="center"/>
      <protection locked="0"/>
    </xf>
    <xf numFmtId="14" fontId="1" fillId="6" borderId="10" xfId="0" applyNumberFormat="1" applyFont="1" applyFill="1" applyBorder="1" applyAlignment="1" applyProtection="1">
      <alignment horizontal="center" vertical="center" wrapText="1"/>
      <protection locked="0"/>
    </xf>
    <xf numFmtId="14" fontId="1" fillId="6" borderId="10" xfId="0" applyNumberFormat="1" applyFont="1" applyFill="1" applyBorder="1" applyAlignment="1" applyProtection="1">
      <alignment horizontal="left" vertical="center" wrapText="1"/>
      <protection locked="0"/>
    </xf>
    <xf numFmtId="165" fontId="1" fillId="6" borderId="10" xfId="0" applyNumberFormat="1" applyFont="1" applyFill="1" applyBorder="1" applyAlignment="1" applyProtection="1">
      <alignment horizontal="center" vertical="center"/>
      <protection locked="0"/>
    </xf>
    <xf numFmtId="165" fontId="2" fillId="6" borderId="10" xfId="0" applyNumberFormat="1"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8" fillId="6" borderId="1" xfId="0" applyFont="1" applyFill="1" applyBorder="1" applyAlignment="1" applyProtection="1">
      <alignment horizontal="left" vertical="top" wrapText="1"/>
      <protection locked="0"/>
    </xf>
    <xf numFmtId="14" fontId="2" fillId="0" borderId="11" xfId="0" applyNumberFormat="1" applyFont="1" applyBorder="1" applyAlignment="1" applyProtection="1">
      <alignment horizontal="center" vertical="center"/>
      <protection locked="0"/>
    </xf>
    <xf numFmtId="14" fontId="1" fillId="0" borderId="11" xfId="0" applyNumberFormat="1" applyFont="1" applyBorder="1" applyAlignment="1" applyProtection="1">
      <alignment horizontal="center" vertical="center" wrapText="1"/>
      <protection locked="0"/>
    </xf>
    <xf numFmtId="14" fontId="1" fillId="0" borderId="11" xfId="0" applyNumberFormat="1" applyFont="1" applyBorder="1" applyAlignment="1" applyProtection="1">
      <alignment horizontal="left" vertical="center" wrapText="1"/>
      <protection locked="0"/>
    </xf>
    <xf numFmtId="165" fontId="1" fillId="0" borderId="11" xfId="0" applyNumberFormat="1" applyFont="1" applyBorder="1" applyAlignment="1" applyProtection="1">
      <alignment horizontal="center" vertical="center"/>
      <protection locked="0"/>
    </xf>
    <xf numFmtId="165" fontId="2" fillId="0" borderId="11"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6" borderId="11" xfId="0" applyFont="1" applyFill="1" applyBorder="1" applyAlignment="1" applyProtection="1">
      <alignment horizontal="left" vertical="top" wrapText="1"/>
      <protection locked="0"/>
    </xf>
    <xf numFmtId="14" fontId="2" fillId="0" borderId="10" xfId="0" applyNumberFormat="1" applyFont="1" applyBorder="1" applyAlignment="1" applyProtection="1">
      <alignment horizontal="center" vertical="center"/>
      <protection locked="0"/>
    </xf>
    <xf numFmtId="164" fontId="1" fillId="0" borderId="10" xfId="0" applyNumberFormat="1" applyFont="1" applyFill="1" applyBorder="1" applyAlignment="1" applyProtection="1">
      <alignment horizontal="center" vertical="center"/>
      <protection locked="0"/>
    </xf>
    <xf numFmtId="14" fontId="1" fillId="0" borderId="10" xfId="0" applyNumberFormat="1"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wrapText="1"/>
      <protection locked="0"/>
    </xf>
    <xf numFmtId="14" fontId="1" fillId="0" borderId="10" xfId="0" applyNumberFormat="1" applyFont="1" applyFill="1" applyBorder="1" applyAlignment="1" applyProtection="1">
      <alignment horizontal="left" vertical="center" wrapText="1"/>
      <protection locked="0"/>
    </xf>
    <xf numFmtId="165" fontId="1" fillId="0" borderId="10" xfId="0" applyNumberFormat="1" applyFont="1" applyBorder="1" applyAlignment="1" applyProtection="1">
      <alignment horizontal="center" vertical="center"/>
      <protection locked="0"/>
    </xf>
    <xf numFmtId="165"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0" borderId="10" xfId="0" applyFont="1" applyBorder="1" applyProtection="1">
      <protection locked="0"/>
    </xf>
    <xf numFmtId="14" fontId="1" fillId="0" borderId="10" xfId="0" applyNumberFormat="1" applyFont="1" applyBorder="1" applyAlignment="1" applyProtection="1">
      <alignment horizontal="left" vertical="center" wrapText="1"/>
      <protection locked="0"/>
    </xf>
    <xf numFmtId="0" fontId="1" fillId="0" borderId="10" xfId="0" applyFont="1" applyBorder="1" applyAlignment="1" applyProtection="1">
      <alignment horizontal="center" vertical="center"/>
      <protection locked="0"/>
    </xf>
    <xf numFmtId="0" fontId="1" fillId="6" borderId="10"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protection locked="0"/>
    </xf>
    <xf numFmtId="165" fontId="10" fillId="5" borderId="10" xfId="0" applyNumberFormat="1" applyFont="1" applyFill="1" applyBorder="1" applyAlignment="1" applyProtection="1">
      <alignment horizontal="center" vertical="center"/>
      <protection locked="0"/>
    </xf>
    <xf numFmtId="0" fontId="2" fillId="2" borderId="20" xfId="0" applyFont="1" applyFill="1" applyBorder="1" applyAlignment="1" applyProtection="1">
      <alignment vertical="center"/>
      <protection locked="0"/>
    </xf>
    <xf numFmtId="0" fontId="2" fillId="2" borderId="20" xfId="0" applyFont="1" applyFill="1" applyBorder="1" applyAlignment="1" applyProtection="1">
      <alignment horizontal="center" vertical="center" wrapText="1"/>
      <protection locked="0"/>
    </xf>
    <xf numFmtId="0" fontId="2" fillId="2" borderId="20" xfId="0" applyFont="1" applyFill="1" applyBorder="1" applyAlignment="1" applyProtection="1">
      <alignment vertical="center" wrapText="1"/>
      <protection locked="0"/>
    </xf>
    <xf numFmtId="0" fontId="2" fillId="4" borderId="20"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10" fillId="10" borderId="2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164" fontId="1" fillId="0" borderId="10" xfId="0" applyNumberFormat="1" applyFont="1" applyBorder="1" applyAlignment="1" applyProtection="1">
      <alignment horizontal="center" vertical="center"/>
      <protection locked="0"/>
    </xf>
    <xf numFmtId="166" fontId="1" fillId="0" borderId="10" xfId="0" applyNumberFormat="1" applyFont="1" applyBorder="1" applyAlignment="1" applyProtection="1">
      <alignment vertical="center"/>
      <protection locked="0"/>
    </xf>
    <xf numFmtId="0" fontId="10" fillId="0" borderId="24"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2" fillId="6" borderId="10"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 fillId="0" borderId="10" xfId="0" applyFont="1" applyBorder="1" applyAlignment="1" applyProtection="1">
      <alignment horizontal="left" vertical="top" wrapText="1"/>
      <protection locked="0"/>
    </xf>
    <xf numFmtId="14" fontId="2" fillId="6" borderId="10" xfId="0" applyNumberFormat="1" applyFont="1" applyFill="1" applyBorder="1" applyAlignment="1" applyProtection="1">
      <alignment horizontal="center" vertical="center" wrapText="1"/>
      <protection locked="0"/>
    </xf>
    <xf numFmtId="14" fontId="10" fillId="6" borderId="10" xfId="0" applyNumberFormat="1" applyFont="1" applyFill="1" applyBorder="1" applyAlignment="1" applyProtection="1">
      <alignment horizontal="center" vertical="center" wrapText="1"/>
      <protection locked="0"/>
    </xf>
    <xf numFmtId="14" fontId="8" fillId="0" borderId="10" xfId="0" applyNumberFormat="1" applyFont="1" applyBorder="1" applyAlignment="1" applyProtection="1">
      <alignment horizontal="left" vertical="top" wrapText="1"/>
      <protection locked="0"/>
    </xf>
    <xf numFmtId="0" fontId="2" fillId="0" borderId="11" xfId="0" applyFont="1" applyBorder="1" applyAlignment="1" applyProtection="1">
      <alignment vertical="center" wrapText="1"/>
      <protection locked="0"/>
    </xf>
    <xf numFmtId="164" fontId="1" fillId="0" borderId="11" xfId="0" applyNumberFormat="1" applyFont="1" applyBorder="1" applyAlignment="1" applyProtection="1">
      <alignment horizontal="center" vertical="center"/>
      <protection locked="0"/>
    </xf>
    <xf numFmtId="166" fontId="1" fillId="0" borderId="11" xfId="0" applyNumberFormat="1" applyFont="1" applyBorder="1" applyAlignment="1" applyProtection="1">
      <alignment vertical="center"/>
      <protection locked="0"/>
    </xf>
    <xf numFmtId="0" fontId="10" fillId="0" borderId="12" xfId="0" applyFont="1" applyBorder="1" applyAlignment="1" applyProtection="1">
      <alignment horizontal="center" vertical="center"/>
      <protection locked="0"/>
    </xf>
    <xf numFmtId="14" fontId="2" fillId="6" borderId="11" xfId="0" applyNumberFormat="1" applyFont="1" applyFill="1" applyBorder="1" applyAlignment="1" applyProtection="1">
      <alignment horizontal="center" vertical="center" wrapText="1"/>
      <protection locked="0"/>
    </xf>
    <xf numFmtId="14" fontId="10" fillId="6" borderId="11" xfId="0" applyNumberFormat="1" applyFont="1" applyFill="1" applyBorder="1" applyAlignment="1" applyProtection="1">
      <alignment horizontal="center" vertical="center" wrapText="1"/>
      <protection locked="0"/>
    </xf>
    <xf numFmtId="14" fontId="1" fillId="0" borderId="11" xfId="0" applyNumberFormat="1" applyFont="1" applyBorder="1" applyAlignment="1" applyProtection="1">
      <alignment horizontal="left" vertical="top" wrapText="1"/>
      <protection locked="0"/>
    </xf>
    <xf numFmtId="0" fontId="2" fillId="0" borderId="11" xfId="0" applyFont="1" applyBorder="1" applyAlignment="1" applyProtection="1">
      <alignment vertical="center"/>
      <protection locked="0"/>
    </xf>
    <xf numFmtId="0" fontId="1" fillId="0" borderId="11" xfId="0" applyFont="1" applyBorder="1" applyAlignment="1" applyProtection="1">
      <alignment horizontal="left" vertical="center" wrapText="1"/>
      <protection locked="0"/>
    </xf>
    <xf numFmtId="14" fontId="3"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166" fontId="1" fillId="0" borderId="11" xfId="0" applyNumberFormat="1"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9" fillId="0" borderId="11" xfId="0" applyFont="1" applyBorder="1" applyAlignment="1" applyProtection="1">
      <alignment horizontal="left" vertical="center" wrapText="1"/>
      <protection locked="0"/>
    </xf>
    <xf numFmtId="0" fontId="9" fillId="0" borderId="11" xfId="0" applyFont="1" applyBorder="1" applyProtection="1">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horizontal="center" vertical="center"/>
      <protection locked="0"/>
    </xf>
    <xf numFmtId="166" fontId="1" fillId="0" borderId="16" xfId="0" applyNumberFormat="1" applyFont="1" applyBorder="1" applyAlignment="1" applyProtection="1">
      <alignment horizontal="center" vertical="center"/>
      <protection locked="0"/>
    </xf>
    <xf numFmtId="0" fontId="3" fillId="0" borderId="11" xfId="0" applyFont="1" applyBorder="1" applyProtection="1">
      <protection locked="0"/>
    </xf>
    <xf numFmtId="14" fontId="3" fillId="0" borderId="12" xfId="0" applyNumberFormat="1" applyFont="1" applyBorder="1" applyAlignment="1" applyProtection="1">
      <alignment vertical="center"/>
      <protection locked="0"/>
    </xf>
    <xf numFmtId="0" fontId="3" fillId="0" borderId="12" xfId="0" applyFont="1" applyBorder="1" applyProtection="1">
      <protection locked="0"/>
    </xf>
    <xf numFmtId="0" fontId="9" fillId="6" borderId="10"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14" fontId="2" fillId="6" borderId="27" xfId="0" applyNumberFormat="1" applyFont="1" applyFill="1" applyBorder="1" applyAlignment="1" applyProtection="1">
      <alignment horizontal="center" vertical="center" wrapText="1"/>
      <protection locked="0"/>
    </xf>
    <xf numFmtId="14" fontId="1" fillId="0" borderId="12" xfId="0" applyNumberFormat="1"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166" fontId="1" fillId="0" borderId="12"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left" vertical="top" wrapText="1"/>
      <protection locked="0"/>
    </xf>
    <xf numFmtId="14" fontId="10" fillId="0" borderId="11" xfId="0" applyNumberFormat="1" applyFont="1" applyBorder="1" applyAlignment="1" applyProtection="1">
      <alignment horizontal="center" vertical="center"/>
      <protection locked="0"/>
    </xf>
    <xf numFmtId="14" fontId="2" fillId="0" borderId="12" xfId="0" applyNumberFormat="1" applyFont="1" applyBorder="1" applyAlignment="1" applyProtection="1">
      <alignment horizontal="center" vertical="center"/>
      <protection locked="0"/>
    </xf>
    <xf numFmtId="14" fontId="6" fillId="6" borderId="11" xfId="0" applyNumberFormat="1" applyFont="1" applyFill="1" applyBorder="1" applyAlignment="1" applyProtection="1">
      <alignment horizontal="center" vertical="center" wrapText="1"/>
      <protection locked="0"/>
    </xf>
    <xf numFmtId="14" fontId="6" fillId="0" borderId="11"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2" fillId="7" borderId="10" xfId="0" applyFont="1" applyFill="1" applyBorder="1" applyAlignment="1" applyProtection="1">
      <alignment horizontal="center" vertical="center" wrapText="1"/>
      <protection locked="0"/>
    </xf>
    <xf numFmtId="166" fontId="2" fillId="4" borderId="24" xfId="0" applyNumberFormat="1" applyFont="1" applyFill="1" applyBorder="1" applyAlignment="1" applyProtection="1">
      <alignment horizontal="center" vertical="center"/>
      <protection locked="0"/>
    </xf>
    <xf numFmtId="0" fontId="2" fillId="11" borderId="5"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protection locked="0"/>
    </xf>
    <xf numFmtId="14" fontId="2" fillId="4" borderId="1" xfId="0" applyNumberFormat="1" applyFont="1" applyFill="1" applyBorder="1" applyAlignment="1" applyProtection="1">
      <alignment horizontal="center" vertical="center"/>
      <protection locked="0"/>
    </xf>
    <xf numFmtId="165" fontId="10" fillId="4" borderId="10" xfId="0" applyNumberFormat="1"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12" borderId="1"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protection locked="0"/>
    </xf>
    <xf numFmtId="0" fontId="4" fillId="13" borderId="8" xfId="0" applyFont="1" applyFill="1" applyBorder="1" applyAlignment="1" applyProtection="1">
      <alignment horizontal="center" vertical="center"/>
      <protection locked="0"/>
    </xf>
    <xf numFmtId="0" fontId="2" fillId="14" borderId="29" xfId="0" applyFont="1" applyFill="1" applyBorder="1" applyAlignment="1" applyProtection="1">
      <alignment horizontal="center" vertical="center"/>
    </xf>
    <xf numFmtId="14" fontId="2" fillId="14" borderId="13" xfId="0" applyNumberFormat="1" applyFont="1" applyFill="1" applyBorder="1" applyAlignment="1" applyProtection="1">
      <alignment horizontal="center" vertical="center"/>
    </xf>
    <xf numFmtId="14" fontId="2" fillId="14" borderId="30" xfId="0" applyNumberFormat="1" applyFont="1" applyFill="1" applyBorder="1" applyAlignment="1" applyProtection="1">
      <alignment horizontal="center" vertical="center"/>
    </xf>
    <xf numFmtId="14" fontId="2" fillId="14" borderId="31" xfId="0" applyNumberFormat="1" applyFont="1" applyFill="1" applyBorder="1" applyAlignment="1" applyProtection="1">
      <alignment horizontal="center" vertical="center"/>
    </xf>
    <xf numFmtId="0" fontId="4" fillId="3"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0B1F-DA10-4C79-B434-41918814A478}">
  <sheetPr>
    <tabColor rgb="FF262626"/>
    <pageSetUpPr fitToPage="1"/>
  </sheetPr>
  <dimension ref="A1:T40"/>
  <sheetViews>
    <sheetView tabSelected="1" zoomScale="70" zoomScaleNormal="70" zoomScalePageLayoutView="90" workbookViewId="0">
      <selection sqref="A1:S1"/>
    </sheetView>
  </sheetViews>
  <sheetFormatPr defaultRowHeight="14.4" x14ac:dyDescent="0.3"/>
  <cols>
    <col min="1" max="1" width="29.6640625" style="14" bestFit="1" customWidth="1"/>
    <col min="2" max="3" width="21.5546875" style="14" customWidth="1"/>
    <col min="4" max="4" width="17.88671875" style="14" hidden="1" customWidth="1"/>
    <col min="5" max="5" width="20.6640625" style="18" customWidth="1"/>
    <col min="6" max="6" width="31.5546875" style="18" customWidth="1"/>
    <col min="7" max="7" width="21.44140625" style="14" customWidth="1"/>
    <col min="8" max="8" width="16.44140625" style="19" customWidth="1"/>
    <col min="9" max="9" width="17.88671875" style="19" hidden="1" customWidth="1"/>
    <col min="10" max="11" width="15.5546875" style="14" hidden="1" customWidth="1"/>
    <col min="12" max="12" width="15" style="14" hidden="1" customWidth="1"/>
    <col min="13" max="13" width="16" style="14" hidden="1" customWidth="1"/>
    <col min="14" max="14" width="17.88671875" style="14" hidden="1" customWidth="1"/>
    <col min="15" max="15" width="19.5546875" style="14" hidden="1" customWidth="1"/>
    <col min="16" max="16" width="19" style="14" hidden="1" customWidth="1"/>
    <col min="17" max="17" width="19.5546875" style="14" hidden="1" customWidth="1"/>
    <col min="18" max="18" width="15.6640625" style="14" hidden="1" customWidth="1"/>
    <col min="19" max="19" width="57.33203125" style="14" hidden="1" customWidth="1"/>
    <col min="20" max="16384" width="8.88671875" style="14"/>
  </cols>
  <sheetData>
    <row r="1" spans="1:20" s="11" customFormat="1" ht="27" customHeight="1" thickBot="1" x14ac:dyDescent="0.4">
      <c r="A1" s="199" t="s">
        <v>205</v>
      </c>
      <c r="B1" s="199"/>
      <c r="C1" s="199"/>
      <c r="D1" s="199"/>
      <c r="E1" s="199"/>
      <c r="F1" s="199"/>
      <c r="G1" s="199"/>
      <c r="H1" s="199"/>
      <c r="I1" s="199"/>
      <c r="J1" s="199"/>
      <c r="K1" s="199"/>
      <c r="L1" s="199"/>
      <c r="M1" s="199"/>
      <c r="N1" s="199"/>
      <c r="O1" s="199"/>
      <c r="P1" s="199"/>
      <c r="Q1" s="199"/>
      <c r="R1" s="199"/>
      <c r="S1" s="199"/>
    </row>
    <row r="2" spans="1:20" s="12" customFormat="1" ht="72.75" customHeight="1" thickBot="1" x14ac:dyDescent="0.35">
      <c r="A2" s="20" t="s">
        <v>1</v>
      </c>
      <c r="B2" s="21" t="s">
        <v>2</v>
      </c>
      <c r="C2" s="21" t="s">
        <v>3</v>
      </c>
      <c r="D2" s="21" t="s">
        <v>4</v>
      </c>
      <c r="E2" s="21" t="s">
        <v>5</v>
      </c>
      <c r="F2" s="21" t="s">
        <v>6</v>
      </c>
      <c r="G2" s="21" t="s">
        <v>7</v>
      </c>
      <c r="H2" s="21" t="s">
        <v>8</v>
      </c>
      <c r="I2" s="22" t="s">
        <v>9</v>
      </c>
      <c r="J2" s="21" t="s">
        <v>10</v>
      </c>
      <c r="K2" s="23" t="s">
        <v>11</v>
      </c>
      <c r="L2" s="23" t="s">
        <v>12</v>
      </c>
      <c r="M2" s="24" t="s">
        <v>13</v>
      </c>
      <c r="N2" s="24" t="s">
        <v>14</v>
      </c>
      <c r="O2" s="24" t="s">
        <v>15</v>
      </c>
      <c r="P2" s="25" t="s">
        <v>16</v>
      </c>
      <c r="Q2" s="26" t="s">
        <v>17</v>
      </c>
      <c r="R2" s="24" t="s">
        <v>18</v>
      </c>
      <c r="S2" s="27" t="s">
        <v>19</v>
      </c>
    </row>
    <row r="3" spans="1:20" s="12" customFormat="1" ht="31.2" customHeight="1" x14ac:dyDescent="0.3">
      <c r="A3" s="189" t="s">
        <v>203</v>
      </c>
      <c r="B3" s="200"/>
      <c r="C3" s="200"/>
      <c r="D3" s="200"/>
      <c r="E3" s="200"/>
      <c r="F3" s="200"/>
      <c r="G3" s="200"/>
      <c r="H3" s="200"/>
      <c r="I3" s="200"/>
      <c r="J3" s="200"/>
      <c r="K3" s="200"/>
      <c r="L3" s="200"/>
      <c r="M3" s="200"/>
      <c r="N3" s="200"/>
      <c r="O3" s="200"/>
      <c r="P3" s="200"/>
      <c r="Q3" s="200"/>
      <c r="R3" s="200"/>
      <c r="S3" s="200"/>
    </row>
    <row r="4" spans="1:20" ht="60" x14ac:dyDescent="0.3">
      <c r="A4" s="190" t="s">
        <v>20</v>
      </c>
      <c r="B4" s="29">
        <v>43875</v>
      </c>
      <c r="C4" s="30">
        <v>0.37505787037037036</v>
      </c>
      <c r="D4" s="31">
        <v>43880</v>
      </c>
      <c r="E4" s="32" t="s">
        <v>21</v>
      </c>
      <c r="F4" s="33" t="s">
        <v>22</v>
      </c>
      <c r="G4" s="34">
        <v>3499281</v>
      </c>
      <c r="H4" s="35">
        <v>160000</v>
      </c>
      <c r="I4" s="36" t="s">
        <v>23</v>
      </c>
      <c r="J4" s="36" t="s">
        <v>24</v>
      </c>
      <c r="K4" s="36" t="s">
        <v>24</v>
      </c>
      <c r="L4" s="36" t="s">
        <v>24</v>
      </c>
      <c r="M4" s="36" t="s">
        <v>25</v>
      </c>
      <c r="N4" s="37" t="s">
        <v>25</v>
      </c>
      <c r="O4" s="38">
        <v>44035</v>
      </c>
      <c r="P4" s="29">
        <v>44078</v>
      </c>
      <c r="Q4" s="39" t="s">
        <v>26</v>
      </c>
      <c r="R4" s="40" t="s">
        <v>27</v>
      </c>
      <c r="S4" s="41" t="s">
        <v>28</v>
      </c>
      <c r="T4" s="13"/>
    </row>
    <row r="5" spans="1:20" ht="45" x14ac:dyDescent="0.3">
      <c r="A5" s="190" t="s">
        <v>29</v>
      </c>
      <c r="B5" s="29">
        <v>43875</v>
      </c>
      <c r="C5" s="30">
        <v>0.37506944444444446</v>
      </c>
      <c r="D5" s="31">
        <v>43882</v>
      </c>
      <c r="E5" s="32" t="s">
        <v>21</v>
      </c>
      <c r="F5" s="33" t="s">
        <v>30</v>
      </c>
      <c r="G5" s="34">
        <v>3500000</v>
      </c>
      <c r="H5" s="35">
        <v>0</v>
      </c>
      <c r="I5" s="36" t="s">
        <v>31</v>
      </c>
      <c r="J5" s="36" t="s">
        <v>24</v>
      </c>
      <c r="K5" s="36" t="s">
        <v>24</v>
      </c>
      <c r="L5" s="36" t="s">
        <v>24</v>
      </c>
      <c r="M5" s="36" t="s">
        <v>25</v>
      </c>
      <c r="N5" s="37" t="s">
        <v>25</v>
      </c>
      <c r="O5" s="42">
        <v>44049</v>
      </c>
      <c r="P5" s="29">
        <v>44078</v>
      </c>
      <c r="Q5" s="39" t="s">
        <v>32</v>
      </c>
      <c r="R5" s="40" t="s">
        <v>33</v>
      </c>
      <c r="S5" s="41" t="s">
        <v>34</v>
      </c>
      <c r="T5" s="13"/>
    </row>
    <row r="6" spans="1:20" ht="62.4" x14ac:dyDescent="0.3">
      <c r="A6" s="190" t="s">
        <v>35</v>
      </c>
      <c r="B6" s="29">
        <v>43875</v>
      </c>
      <c r="C6" s="30">
        <v>0.37506944444444446</v>
      </c>
      <c r="D6" s="31">
        <v>43916</v>
      </c>
      <c r="E6" s="32" t="s">
        <v>21</v>
      </c>
      <c r="F6" s="33" t="s">
        <v>36</v>
      </c>
      <c r="G6" s="34">
        <v>907805</v>
      </c>
      <c r="H6" s="35">
        <v>0</v>
      </c>
      <c r="I6" s="36" t="s">
        <v>37</v>
      </c>
      <c r="J6" s="36" t="s">
        <v>24</v>
      </c>
      <c r="K6" s="36" t="s">
        <v>24</v>
      </c>
      <c r="L6" s="36" t="s">
        <v>24</v>
      </c>
      <c r="M6" s="36" t="s">
        <v>25</v>
      </c>
      <c r="N6" s="37" t="s">
        <v>25</v>
      </c>
      <c r="O6" s="42">
        <v>44049</v>
      </c>
      <c r="P6" s="29">
        <v>44078</v>
      </c>
      <c r="Q6" s="39" t="s">
        <v>38</v>
      </c>
      <c r="R6" s="40" t="s">
        <v>39</v>
      </c>
      <c r="S6" s="41" t="s">
        <v>40</v>
      </c>
      <c r="T6" s="13"/>
    </row>
    <row r="7" spans="1:20" ht="62.4" x14ac:dyDescent="0.3">
      <c r="A7" s="190" t="s">
        <v>41</v>
      </c>
      <c r="B7" s="29">
        <v>43875</v>
      </c>
      <c r="C7" s="30">
        <v>0.37506944444444446</v>
      </c>
      <c r="D7" s="31">
        <v>43916</v>
      </c>
      <c r="E7" s="32" t="s">
        <v>21</v>
      </c>
      <c r="F7" s="33" t="s">
        <v>42</v>
      </c>
      <c r="G7" s="34">
        <v>2591195</v>
      </c>
      <c r="H7" s="35">
        <v>0</v>
      </c>
      <c r="I7" s="36" t="s">
        <v>37</v>
      </c>
      <c r="J7" s="36" t="s">
        <v>24</v>
      </c>
      <c r="K7" s="36" t="s">
        <v>24</v>
      </c>
      <c r="L7" s="36" t="s">
        <v>24</v>
      </c>
      <c r="M7" s="36" t="s">
        <v>25</v>
      </c>
      <c r="N7" s="37" t="s">
        <v>25</v>
      </c>
      <c r="O7" s="42">
        <v>44049</v>
      </c>
      <c r="P7" s="29">
        <v>44078</v>
      </c>
      <c r="Q7" s="39" t="s">
        <v>43</v>
      </c>
      <c r="R7" s="40" t="s">
        <v>39</v>
      </c>
      <c r="S7" s="41" t="s">
        <v>44</v>
      </c>
      <c r="T7" s="13"/>
    </row>
    <row r="8" spans="1:20" ht="90" x14ac:dyDescent="0.3">
      <c r="A8" s="190" t="s">
        <v>45</v>
      </c>
      <c r="B8" s="29">
        <v>43875</v>
      </c>
      <c r="C8" s="30">
        <v>0.37508101851851849</v>
      </c>
      <c r="D8" s="31">
        <v>43916</v>
      </c>
      <c r="E8" s="32" t="s">
        <v>21</v>
      </c>
      <c r="F8" s="33" t="s">
        <v>46</v>
      </c>
      <c r="G8" s="34">
        <v>3500000</v>
      </c>
      <c r="H8" s="35">
        <v>0</v>
      </c>
      <c r="I8" s="36" t="s">
        <v>47</v>
      </c>
      <c r="J8" s="36" t="s">
        <v>24</v>
      </c>
      <c r="K8" s="36" t="s">
        <v>24</v>
      </c>
      <c r="L8" s="36" t="s">
        <v>24</v>
      </c>
      <c r="M8" s="36" t="s">
        <v>25</v>
      </c>
      <c r="N8" s="37" t="s">
        <v>25</v>
      </c>
      <c r="O8" s="42">
        <v>44049</v>
      </c>
      <c r="P8" s="29">
        <v>44078</v>
      </c>
      <c r="Q8" s="43" t="s">
        <v>48</v>
      </c>
      <c r="R8" s="40" t="s">
        <v>27</v>
      </c>
      <c r="S8" s="41" t="s">
        <v>49</v>
      </c>
      <c r="T8" s="13"/>
    </row>
    <row r="9" spans="1:20" ht="60" x14ac:dyDescent="0.3">
      <c r="A9" s="191" t="s">
        <v>50</v>
      </c>
      <c r="B9" s="29">
        <v>43875</v>
      </c>
      <c r="C9" s="30">
        <v>0.37508101851851849</v>
      </c>
      <c r="D9" s="44">
        <v>43916</v>
      </c>
      <c r="E9" s="32" t="s">
        <v>21</v>
      </c>
      <c r="F9" s="33" t="s">
        <v>51</v>
      </c>
      <c r="G9" s="34">
        <v>3500000</v>
      </c>
      <c r="H9" s="45">
        <v>760000</v>
      </c>
      <c r="I9" s="46" t="s">
        <v>37</v>
      </c>
      <c r="J9" s="36" t="s">
        <v>24</v>
      </c>
      <c r="K9" s="46" t="s">
        <v>24</v>
      </c>
      <c r="L9" s="46" t="s">
        <v>24</v>
      </c>
      <c r="M9" s="36" t="s">
        <v>25</v>
      </c>
      <c r="N9" s="47" t="s">
        <v>25</v>
      </c>
      <c r="O9" s="48">
        <v>44035</v>
      </c>
      <c r="P9" s="29">
        <v>44078</v>
      </c>
      <c r="Q9" s="49" t="s">
        <v>52</v>
      </c>
      <c r="R9" s="40" t="s">
        <v>27</v>
      </c>
      <c r="S9" s="41" t="s">
        <v>53</v>
      </c>
      <c r="T9" s="13"/>
    </row>
    <row r="10" spans="1:20" ht="60" x14ac:dyDescent="0.3">
      <c r="A10" s="191" t="s">
        <v>54</v>
      </c>
      <c r="B10" s="29">
        <v>43875</v>
      </c>
      <c r="C10" s="30">
        <v>0.37570601851851854</v>
      </c>
      <c r="D10" s="44">
        <v>43917</v>
      </c>
      <c r="E10" s="32" t="s">
        <v>21</v>
      </c>
      <c r="F10" s="33" t="s">
        <v>55</v>
      </c>
      <c r="G10" s="34">
        <v>3050000</v>
      </c>
      <c r="H10" s="45">
        <v>0</v>
      </c>
      <c r="I10" s="46" t="s">
        <v>37</v>
      </c>
      <c r="J10" s="46" t="s">
        <v>24</v>
      </c>
      <c r="K10" s="46" t="s">
        <v>24</v>
      </c>
      <c r="L10" s="46" t="s">
        <v>24</v>
      </c>
      <c r="M10" s="36" t="s">
        <v>25</v>
      </c>
      <c r="N10" s="47" t="s">
        <v>56</v>
      </c>
      <c r="O10" s="48">
        <v>44035</v>
      </c>
      <c r="P10" s="29">
        <v>44078</v>
      </c>
      <c r="Q10" s="49" t="s">
        <v>57</v>
      </c>
      <c r="R10" s="40" t="s">
        <v>27</v>
      </c>
      <c r="S10" s="41" t="s">
        <v>58</v>
      </c>
      <c r="T10" s="13"/>
    </row>
    <row r="11" spans="1:20" ht="62.4" x14ac:dyDescent="0.3">
      <c r="A11" s="191" t="s">
        <v>59</v>
      </c>
      <c r="B11" s="29">
        <v>43875</v>
      </c>
      <c r="C11" s="30">
        <v>0.37577546296296299</v>
      </c>
      <c r="D11" s="44">
        <v>43917</v>
      </c>
      <c r="E11" s="32" t="s">
        <v>21</v>
      </c>
      <c r="F11" s="33" t="s">
        <v>55</v>
      </c>
      <c r="G11" s="34">
        <v>2900000</v>
      </c>
      <c r="H11" s="45">
        <v>0</v>
      </c>
      <c r="I11" s="46" t="s">
        <v>60</v>
      </c>
      <c r="J11" s="46" t="s">
        <v>24</v>
      </c>
      <c r="K11" s="46" t="s">
        <v>24</v>
      </c>
      <c r="L11" s="46" t="s">
        <v>61</v>
      </c>
      <c r="M11" s="46" t="s">
        <v>25</v>
      </c>
      <c r="N11" s="47" t="s">
        <v>25</v>
      </c>
      <c r="O11" s="50">
        <v>44126</v>
      </c>
      <c r="P11" s="51">
        <v>44159</v>
      </c>
      <c r="Q11" s="49" t="s">
        <v>62</v>
      </c>
      <c r="R11" s="40" t="s">
        <v>63</v>
      </c>
      <c r="S11" s="52" t="s">
        <v>64</v>
      </c>
      <c r="T11" s="13"/>
    </row>
    <row r="12" spans="1:20" ht="43.5" customHeight="1" x14ac:dyDescent="0.3">
      <c r="A12" s="190" t="s">
        <v>65</v>
      </c>
      <c r="B12" s="29">
        <v>43875</v>
      </c>
      <c r="C12" s="30">
        <v>0.37665509259259261</v>
      </c>
      <c r="D12" s="31">
        <v>43880</v>
      </c>
      <c r="E12" s="32" t="s">
        <v>21</v>
      </c>
      <c r="F12" s="33" t="s">
        <v>66</v>
      </c>
      <c r="G12" s="34">
        <v>3389204</v>
      </c>
      <c r="H12" s="35">
        <v>0</v>
      </c>
      <c r="I12" s="36" t="s">
        <v>60</v>
      </c>
      <c r="J12" s="36" t="s">
        <v>24</v>
      </c>
      <c r="K12" s="36" t="s">
        <v>24</v>
      </c>
      <c r="L12" s="36" t="s">
        <v>61</v>
      </c>
      <c r="M12" s="36" t="s">
        <v>25</v>
      </c>
      <c r="N12" s="37" t="s">
        <v>25</v>
      </c>
      <c r="O12" s="53">
        <v>44126</v>
      </c>
      <c r="P12" s="29">
        <v>44159</v>
      </c>
      <c r="Q12" s="49" t="s">
        <v>67</v>
      </c>
      <c r="R12" s="54"/>
      <c r="S12" s="41" t="s">
        <v>68</v>
      </c>
      <c r="T12" s="13"/>
    </row>
    <row r="13" spans="1:20" thickBot="1" x14ac:dyDescent="0.3">
      <c r="A13" s="190" t="s">
        <v>69</v>
      </c>
      <c r="B13" s="29">
        <v>43875</v>
      </c>
      <c r="C13" s="30">
        <v>0.37965277777777778</v>
      </c>
      <c r="D13" s="31">
        <v>43881</v>
      </c>
      <c r="E13" s="32" t="s">
        <v>21</v>
      </c>
      <c r="F13" s="33" t="s">
        <v>70</v>
      </c>
      <c r="G13" s="34">
        <v>2586467</v>
      </c>
      <c r="H13" s="35">
        <v>0</v>
      </c>
      <c r="I13" s="36" t="s">
        <v>47</v>
      </c>
      <c r="J13" s="36" t="s">
        <v>24</v>
      </c>
      <c r="K13" s="36" t="s">
        <v>61</v>
      </c>
      <c r="L13" s="36" t="s">
        <v>61</v>
      </c>
      <c r="M13" s="40" t="s">
        <v>71</v>
      </c>
      <c r="N13" s="37" t="s">
        <v>25</v>
      </c>
      <c r="O13" s="53">
        <v>44126</v>
      </c>
      <c r="P13" s="29">
        <v>44159</v>
      </c>
      <c r="Q13" s="49" t="s">
        <v>72</v>
      </c>
      <c r="R13" s="54"/>
      <c r="S13" s="41" t="s">
        <v>73</v>
      </c>
      <c r="T13" s="13"/>
    </row>
    <row r="14" spans="1:20" ht="210" x14ac:dyDescent="0.3">
      <c r="A14" s="190" t="s">
        <v>74</v>
      </c>
      <c r="B14" s="29">
        <v>43875</v>
      </c>
      <c r="C14" s="30">
        <v>0.4075462962962963</v>
      </c>
      <c r="D14" s="31">
        <v>43917</v>
      </c>
      <c r="E14" s="32" t="s">
        <v>21</v>
      </c>
      <c r="F14" s="33" t="s">
        <v>75</v>
      </c>
      <c r="G14" s="34">
        <v>438312</v>
      </c>
      <c r="H14" s="55">
        <v>160892</v>
      </c>
      <c r="I14" s="36" t="s">
        <v>60</v>
      </c>
      <c r="J14" s="36" t="s">
        <v>24</v>
      </c>
      <c r="K14" s="36" t="s">
        <v>24</v>
      </c>
      <c r="L14" s="36" t="s">
        <v>61</v>
      </c>
      <c r="M14" s="40" t="s">
        <v>76</v>
      </c>
      <c r="N14" s="37" t="s">
        <v>25</v>
      </c>
      <c r="O14" s="53">
        <v>44175</v>
      </c>
      <c r="P14" s="54"/>
      <c r="Q14" s="49" t="s">
        <v>77</v>
      </c>
      <c r="R14" s="54"/>
      <c r="S14" s="41" t="s">
        <v>78</v>
      </c>
      <c r="T14" s="13"/>
    </row>
    <row r="15" spans="1:20" ht="90" x14ac:dyDescent="0.3">
      <c r="A15" s="190" t="s">
        <v>79</v>
      </c>
      <c r="B15" s="29">
        <v>43875</v>
      </c>
      <c r="C15" s="30">
        <v>0.70719907407407412</v>
      </c>
      <c r="D15" s="31">
        <v>43917</v>
      </c>
      <c r="E15" s="32" t="s">
        <v>21</v>
      </c>
      <c r="F15" s="33" t="s">
        <v>80</v>
      </c>
      <c r="G15" s="34">
        <v>3500000</v>
      </c>
      <c r="H15" s="35">
        <v>5000</v>
      </c>
      <c r="I15" s="36" t="s">
        <v>47</v>
      </c>
      <c r="J15" s="36" t="s">
        <v>24</v>
      </c>
      <c r="K15" s="36" t="s">
        <v>24</v>
      </c>
      <c r="L15" s="54" t="s">
        <v>24</v>
      </c>
      <c r="M15" s="56" t="s">
        <v>81</v>
      </c>
      <c r="N15" s="54" t="s">
        <v>25</v>
      </c>
      <c r="O15" s="54"/>
      <c r="P15" s="54"/>
      <c r="Q15" s="54" t="s">
        <v>82</v>
      </c>
      <c r="R15" s="54"/>
      <c r="S15" s="41" t="s">
        <v>83</v>
      </c>
      <c r="T15" s="13"/>
    </row>
    <row r="16" spans="1:20" ht="30" x14ac:dyDescent="0.3">
      <c r="A16" s="190" t="s">
        <v>84</v>
      </c>
      <c r="B16" s="29">
        <v>43879</v>
      </c>
      <c r="C16" s="30">
        <v>0.62252314814814813</v>
      </c>
      <c r="D16" s="31">
        <v>43884</v>
      </c>
      <c r="E16" s="32" t="s">
        <v>21</v>
      </c>
      <c r="F16" s="33" t="s">
        <v>85</v>
      </c>
      <c r="G16" s="34">
        <v>2944365</v>
      </c>
      <c r="H16" s="35">
        <v>0</v>
      </c>
      <c r="I16" s="36" t="s">
        <v>60</v>
      </c>
      <c r="J16" s="36" t="s">
        <v>24</v>
      </c>
      <c r="K16" s="36"/>
      <c r="L16" s="54"/>
      <c r="M16" s="54"/>
      <c r="N16" s="54"/>
      <c r="O16" s="54"/>
      <c r="P16" s="54"/>
      <c r="Q16" s="54"/>
      <c r="R16" s="54"/>
      <c r="S16" s="41"/>
      <c r="T16" s="13"/>
    </row>
    <row r="17" spans="1:20" ht="30" x14ac:dyDescent="0.3">
      <c r="A17" s="190" t="s">
        <v>86</v>
      </c>
      <c r="B17" s="29">
        <v>43901</v>
      </c>
      <c r="C17" s="30">
        <v>0.71208333333333329</v>
      </c>
      <c r="D17" s="31">
        <v>43917</v>
      </c>
      <c r="E17" s="32" t="s">
        <v>21</v>
      </c>
      <c r="F17" s="33" t="s">
        <v>87</v>
      </c>
      <c r="G17" s="34">
        <v>3499500</v>
      </c>
      <c r="H17" s="35">
        <v>0</v>
      </c>
      <c r="I17" s="36" t="s">
        <v>37</v>
      </c>
      <c r="J17" s="36" t="s">
        <v>24</v>
      </c>
      <c r="K17" s="36"/>
      <c r="L17" s="54"/>
      <c r="M17" s="54"/>
      <c r="N17" s="54" t="s">
        <v>25</v>
      </c>
      <c r="O17" s="54"/>
      <c r="P17" s="54"/>
      <c r="Q17" s="54"/>
      <c r="R17" s="54"/>
      <c r="S17" s="41" t="s">
        <v>88</v>
      </c>
      <c r="T17" s="13"/>
    </row>
    <row r="18" spans="1:20" ht="28.2" customHeight="1" x14ac:dyDescent="0.3">
      <c r="A18" s="78" t="s">
        <v>204</v>
      </c>
      <c r="B18" s="201"/>
      <c r="C18" s="202"/>
      <c r="D18" s="202"/>
      <c r="E18" s="202"/>
      <c r="F18" s="202"/>
      <c r="G18" s="202"/>
      <c r="H18" s="202"/>
      <c r="I18" s="202"/>
      <c r="J18" s="202"/>
      <c r="K18" s="202"/>
      <c r="L18" s="202"/>
      <c r="M18" s="202"/>
      <c r="N18" s="202"/>
      <c r="O18" s="202"/>
      <c r="P18" s="202"/>
      <c r="Q18" s="202"/>
      <c r="R18" s="202"/>
      <c r="S18" s="203"/>
      <c r="T18" s="13"/>
    </row>
    <row r="19" spans="1:20" ht="90" x14ac:dyDescent="0.3">
      <c r="A19" s="192" t="s">
        <v>89</v>
      </c>
      <c r="B19" s="29">
        <v>43901</v>
      </c>
      <c r="C19" s="30">
        <v>0.71835648148148146</v>
      </c>
      <c r="D19" s="31">
        <v>43917</v>
      </c>
      <c r="E19" s="32" t="s">
        <v>21</v>
      </c>
      <c r="F19" s="58" t="s">
        <v>90</v>
      </c>
      <c r="G19" s="59">
        <v>3000000</v>
      </c>
      <c r="H19" s="60">
        <v>80000</v>
      </c>
      <c r="I19" s="36" t="s">
        <v>47</v>
      </c>
      <c r="J19" s="36" t="s">
        <v>24</v>
      </c>
      <c r="K19" s="36"/>
      <c r="L19" s="54"/>
      <c r="M19" s="54"/>
      <c r="N19" s="54"/>
      <c r="O19" s="54"/>
      <c r="P19" s="54"/>
      <c r="Q19" s="54"/>
      <c r="R19" s="54"/>
      <c r="S19" s="41" t="s">
        <v>91</v>
      </c>
      <c r="T19" s="13"/>
    </row>
    <row r="20" spans="1:20" ht="30" x14ac:dyDescent="0.3">
      <c r="A20" s="192" t="s">
        <v>92</v>
      </c>
      <c r="B20" s="29">
        <v>43910</v>
      </c>
      <c r="C20" s="30">
        <v>0.77855324074074073</v>
      </c>
      <c r="D20" s="31">
        <v>43917</v>
      </c>
      <c r="E20" s="32" t="s">
        <v>21</v>
      </c>
      <c r="F20" s="58" t="s">
        <v>93</v>
      </c>
      <c r="G20" s="59">
        <v>3500000</v>
      </c>
      <c r="H20" s="60">
        <v>0</v>
      </c>
      <c r="I20" s="36" t="s">
        <v>47</v>
      </c>
      <c r="J20" s="36" t="s">
        <v>24</v>
      </c>
      <c r="K20" s="36" t="s">
        <v>61</v>
      </c>
      <c r="L20" s="54"/>
      <c r="M20" s="54"/>
      <c r="N20" s="54"/>
      <c r="O20" s="54"/>
      <c r="P20" s="54"/>
      <c r="Q20" s="54"/>
      <c r="R20" s="54"/>
      <c r="S20" s="41" t="s">
        <v>94</v>
      </c>
      <c r="T20" s="13"/>
    </row>
    <row r="21" spans="1:20" s="16" customFormat="1" ht="45" x14ac:dyDescent="0.3">
      <c r="A21" s="193" t="s">
        <v>95</v>
      </c>
      <c r="B21" s="62">
        <v>43917</v>
      </c>
      <c r="C21" s="63">
        <v>0.6268055555555555</v>
      </c>
      <c r="D21" s="64">
        <v>43883</v>
      </c>
      <c r="E21" s="65" t="s">
        <v>21</v>
      </c>
      <c r="F21" s="66" t="s">
        <v>96</v>
      </c>
      <c r="G21" s="67">
        <v>3534908</v>
      </c>
      <c r="H21" s="68">
        <v>0</v>
      </c>
      <c r="I21" s="61" t="s">
        <v>37</v>
      </c>
      <c r="J21" s="61" t="s">
        <v>24</v>
      </c>
      <c r="K21" s="61"/>
      <c r="L21" s="69"/>
      <c r="M21" s="69"/>
      <c r="N21" s="69"/>
      <c r="O21" s="69"/>
      <c r="P21" s="69"/>
      <c r="Q21" s="69"/>
      <c r="R21" s="69"/>
      <c r="S21" s="70" t="s">
        <v>97</v>
      </c>
      <c r="T21" s="15"/>
    </row>
    <row r="22" spans="1:20" s="16" customFormat="1" ht="120" x14ac:dyDescent="0.3">
      <c r="A22" s="193" t="s">
        <v>98</v>
      </c>
      <c r="B22" s="62">
        <v>43972</v>
      </c>
      <c r="C22" s="63">
        <v>0.63453703703703701</v>
      </c>
      <c r="D22" s="64">
        <v>43972</v>
      </c>
      <c r="E22" s="65" t="s">
        <v>21</v>
      </c>
      <c r="F22" s="71" t="s">
        <v>99</v>
      </c>
      <c r="G22" s="59">
        <v>2954035</v>
      </c>
      <c r="H22" s="68">
        <v>0</v>
      </c>
      <c r="I22" s="61" t="s">
        <v>47</v>
      </c>
      <c r="J22" s="61" t="s">
        <v>24</v>
      </c>
      <c r="K22" s="61"/>
      <c r="L22" s="69"/>
      <c r="M22" s="69"/>
      <c r="N22" s="69"/>
      <c r="O22" s="69"/>
      <c r="P22" s="69"/>
      <c r="Q22" s="69"/>
      <c r="R22" s="69"/>
      <c r="S22" s="70" t="s">
        <v>100</v>
      </c>
      <c r="T22" s="15"/>
    </row>
    <row r="23" spans="1:20" s="16" customFormat="1" ht="30" x14ac:dyDescent="0.3">
      <c r="A23" s="193" t="s">
        <v>101</v>
      </c>
      <c r="B23" s="72">
        <v>43973</v>
      </c>
      <c r="C23" s="73">
        <v>0.62692129629629634</v>
      </c>
      <c r="D23" s="74">
        <v>43978</v>
      </c>
      <c r="E23" s="75" t="s">
        <v>21</v>
      </c>
      <c r="F23" s="58" t="s">
        <v>102</v>
      </c>
      <c r="G23" s="76">
        <v>650000</v>
      </c>
      <c r="H23" s="77">
        <v>0</v>
      </c>
      <c r="I23" s="78" t="s">
        <v>60</v>
      </c>
      <c r="J23" s="78"/>
      <c r="K23" s="78"/>
      <c r="L23" s="79"/>
      <c r="M23" s="79"/>
      <c r="N23" s="79"/>
      <c r="O23" s="79"/>
      <c r="P23" s="79"/>
      <c r="Q23" s="79"/>
      <c r="R23" s="79"/>
      <c r="S23" s="80" t="s">
        <v>103</v>
      </c>
      <c r="T23" s="15"/>
    </row>
    <row r="24" spans="1:20" s="16" customFormat="1" ht="25.5" customHeight="1" x14ac:dyDescent="0.3">
      <c r="A24" s="193" t="s">
        <v>101</v>
      </c>
      <c r="B24" s="81">
        <v>43973</v>
      </c>
      <c r="C24" s="63">
        <v>0.64476851851851846</v>
      </c>
      <c r="D24" s="31">
        <v>43978</v>
      </c>
      <c r="E24" s="32" t="s">
        <v>21</v>
      </c>
      <c r="F24" s="33" t="s">
        <v>104</v>
      </c>
      <c r="G24" s="67">
        <v>1750000</v>
      </c>
      <c r="H24" s="68">
        <v>0</v>
      </c>
      <c r="I24" s="61" t="s">
        <v>60</v>
      </c>
      <c r="J24" s="61"/>
      <c r="K24" s="61"/>
      <c r="L24" s="69"/>
      <c r="M24" s="69"/>
      <c r="N24" s="69"/>
      <c r="O24" s="69"/>
      <c r="P24" s="69"/>
      <c r="Q24" s="69"/>
      <c r="R24" s="69"/>
      <c r="S24" s="70" t="s">
        <v>105</v>
      </c>
      <c r="T24" s="15"/>
    </row>
    <row r="25" spans="1:20" s="16" customFormat="1" ht="30" customHeight="1" x14ac:dyDescent="0.3">
      <c r="A25" s="194" t="s">
        <v>106</v>
      </c>
      <c r="B25" s="81">
        <v>43977</v>
      </c>
      <c r="C25" s="63">
        <v>0.72201388888888884</v>
      </c>
      <c r="D25" s="64">
        <v>43978</v>
      </c>
      <c r="E25" s="32" t="s">
        <v>21</v>
      </c>
      <c r="F25" s="33" t="s">
        <v>107</v>
      </c>
      <c r="G25" s="67">
        <v>1509560</v>
      </c>
      <c r="H25" s="68">
        <v>0</v>
      </c>
      <c r="I25" s="61" t="s">
        <v>60</v>
      </c>
      <c r="J25" s="61"/>
      <c r="K25" s="61"/>
      <c r="L25" s="69"/>
      <c r="M25" s="54"/>
      <c r="N25" s="54"/>
      <c r="O25" s="54"/>
      <c r="P25" s="69"/>
      <c r="Q25" s="69"/>
      <c r="R25" s="69"/>
      <c r="S25" s="70"/>
      <c r="T25" s="15"/>
    </row>
    <row r="26" spans="1:20" s="16" customFormat="1" ht="27.75" customHeight="1" x14ac:dyDescent="0.3">
      <c r="A26" s="195" t="s">
        <v>108</v>
      </c>
      <c r="B26" s="82">
        <v>43980</v>
      </c>
      <c r="C26" s="63">
        <v>0.58671296296296294</v>
      </c>
      <c r="D26" s="31">
        <v>43980</v>
      </c>
      <c r="E26" s="32" t="s">
        <v>21</v>
      </c>
      <c r="F26" s="33" t="s">
        <v>109</v>
      </c>
      <c r="G26" s="34">
        <v>1500000</v>
      </c>
      <c r="H26" s="35">
        <v>0</v>
      </c>
      <c r="I26" s="36" t="s">
        <v>37</v>
      </c>
      <c r="J26" s="36" t="s">
        <v>24</v>
      </c>
      <c r="K26" s="36"/>
      <c r="L26" s="54"/>
      <c r="M26" s="54"/>
      <c r="N26" s="54"/>
      <c r="O26" s="54"/>
      <c r="P26" s="54"/>
      <c r="Q26" s="54"/>
      <c r="R26" s="54"/>
      <c r="S26" s="41" t="s">
        <v>110</v>
      </c>
      <c r="T26" s="13"/>
    </row>
    <row r="27" spans="1:20" s="16" customFormat="1" ht="45" x14ac:dyDescent="0.3">
      <c r="A27" s="195" t="s">
        <v>111</v>
      </c>
      <c r="B27" s="82">
        <v>43980</v>
      </c>
      <c r="C27" s="63">
        <v>0.58332175925925933</v>
      </c>
      <c r="D27" s="31">
        <v>43966</v>
      </c>
      <c r="E27" s="32" t="s">
        <v>21</v>
      </c>
      <c r="F27" s="33" t="s">
        <v>112</v>
      </c>
      <c r="G27" s="34">
        <v>1700000</v>
      </c>
      <c r="H27" s="35">
        <v>0</v>
      </c>
      <c r="I27" s="36" t="s">
        <v>37</v>
      </c>
      <c r="J27" s="36" t="s">
        <v>24</v>
      </c>
      <c r="K27" s="36"/>
      <c r="L27" s="54"/>
      <c r="M27" s="54"/>
      <c r="N27" s="54"/>
      <c r="O27" s="54"/>
      <c r="P27" s="54"/>
      <c r="Q27" s="54"/>
      <c r="R27" s="54"/>
      <c r="S27" s="41" t="s">
        <v>113</v>
      </c>
      <c r="T27" s="13"/>
    </row>
    <row r="28" spans="1:20" ht="210.6" x14ac:dyDescent="0.3">
      <c r="A28" s="193" t="s">
        <v>114</v>
      </c>
      <c r="B28" s="82">
        <v>43980</v>
      </c>
      <c r="C28" s="63">
        <v>0.66871527777777784</v>
      </c>
      <c r="D28" s="83"/>
      <c r="E28" s="32" t="s">
        <v>21</v>
      </c>
      <c r="F28" s="33" t="s">
        <v>115</v>
      </c>
      <c r="G28" s="34">
        <v>1065485</v>
      </c>
      <c r="H28" s="35">
        <v>0</v>
      </c>
      <c r="I28" s="36" t="s">
        <v>47</v>
      </c>
      <c r="J28" s="36" t="s">
        <v>61</v>
      </c>
      <c r="K28" s="83"/>
      <c r="L28" s="83"/>
      <c r="M28" s="83"/>
      <c r="N28" s="83"/>
      <c r="O28" s="83"/>
      <c r="P28" s="83"/>
      <c r="Q28" s="83"/>
      <c r="R28" s="83"/>
      <c r="S28" s="84" t="s">
        <v>116</v>
      </c>
    </row>
    <row r="29" spans="1:20" ht="48" customHeight="1" x14ac:dyDescent="0.3">
      <c r="A29" s="195" t="s">
        <v>117</v>
      </c>
      <c r="B29" s="82">
        <v>43983</v>
      </c>
      <c r="C29" s="63">
        <v>0.65722222222222226</v>
      </c>
      <c r="D29" s="83"/>
      <c r="E29" s="65" t="s">
        <v>118</v>
      </c>
      <c r="F29" s="66" t="s">
        <v>119</v>
      </c>
      <c r="G29" s="34">
        <v>668598</v>
      </c>
      <c r="H29" s="35">
        <v>0</v>
      </c>
      <c r="I29" s="36" t="s">
        <v>47</v>
      </c>
      <c r="J29" s="36"/>
      <c r="K29" s="83"/>
      <c r="L29" s="83"/>
      <c r="M29" s="83"/>
      <c r="N29" s="83"/>
      <c r="O29" s="83"/>
      <c r="P29" s="83"/>
      <c r="Q29" s="83"/>
      <c r="R29" s="83"/>
      <c r="S29" s="83"/>
    </row>
    <row r="30" spans="1:20" ht="78" x14ac:dyDescent="0.3">
      <c r="A30" s="192" t="s">
        <v>74</v>
      </c>
      <c r="B30" s="85">
        <v>44000</v>
      </c>
      <c r="C30" s="86">
        <v>0.66694444444444445</v>
      </c>
      <c r="D30" s="87">
        <v>43917</v>
      </c>
      <c r="E30" s="75" t="s">
        <v>21</v>
      </c>
      <c r="F30" s="58" t="s">
        <v>120</v>
      </c>
      <c r="G30" s="59">
        <v>2909999.8</v>
      </c>
      <c r="H30" s="60">
        <v>0</v>
      </c>
      <c r="I30" s="57" t="s">
        <v>60</v>
      </c>
      <c r="J30" s="36" t="s">
        <v>24</v>
      </c>
      <c r="K30" s="36"/>
      <c r="L30" s="54"/>
      <c r="M30" s="54"/>
      <c r="N30" s="54"/>
      <c r="O30" s="54"/>
      <c r="P30" s="54"/>
      <c r="Q30" s="54"/>
      <c r="R30" s="54"/>
      <c r="S30" s="88" t="s">
        <v>121</v>
      </c>
    </row>
    <row r="31" spans="1:20" s="17" customFormat="1" ht="75" customHeight="1" x14ac:dyDescent="0.3">
      <c r="A31" s="196" t="s">
        <v>122</v>
      </c>
      <c r="B31" s="89">
        <v>44001</v>
      </c>
      <c r="C31" s="63">
        <v>0.73957175925925922</v>
      </c>
      <c r="D31" s="90"/>
      <c r="E31" s="91" t="s">
        <v>21</v>
      </c>
      <c r="F31" s="92"/>
      <c r="G31" s="93">
        <v>2715759</v>
      </c>
      <c r="H31" s="94"/>
      <c r="I31" s="95" t="s">
        <v>47</v>
      </c>
      <c r="J31" s="96" t="s">
        <v>61</v>
      </c>
      <c r="K31" s="97"/>
      <c r="L31" s="98"/>
      <c r="M31" s="98"/>
      <c r="N31" s="98"/>
      <c r="O31" s="98"/>
      <c r="P31" s="99"/>
      <c r="Q31" s="99"/>
      <c r="R31" s="99"/>
      <c r="S31" s="100" t="s">
        <v>123</v>
      </c>
    </row>
    <row r="32" spans="1:20" ht="33.75" customHeight="1" x14ac:dyDescent="0.3">
      <c r="A32" s="196" t="s">
        <v>124</v>
      </c>
      <c r="B32" s="101">
        <v>44012</v>
      </c>
      <c r="C32" s="73">
        <v>0.62083333333333335</v>
      </c>
      <c r="D32" s="74"/>
      <c r="E32" s="102" t="s">
        <v>118</v>
      </c>
      <c r="F32" s="103"/>
      <c r="G32" s="104">
        <v>2304726</v>
      </c>
      <c r="H32" s="105"/>
      <c r="I32" s="106" t="s">
        <v>125</v>
      </c>
      <c r="J32" s="107"/>
      <c r="K32" s="57"/>
      <c r="L32" s="108"/>
      <c r="M32" s="108"/>
      <c r="N32" s="108"/>
      <c r="O32" s="108"/>
      <c r="P32" s="108"/>
      <c r="Q32" s="109"/>
      <c r="R32" s="109"/>
      <c r="S32" s="110" t="s">
        <v>126</v>
      </c>
    </row>
    <row r="33" spans="1:19" ht="30" customHeight="1" x14ac:dyDescent="0.3">
      <c r="A33" s="197" t="s">
        <v>127</v>
      </c>
      <c r="B33" s="111">
        <v>44014</v>
      </c>
      <c r="C33" s="112">
        <v>0.77285879629629628</v>
      </c>
      <c r="D33" s="113">
        <v>44018</v>
      </c>
      <c r="E33" s="114" t="s">
        <v>21</v>
      </c>
      <c r="F33" s="115" t="s">
        <v>128</v>
      </c>
      <c r="G33" s="116">
        <v>3500000</v>
      </c>
      <c r="H33" s="117">
        <v>150000</v>
      </c>
      <c r="I33" s="118" t="s">
        <v>37</v>
      </c>
      <c r="J33" s="119"/>
      <c r="K33" s="119"/>
      <c r="L33" s="119"/>
      <c r="M33" s="119"/>
      <c r="N33" s="119"/>
      <c r="O33" s="119"/>
      <c r="P33" s="119"/>
      <c r="Q33" s="119"/>
      <c r="R33" s="119"/>
      <c r="S33" s="119"/>
    </row>
    <row r="34" spans="1:19" ht="30" x14ac:dyDescent="0.3">
      <c r="A34" s="197" t="s">
        <v>129</v>
      </c>
      <c r="B34" s="111">
        <v>44022</v>
      </c>
      <c r="C34" s="112">
        <v>0.45768518518518514</v>
      </c>
      <c r="D34" s="113"/>
      <c r="E34" s="114" t="s">
        <v>21</v>
      </c>
      <c r="F34" s="120" t="s">
        <v>130</v>
      </c>
      <c r="G34" s="116">
        <v>528609</v>
      </c>
      <c r="H34" s="117"/>
      <c r="I34" s="118" t="s">
        <v>47</v>
      </c>
      <c r="J34" s="118" t="s">
        <v>61</v>
      </c>
      <c r="K34" s="118"/>
      <c r="L34" s="121"/>
      <c r="M34" s="121"/>
      <c r="N34" s="121"/>
      <c r="O34" s="121"/>
      <c r="P34" s="121"/>
      <c r="Q34" s="121"/>
      <c r="R34" s="121"/>
      <c r="S34" s="122"/>
    </row>
    <row r="35" spans="1:19" ht="27" customHeight="1" x14ac:dyDescent="0.3">
      <c r="A35" s="197" t="s">
        <v>131</v>
      </c>
      <c r="B35" s="111">
        <v>44042</v>
      </c>
      <c r="C35" s="112"/>
      <c r="D35" s="113"/>
      <c r="E35" s="114" t="s">
        <v>21</v>
      </c>
      <c r="F35" s="120" t="s">
        <v>132</v>
      </c>
      <c r="G35" s="116">
        <v>3500000</v>
      </c>
      <c r="H35" s="117"/>
      <c r="I35" s="118"/>
      <c r="J35" s="118"/>
      <c r="K35" s="118"/>
      <c r="L35" s="121"/>
      <c r="M35" s="121"/>
      <c r="N35" s="121"/>
      <c r="O35" s="121"/>
      <c r="P35" s="121"/>
      <c r="Q35" s="121"/>
      <c r="R35" s="121"/>
      <c r="S35" s="122" t="s">
        <v>133</v>
      </c>
    </row>
    <row r="36" spans="1:19" ht="29.25" customHeight="1" x14ac:dyDescent="0.3">
      <c r="A36" s="197" t="s">
        <v>134</v>
      </c>
      <c r="B36" s="111">
        <v>44060</v>
      </c>
      <c r="C36" s="112">
        <v>0.47557870370370375</v>
      </c>
      <c r="D36" s="113"/>
      <c r="E36" s="114" t="s">
        <v>118</v>
      </c>
      <c r="F36" s="120" t="s">
        <v>135</v>
      </c>
      <c r="G36" s="116">
        <v>2744000</v>
      </c>
      <c r="H36" s="117"/>
      <c r="I36" s="118"/>
      <c r="J36" s="118"/>
      <c r="K36" s="118"/>
      <c r="L36" s="121"/>
      <c r="M36" s="121"/>
      <c r="N36" s="121"/>
      <c r="O36" s="121"/>
      <c r="P36" s="121"/>
      <c r="Q36" s="121"/>
      <c r="R36" s="121"/>
      <c r="S36" s="122"/>
    </row>
    <row r="37" spans="1:19" ht="29.25" customHeight="1" x14ac:dyDescent="0.3">
      <c r="A37" s="197" t="s">
        <v>136</v>
      </c>
      <c r="B37" s="111">
        <v>44074</v>
      </c>
      <c r="C37" s="112">
        <v>0.60539351851851853</v>
      </c>
      <c r="D37" s="113"/>
      <c r="E37" s="114" t="s">
        <v>21</v>
      </c>
      <c r="F37" s="120" t="s">
        <v>137</v>
      </c>
      <c r="G37" s="116">
        <v>2934624</v>
      </c>
      <c r="H37" s="117"/>
      <c r="I37" s="118"/>
      <c r="J37" s="118"/>
      <c r="K37" s="118"/>
      <c r="L37" s="121"/>
      <c r="M37" s="121"/>
      <c r="N37" s="121"/>
      <c r="O37" s="121"/>
      <c r="P37" s="121"/>
      <c r="Q37" s="121"/>
      <c r="R37" s="121"/>
      <c r="S37" s="122"/>
    </row>
    <row r="38" spans="1:19" ht="29.25" customHeight="1" x14ac:dyDescent="0.3">
      <c r="A38" s="197" t="s">
        <v>138</v>
      </c>
      <c r="B38" s="111">
        <v>44103</v>
      </c>
      <c r="C38" s="112"/>
      <c r="D38" s="113"/>
      <c r="E38" s="114" t="s">
        <v>139</v>
      </c>
      <c r="F38" s="120" t="s">
        <v>140</v>
      </c>
      <c r="G38" s="116">
        <v>759673</v>
      </c>
      <c r="H38" s="117"/>
      <c r="I38" s="118"/>
      <c r="J38" s="118"/>
      <c r="K38" s="118"/>
      <c r="L38" s="121"/>
      <c r="M38" s="121"/>
      <c r="N38" s="121"/>
      <c r="O38" s="121"/>
      <c r="P38" s="121"/>
      <c r="Q38" s="121"/>
      <c r="R38" s="121"/>
      <c r="S38" s="122"/>
    </row>
    <row r="39" spans="1:19" ht="29.25" customHeight="1" x14ac:dyDescent="0.3">
      <c r="A39" s="197" t="s">
        <v>141</v>
      </c>
      <c r="B39" s="111">
        <v>44104</v>
      </c>
      <c r="C39" s="112">
        <v>0.55383101851851857</v>
      </c>
      <c r="D39" s="113"/>
      <c r="E39" s="114" t="s">
        <v>118</v>
      </c>
      <c r="F39" s="120" t="s">
        <v>142</v>
      </c>
      <c r="G39" s="116">
        <v>3000701</v>
      </c>
      <c r="H39" s="117"/>
      <c r="I39" s="118"/>
      <c r="J39" s="118"/>
      <c r="K39" s="118"/>
      <c r="L39" s="121"/>
      <c r="M39" s="121"/>
      <c r="N39" s="121"/>
      <c r="O39" s="121"/>
      <c r="P39" s="121"/>
      <c r="Q39" s="121"/>
      <c r="R39" s="121"/>
      <c r="S39" s="122"/>
    </row>
    <row r="40" spans="1:19" ht="24.75" customHeight="1" x14ac:dyDescent="0.3">
      <c r="A40" s="123">
        <v>35</v>
      </c>
      <c r="B40" s="198"/>
      <c r="C40" s="198"/>
      <c r="D40" s="198"/>
      <c r="E40" s="198"/>
      <c r="F40" s="198"/>
      <c r="G40" s="124">
        <f>SUBTOTAL(9,G4:G39)</f>
        <v>86536806.799999997</v>
      </c>
      <c r="H40" s="119"/>
      <c r="I40" s="119"/>
      <c r="J40" s="119"/>
      <c r="K40" s="119"/>
      <c r="L40" s="119"/>
      <c r="M40" s="119"/>
      <c r="N40" s="119"/>
      <c r="O40" s="119"/>
      <c r="P40" s="119"/>
      <c r="Q40" s="119"/>
      <c r="R40" s="119"/>
      <c r="S40" s="119"/>
    </row>
  </sheetData>
  <sheetProtection algorithmName="SHA-512" hashValue="Qp1ZBaUxeQ7XNwDKJPhQjrVjXJ+ZkbeR5ZHurf3uUEtYULzMdtKs16oS2BE2bm/WoKcIKkFgr95kUh9SonQFnA==" saltValue="ew7aKheX2hMXPTnxzZkZsw==" spinCount="100000" sheet="1" objects="1" scenarios="1" selectLockedCells="1"/>
  <autoFilter ref="A2:S2" xr:uid="{EE7102D9-E6D7-425A-A59D-72B816F6CCE5}"/>
  <sortState xmlns:xlrd2="http://schemas.microsoft.com/office/spreadsheetml/2017/richdata2" ref="B4:S19">
    <sortCondition ref="C4:C19"/>
    <sortCondition ref="D4:D19"/>
  </sortState>
  <mergeCells count="4">
    <mergeCell ref="B40:F40"/>
    <mergeCell ref="A1:S1"/>
    <mergeCell ref="B3:S3"/>
    <mergeCell ref="B18:S18"/>
  </mergeCells>
  <dataValidations count="2">
    <dataValidation type="textLength" operator="lessThan" allowBlank="1" showInputMessage="1" showErrorMessage="1" error="This cell is not able to be edited. Please press ESC and TAB to continue." sqref="A2:S40" xr:uid="{56B15FC6-5C8D-476D-94C2-C007A981D124}">
      <formula1>0</formula1>
    </dataValidation>
    <dataValidation operator="lessThan" allowBlank="1" showInputMessage="1" showErrorMessage="1" error="This cell is not able to be edited. Please press ESC and TAB to continue." sqref="A1:S1" xr:uid="{90A3469B-51EB-4FC7-9A2F-62882A2E56D6}"/>
  </dataValidations>
  <pageMargins left="0.7" right="0.7" top="0.75" bottom="0.75" header="0.3" footer="0.3"/>
  <pageSetup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F8BF9-C92C-4042-9EFF-AC0147954D14}">
  <sheetPr>
    <tabColor theme="5" tint="-0.249977111117893"/>
  </sheetPr>
  <dimension ref="A1:P33"/>
  <sheetViews>
    <sheetView zoomScale="70" zoomScaleNormal="70" workbookViewId="0">
      <selection sqref="A1:O1"/>
    </sheetView>
  </sheetViews>
  <sheetFormatPr defaultRowHeight="14.4" x14ac:dyDescent="0.3"/>
  <cols>
    <col min="1" max="1" width="21.5546875" style="4" customWidth="1"/>
    <col min="2" max="3" width="21.5546875" customWidth="1"/>
    <col min="4" max="4" width="17.88671875" style="4" customWidth="1"/>
    <col min="5" max="5" width="28.33203125" customWidth="1"/>
    <col min="6" max="6" width="17.6640625" customWidth="1"/>
    <col min="7" max="7" width="20.88671875" style="4" bestFit="1" customWidth="1"/>
    <col min="8" max="8" width="15.5546875" bestFit="1" customWidth="1"/>
    <col min="9" max="9" width="12.109375" customWidth="1"/>
    <col min="10" max="10" width="15" style="7" customWidth="1"/>
    <col min="11" max="11" width="11.88671875" customWidth="1"/>
    <col min="12" max="12" width="24.6640625" customWidth="1"/>
    <col min="13" max="13" width="17.5546875" customWidth="1"/>
    <col min="14" max="14" width="23.109375" customWidth="1"/>
    <col min="15" max="15" width="92.44140625" customWidth="1"/>
  </cols>
  <sheetData>
    <row r="1" spans="1:16" ht="27" customHeight="1" x14ac:dyDescent="0.3">
      <c r="A1" s="204" t="s">
        <v>143</v>
      </c>
      <c r="B1" s="205"/>
      <c r="C1" s="205"/>
      <c r="D1" s="205"/>
      <c r="E1" s="205"/>
      <c r="F1" s="205"/>
      <c r="G1" s="205"/>
      <c r="H1" s="205"/>
      <c r="I1" s="205"/>
      <c r="J1" s="205"/>
      <c r="K1" s="205"/>
      <c r="L1" s="205"/>
      <c r="M1" s="205"/>
      <c r="N1" s="205"/>
      <c r="O1" s="206"/>
    </row>
    <row r="2" spans="1:16" ht="61.5" customHeight="1" x14ac:dyDescent="0.3">
      <c r="A2" s="125" t="s">
        <v>1</v>
      </c>
      <c r="B2" s="126" t="s">
        <v>2</v>
      </c>
      <c r="C2" s="126" t="s">
        <v>3</v>
      </c>
      <c r="D2" s="127" t="s">
        <v>4</v>
      </c>
      <c r="E2" s="126" t="s">
        <v>5</v>
      </c>
      <c r="F2" s="126" t="s">
        <v>7</v>
      </c>
      <c r="G2" s="128" t="s">
        <v>8</v>
      </c>
      <c r="H2" s="129" t="s">
        <v>9</v>
      </c>
      <c r="I2" s="126" t="s">
        <v>10</v>
      </c>
      <c r="J2" s="130" t="s">
        <v>12</v>
      </c>
      <c r="K2" s="131" t="s">
        <v>144</v>
      </c>
      <c r="L2" s="131" t="s">
        <v>145</v>
      </c>
      <c r="M2" s="131" t="s">
        <v>146</v>
      </c>
      <c r="N2" s="132" t="s">
        <v>147</v>
      </c>
      <c r="O2" s="133" t="s">
        <v>19</v>
      </c>
    </row>
    <row r="3" spans="1:16" ht="72" customHeight="1" x14ac:dyDescent="0.3">
      <c r="A3" s="134" t="s">
        <v>148</v>
      </c>
      <c r="B3" s="111">
        <v>43913</v>
      </c>
      <c r="C3" s="135">
        <v>0.47940972222222222</v>
      </c>
      <c r="D3" s="113">
        <v>43927</v>
      </c>
      <c r="E3" s="113" t="s">
        <v>118</v>
      </c>
      <c r="F3" s="116">
        <v>0</v>
      </c>
      <c r="G3" s="136">
        <v>650000</v>
      </c>
      <c r="H3" s="137" t="s">
        <v>149</v>
      </c>
      <c r="I3" s="118" t="s">
        <v>61</v>
      </c>
      <c r="J3" s="118" t="s">
        <v>61</v>
      </c>
      <c r="K3" s="138" t="s">
        <v>56</v>
      </c>
      <c r="L3" s="118" t="s">
        <v>25</v>
      </c>
      <c r="M3" s="139" t="s">
        <v>150</v>
      </c>
      <c r="N3" s="140" t="s">
        <v>151</v>
      </c>
      <c r="O3" s="141" t="s">
        <v>152</v>
      </c>
      <c r="P3" s="1"/>
    </row>
    <row r="4" spans="1:16" ht="134.25" customHeight="1" x14ac:dyDescent="0.3">
      <c r="A4" s="134" t="s">
        <v>153</v>
      </c>
      <c r="B4" s="111">
        <v>43951</v>
      </c>
      <c r="C4" s="135">
        <v>0.64467592592592593</v>
      </c>
      <c r="D4" s="113">
        <v>43959</v>
      </c>
      <c r="E4" s="113" t="s">
        <v>118</v>
      </c>
      <c r="F4" s="116">
        <v>0</v>
      </c>
      <c r="G4" s="136">
        <v>430000</v>
      </c>
      <c r="H4" s="137" t="s">
        <v>154</v>
      </c>
      <c r="I4" s="118" t="s">
        <v>61</v>
      </c>
      <c r="J4" s="118" t="s">
        <v>61</v>
      </c>
      <c r="K4" s="138" t="s">
        <v>56</v>
      </c>
      <c r="L4" s="118" t="s">
        <v>25</v>
      </c>
      <c r="M4" s="142" t="s">
        <v>155</v>
      </c>
      <c r="N4" s="143" t="s">
        <v>156</v>
      </c>
      <c r="O4" s="144" t="s">
        <v>157</v>
      </c>
      <c r="P4" s="1"/>
    </row>
    <row r="5" spans="1:16" ht="58.5" customHeight="1" x14ac:dyDescent="0.3">
      <c r="A5" s="145" t="s">
        <v>158</v>
      </c>
      <c r="B5" s="101">
        <v>43978</v>
      </c>
      <c r="C5" s="146">
        <v>0.42097222222222225</v>
      </c>
      <c r="D5" s="74">
        <v>43978</v>
      </c>
      <c r="E5" s="74" t="s">
        <v>159</v>
      </c>
      <c r="F5" s="104">
        <v>0</v>
      </c>
      <c r="G5" s="147">
        <v>190000</v>
      </c>
      <c r="H5" s="148" t="s">
        <v>154</v>
      </c>
      <c r="I5" s="118" t="s">
        <v>61</v>
      </c>
      <c r="J5" s="118" t="s">
        <v>61</v>
      </c>
      <c r="K5" s="138" t="s">
        <v>56</v>
      </c>
      <c r="L5" s="118" t="s">
        <v>25</v>
      </c>
      <c r="M5" s="149" t="s">
        <v>160</v>
      </c>
      <c r="N5" s="150" t="s">
        <v>161</v>
      </c>
      <c r="O5" s="151" t="s">
        <v>162</v>
      </c>
    </row>
    <row r="6" spans="1:16" ht="57.75" customHeight="1" x14ac:dyDescent="0.3">
      <c r="A6" s="145" t="s">
        <v>163</v>
      </c>
      <c r="B6" s="101">
        <v>43984</v>
      </c>
      <c r="C6" s="152"/>
      <c r="D6" s="74">
        <v>43984</v>
      </c>
      <c r="E6" s="74" t="s">
        <v>159</v>
      </c>
      <c r="F6" s="104">
        <v>0</v>
      </c>
      <c r="G6" s="147">
        <v>208100</v>
      </c>
      <c r="H6" s="148" t="s">
        <v>164</v>
      </c>
      <c r="I6" s="118" t="s">
        <v>61</v>
      </c>
      <c r="J6" s="118" t="s">
        <v>61</v>
      </c>
      <c r="K6" s="138" t="s">
        <v>56</v>
      </c>
      <c r="L6" s="118" t="s">
        <v>25</v>
      </c>
      <c r="M6" s="149" t="s">
        <v>165</v>
      </c>
      <c r="N6" s="150" t="s">
        <v>166</v>
      </c>
      <c r="O6" s="153" t="s">
        <v>167</v>
      </c>
    </row>
    <row r="7" spans="1:16" ht="86.25" customHeight="1" x14ac:dyDescent="0.3">
      <c r="A7" s="145" t="s">
        <v>168</v>
      </c>
      <c r="B7" s="101">
        <v>44014</v>
      </c>
      <c r="C7" s="146">
        <v>0.62416666666666665</v>
      </c>
      <c r="D7" s="154">
        <v>44014</v>
      </c>
      <c r="E7" s="155" t="s">
        <v>169</v>
      </c>
      <c r="F7" s="104">
        <v>0</v>
      </c>
      <c r="G7" s="147">
        <v>344000</v>
      </c>
      <c r="H7" s="148" t="s">
        <v>149</v>
      </c>
      <c r="I7" s="118" t="s">
        <v>61</v>
      </c>
      <c r="J7" s="118" t="s">
        <v>61</v>
      </c>
      <c r="K7" s="138" t="s">
        <v>56</v>
      </c>
      <c r="L7" s="118" t="s">
        <v>25</v>
      </c>
      <c r="M7" s="149" t="s">
        <v>170</v>
      </c>
      <c r="N7" s="150" t="s">
        <v>171</v>
      </c>
      <c r="O7" s="156" t="s">
        <v>172</v>
      </c>
    </row>
    <row r="8" spans="1:16" ht="75" customHeight="1" x14ac:dyDescent="0.3">
      <c r="A8" s="157" t="s">
        <v>131</v>
      </c>
      <c r="B8" s="101">
        <v>44042</v>
      </c>
      <c r="C8" s="158"/>
      <c r="D8" s="158"/>
      <c r="E8" s="158" t="s">
        <v>159</v>
      </c>
      <c r="F8" s="104">
        <v>0</v>
      </c>
      <c r="G8" s="159">
        <v>193500</v>
      </c>
      <c r="H8" s="160" t="s">
        <v>154</v>
      </c>
      <c r="I8" s="118" t="s">
        <v>61</v>
      </c>
      <c r="J8" s="118" t="s">
        <v>61</v>
      </c>
      <c r="K8" s="138" t="s">
        <v>56</v>
      </c>
      <c r="L8" s="118" t="s">
        <v>25</v>
      </c>
      <c r="M8" s="149" t="s">
        <v>173</v>
      </c>
      <c r="N8" s="150" t="s">
        <v>174</v>
      </c>
      <c r="O8" s="161" t="s">
        <v>175</v>
      </c>
    </row>
    <row r="9" spans="1:16" ht="57.75" customHeight="1" x14ac:dyDescent="0.3">
      <c r="A9" s="145" t="s">
        <v>176</v>
      </c>
      <c r="B9" s="162"/>
      <c r="C9" s="162"/>
      <c r="D9" s="163"/>
      <c r="E9" s="164" t="s">
        <v>169</v>
      </c>
      <c r="F9" s="104">
        <v>0</v>
      </c>
      <c r="G9" s="165">
        <v>78000</v>
      </c>
      <c r="H9" s="160" t="s">
        <v>149</v>
      </c>
      <c r="I9" s="118" t="s">
        <v>61</v>
      </c>
      <c r="J9" s="118" t="s">
        <v>61</v>
      </c>
      <c r="K9" s="138" t="s">
        <v>56</v>
      </c>
      <c r="L9" s="118" t="s">
        <v>25</v>
      </c>
      <c r="M9" s="149" t="s">
        <v>177</v>
      </c>
      <c r="N9" s="150" t="s">
        <v>178</v>
      </c>
      <c r="O9" s="162"/>
    </row>
    <row r="10" spans="1:16" ht="409.5" customHeight="1" x14ac:dyDescent="0.3">
      <c r="A10" s="145" t="s">
        <v>179</v>
      </c>
      <c r="B10" s="166"/>
      <c r="C10" s="166"/>
      <c r="D10" s="167">
        <v>44070</v>
      </c>
      <c r="E10" s="158" t="s">
        <v>159</v>
      </c>
      <c r="F10" s="104">
        <v>0</v>
      </c>
      <c r="G10" s="159">
        <v>977056</v>
      </c>
      <c r="H10" s="148" t="s">
        <v>154</v>
      </c>
      <c r="I10" s="119" t="s">
        <v>24</v>
      </c>
      <c r="J10" s="121"/>
      <c r="K10" s="138"/>
      <c r="L10" s="168"/>
      <c r="M10" s="169" t="s">
        <v>180</v>
      </c>
      <c r="N10" s="170" t="s">
        <v>181</v>
      </c>
      <c r="O10" s="153" t="s">
        <v>182</v>
      </c>
    </row>
    <row r="11" spans="1:16" ht="225" x14ac:dyDescent="0.3">
      <c r="A11" s="145" t="s">
        <v>183</v>
      </c>
      <c r="B11" s="166"/>
      <c r="C11" s="166"/>
      <c r="D11" s="167">
        <v>44099</v>
      </c>
      <c r="E11" s="158" t="s">
        <v>159</v>
      </c>
      <c r="F11" s="104">
        <v>0</v>
      </c>
      <c r="G11" s="159">
        <v>235000</v>
      </c>
      <c r="H11" s="148" t="s">
        <v>154</v>
      </c>
      <c r="I11" s="118" t="s">
        <v>24</v>
      </c>
      <c r="J11" s="118" t="s">
        <v>24</v>
      </c>
      <c r="K11" s="138" t="s">
        <v>56</v>
      </c>
      <c r="L11" s="118" t="s">
        <v>56</v>
      </c>
      <c r="M11" s="171" t="s">
        <v>184</v>
      </c>
      <c r="N11" s="150" t="s">
        <v>185</v>
      </c>
      <c r="O11" s="153" t="s">
        <v>186</v>
      </c>
    </row>
    <row r="12" spans="1:16" ht="169.5" customHeight="1" x14ac:dyDescent="0.3">
      <c r="A12" s="145" t="s">
        <v>187</v>
      </c>
      <c r="B12" s="101">
        <v>44152</v>
      </c>
      <c r="C12" s="158"/>
      <c r="D12" s="172"/>
      <c r="E12" s="173" t="s">
        <v>188</v>
      </c>
      <c r="F12" s="104">
        <v>0</v>
      </c>
      <c r="G12" s="174">
        <v>200000</v>
      </c>
      <c r="H12" s="148" t="s">
        <v>23</v>
      </c>
      <c r="I12" s="118" t="s">
        <v>24</v>
      </c>
      <c r="J12" s="118"/>
      <c r="K12" s="138" t="s">
        <v>56</v>
      </c>
      <c r="L12" s="175" t="s">
        <v>56</v>
      </c>
      <c r="M12" s="149" t="s">
        <v>189</v>
      </c>
      <c r="N12" s="150" t="s">
        <v>190</v>
      </c>
      <c r="O12" s="176" t="s">
        <v>191</v>
      </c>
    </row>
    <row r="13" spans="1:16" ht="169.5" customHeight="1" x14ac:dyDescent="0.3">
      <c r="A13" s="145" t="s">
        <v>192</v>
      </c>
      <c r="B13" s="177">
        <v>44187</v>
      </c>
      <c r="C13" s="158"/>
      <c r="D13" s="178">
        <v>44195</v>
      </c>
      <c r="E13" s="173" t="s">
        <v>193</v>
      </c>
      <c r="F13" s="104"/>
      <c r="G13" s="174">
        <v>128100</v>
      </c>
      <c r="H13" s="148" t="s">
        <v>154</v>
      </c>
      <c r="I13" s="118"/>
      <c r="J13" s="118"/>
      <c r="K13" s="138"/>
      <c r="L13" s="175"/>
      <c r="M13" s="149"/>
      <c r="N13" s="179"/>
      <c r="O13" s="176" t="s">
        <v>194</v>
      </c>
    </row>
    <row r="14" spans="1:16" ht="169.5" customHeight="1" x14ac:dyDescent="0.3">
      <c r="A14" s="145"/>
      <c r="B14" s="180"/>
      <c r="C14" s="158"/>
      <c r="D14" s="178"/>
      <c r="E14" s="173"/>
      <c r="F14" s="104"/>
      <c r="G14" s="174"/>
      <c r="H14" s="181"/>
      <c r="I14" s="118"/>
      <c r="J14" s="118"/>
      <c r="K14" s="138"/>
      <c r="L14" s="175"/>
      <c r="M14" s="149"/>
      <c r="N14" s="179"/>
      <c r="O14" s="176"/>
    </row>
    <row r="15" spans="1:16" ht="169.5" customHeight="1" x14ac:dyDescent="0.3">
      <c r="A15" s="145"/>
      <c r="B15" s="180"/>
      <c r="C15" s="158"/>
      <c r="D15" s="178"/>
      <c r="E15" s="173"/>
      <c r="F15" s="104"/>
      <c r="G15" s="174"/>
      <c r="H15" s="181"/>
      <c r="I15" s="118"/>
      <c r="J15" s="118"/>
      <c r="K15" s="138"/>
      <c r="L15" s="175"/>
      <c r="M15" s="149"/>
      <c r="N15" s="179"/>
      <c r="O15" s="176"/>
    </row>
    <row r="16" spans="1:16" ht="63" customHeight="1" x14ac:dyDescent="0.3">
      <c r="A16" s="182">
        <v>11</v>
      </c>
      <c r="B16" s="121"/>
      <c r="C16" s="121"/>
      <c r="D16" s="121"/>
      <c r="E16" s="121"/>
      <c r="F16" s="121"/>
      <c r="G16" s="183">
        <f>SUM(G3:G13)</f>
        <v>3633756</v>
      </c>
      <c r="H16" s="121"/>
      <c r="I16" s="121"/>
      <c r="J16" s="121"/>
      <c r="K16" s="138"/>
      <c r="L16" s="121"/>
      <c r="M16" s="121"/>
      <c r="N16" s="121"/>
      <c r="O16" s="121"/>
    </row>
    <row r="17" spans="9:10" x14ac:dyDescent="0.3">
      <c r="I17" s="8"/>
      <c r="J17" s="9"/>
    </row>
    <row r="18" spans="9:10" x14ac:dyDescent="0.3">
      <c r="I18" s="8"/>
      <c r="J18" s="9"/>
    </row>
    <row r="19" spans="9:10" x14ac:dyDescent="0.3">
      <c r="I19" s="8"/>
      <c r="J19" s="9"/>
    </row>
    <row r="33" spans="6:6" x14ac:dyDescent="0.3">
      <c r="F33" s="10"/>
    </row>
  </sheetData>
  <sheetProtection selectLockedCells="1"/>
  <mergeCells count="1">
    <mergeCell ref="A1:O1"/>
  </mergeCells>
  <dataValidations count="1">
    <dataValidation type="textLength" operator="lessThan" allowBlank="1" showInputMessage="1" showErrorMessage="1" error="This cell is not able to be edited. Please press ESC and TAB to continue." sqref="A1:O16" xr:uid="{CB0EAD09-7D87-419E-AB70-4D7F49F77527}">
      <formula1>0</formula1>
    </dataValidation>
  </dataValidations>
  <pageMargins left="0" right="0" top="0.5" bottom="0.2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80B2A-2D4D-49C1-A4B9-B27551E653ED}">
  <sheetPr filterMode="1">
    <tabColor theme="8" tint="-0.249977111117893"/>
  </sheetPr>
  <dimension ref="A1:T5"/>
  <sheetViews>
    <sheetView topLeftCell="A2" zoomScale="70" zoomScaleNormal="70" workbookViewId="0">
      <pane ySplit="2" topLeftCell="A4" activePane="bottomLeft" state="frozen"/>
      <selection activeCell="A2" sqref="A2"/>
      <selection pane="bottomLeft" activeCell="A2" sqref="A2:S2"/>
    </sheetView>
  </sheetViews>
  <sheetFormatPr defaultRowHeight="14.4" x14ac:dyDescent="0.3"/>
  <cols>
    <col min="1" max="1" width="29.6640625" bestFit="1" customWidth="1"/>
    <col min="2" max="3" width="21.5546875" customWidth="1"/>
    <col min="4" max="4" width="17.88671875" customWidth="1"/>
    <col min="5" max="5" width="20.6640625" style="5" customWidth="1"/>
    <col min="6" max="6" width="31.5546875" style="5" customWidth="1"/>
    <col min="7" max="7" width="17.6640625" customWidth="1"/>
    <col min="8" max="8" width="16.44140625" customWidth="1"/>
    <col min="9" max="9" width="17.88671875" style="6" customWidth="1"/>
    <col min="10" max="11" width="15.5546875" customWidth="1"/>
    <col min="12" max="12" width="15" customWidth="1"/>
    <col min="13" max="13" width="16" customWidth="1"/>
    <col min="14" max="14" width="17.88671875" customWidth="1"/>
    <col min="15" max="15" width="13.109375" customWidth="1"/>
    <col min="16" max="16" width="12.5546875" customWidth="1"/>
    <col min="17" max="17" width="24.88671875" customWidth="1"/>
    <col min="18" max="18" width="14.109375" customWidth="1"/>
    <col min="19" max="19" width="156.44140625" customWidth="1"/>
  </cols>
  <sheetData>
    <row r="1" spans="1:20" s="3" customFormat="1" ht="27" customHeight="1" thickBot="1" x14ac:dyDescent="0.4">
      <c r="B1" s="207" t="s">
        <v>0</v>
      </c>
      <c r="C1" s="208"/>
      <c r="D1" s="208"/>
      <c r="E1" s="208"/>
      <c r="F1" s="208"/>
      <c r="G1" s="208"/>
      <c r="H1" s="208"/>
      <c r="I1" s="208"/>
      <c r="J1" s="208"/>
      <c r="K1" s="208"/>
      <c r="L1" s="208"/>
      <c r="M1" s="208"/>
      <c r="N1" s="208"/>
      <c r="O1" s="208"/>
      <c r="P1" s="208"/>
      <c r="Q1" s="208"/>
      <c r="R1" s="208"/>
      <c r="S1" s="208"/>
    </row>
    <row r="2" spans="1:20" s="3" customFormat="1" ht="27" customHeight="1" thickBot="1" x14ac:dyDescent="0.4">
      <c r="A2" s="209" t="s">
        <v>202</v>
      </c>
      <c r="B2" s="209"/>
      <c r="C2" s="209"/>
      <c r="D2" s="209"/>
      <c r="E2" s="209"/>
      <c r="F2" s="209"/>
      <c r="G2" s="209"/>
      <c r="H2" s="209"/>
      <c r="I2" s="209"/>
      <c r="J2" s="209"/>
      <c r="K2" s="209"/>
      <c r="L2" s="209"/>
      <c r="M2" s="209"/>
      <c r="N2" s="209"/>
      <c r="O2" s="209"/>
      <c r="P2" s="209"/>
      <c r="Q2" s="209"/>
      <c r="R2" s="209"/>
      <c r="S2" s="209"/>
    </row>
    <row r="3" spans="1:20" s="2" customFormat="1" ht="72.75" customHeight="1" thickBot="1" x14ac:dyDescent="0.35">
      <c r="A3" s="20" t="s">
        <v>1</v>
      </c>
      <c r="B3" s="21" t="s">
        <v>2</v>
      </c>
      <c r="C3" s="21" t="s">
        <v>3</v>
      </c>
      <c r="D3" s="21" t="s">
        <v>4</v>
      </c>
      <c r="E3" s="21" t="s">
        <v>5</v>
      </c>
      <c r="F3" s="21" t="s">
        <v>6</v>
      </c>
      <c r="G3" s="21" t="s">
        <v>7</v>
      </c>
      <c r="H3" s="21" t="s">
        <v>8</v>
      </c>
      <c r="I3" s="22" t="s">
        <v>9</v>
      </c>
      <c r="J3" s="21" t="s">
        <v>10</v>
      </c>
      <c r="K3" s="23" t="s">
        <v>11</v>
      </c>
      <c r="L3" s="23" t="s">
        <v>12</v>
      </c>
      <c r="M3" s="24" t="s">
        <v>13</v>
      </c>
      <c r="N3" s="24" t="s">
        <v>14</v>
      </c>
      <c r="O3" s="24" t="s">
        <v>195</v>
      </c>
      <c r="P3" s="184" t="s">
        <v>16</v>
      </c>
      <c r="Q3" s="185" t="s">
        <v>147</v>
      </c>
      <c r="R3" s="24" t="s">
        <v>18</v>
      </c>
      <c r="S3" s="27" t="s">
        <v>19</v>
      </c>
    </row>
    <row r="4" spans="1:20" ht="375" x14ac:dyDescent="0.3">
      <c r="A4" s="186" t="s">
        <v>196</v>
      </c>
      <c r="B4" s="29">
        <v>44104</v>
      </c>
      <c r="C4" s="30">
        <v>0.70753472222222225</v>
      </c>
      <c r="D4" s="31">
        <v>44105</v>
      </c>
      <c r="E4" s="32" t="s">
        <v>21</v>
      </c>
      <c r="F4" s="33" t="s">
        <v>197</v>
      </c>
      <c r="G4" s="34">
        <v>3000000</v>
      </c>
      <c r="H4" s="34">
        <v>0</v>
      </c>
      <c r="I4" s="36" t="s">
        <v>37</v>
      </c>
      <c r="J4" s="36" t="s">
        <v>61</v>
      </c>
      <c r="K4" s="36"/>
      <c r="L4" s="36"/>
      <c r="M4" s="40" t="s">
        <v>198</v>
      </c>
      <c r="N4" s="28" t="s">
        <v>25</v>
      </c>
      <c r="O4" s="187"/>
      <c r="P4" s="29">
        <v>44202</v>
      </c>
      <c r="Q4" s="40" t="s">
        <v>199</v>
      </c>
      <c r="R4" s="56" t="s">
        <v>200</v>
      </c>
      <c r="S4" s="41" t="s">
        <v>201</v>
      </c>
      <c r="T4" s="1"/>
    </row>
    <row r="5" spans="1:20" ht="24.75" customHeight="1" x14ac:dyDescent="0.3">
      <c r="A5" s="123">
        <v>1</v>
      </c>
      <c r="B5" s="198"/>
      <c r="C5" s="198"/>
      <c r="D5" s="198"/>
      <c r="E5" s="198"/>
      <c r="F5" s="198"/>
      <c r="G5" s="188">
        <f>SUBTOTAL(9,G4:G4)</f>
        <v>3000000</v>
      </c>
      <c r="H5" s="119"/>
      <c r="I5" s="119"/>
      <c r="J5" s="119"/>
      <c r="K5" s="119"/>
      <c r="L5" s="119"/>
      <c r="M5" s="119"/>
      <c r="N5" s="119"/>
      <c r="O5" s="119"/>
      <c r="P5" s="119"/>
      <c r="Q5" s="119"/>
      <c r="R5" s="119"/>
      <c r="S5" s="119"/>
    </row>
  </sheetData>
  <sheetProtection selectLockedCells="1"/>
  <autoFilter ref="A3:T5" xr:uid="{3AE9820C-6980-4638-813E-75A0F0F86CFD}">
    <filterColumn colId="8">
      <filters>
        <filter val="Edona"/>
      </filters>
    </filterColumn>
  </autoFilter>
  <mergeCells count="3">
    <mergeCell ref="B1:S1"/>
    <mergeCell ref="B5:F5"/>
    <mergeCell ref="A2:S2"/>
  </mergeCells>
  <dataValidations count="1">
    <dataValidation type="textLength" operator="lessThan" allowBlank="1" showInputMessage="1" showErrorMessage="1" error="This cell is not able to be edited. Please press ESC and TAB to continue." sqref="A2:S5" xr:uid="{CE19B8B7-8340-4B43-87D6-92FBA59CD7B3}">
      <formula1>0</formula1>
    </dataValidation>
  </dataValidations>
  <pageMargins left="0" right="0" top="0.5" bottom="0.25" header="0.3" footer="0.3"/>
  <pageSetup paperSize="5" scale="6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5C6C357B3706408A84B89C82F33D6F" ma:contentTypeVersion="13" ma:contentTypeDescription="Create a new document." ma:contentTypeScope="" ma:versionID="c1fa437d4f88fae56b775479d53d5d50">
  <xsd:schema xmlns:xsd="http://www.w3.org/2001/XMLSchema" xmlns:xs="http://www.w3.org/2001/XMLSchema" xmlns:p="http://schemas.microsoft.com/office/2006/metadata/properties" xmlns:ns1="http://schemas.microsoft.com/sharepoint/v3" xmlns:ns2="acb6a670-bfe1-44ff-b796-4bc80dd19211" xmlns:ns3="88c35d46-fb00-43c0-88f7-718d059ec32e" targetNamespace="http://schemas.microsoft.com/office/2006/metadata/properties" ma:root="true" ma:fieldsID="061cbe1949f98d017d3364446df9fae5" ns1:_="" ns2:_="" ns3:_="">
    <xsd:import namespace="http://schemas.microsoft.com/sharepoint/v3"/>
    <xsd:import namespace="acb6a670-bfe1-44ff-b796-4bc80dd19211"/>
    <xsd:import namespace="88c35d46-fb00-43c0-88f7-718d059ec3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b6a670-bfe1-44ff-b796-4bc80dd19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c35d46-fb00-43c0-88f7-718d059ec32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DD0AC-0188-4B88-99AF-C77902998AC3}">
  <ds:schemaRefs>
    <ds:schemaRef ds:uri="http://schemas.microsoft.com/sharepoint/v3/contenttype/forms"/>
  </ds:schemaRefs>
</ds:datastoreItem>
</file>

<file path=customXml/itemProps2.xml><?xml version="1.0" encoding="utf-8"?>
<ds:datastoreItem xmlns:ds="http://schemas.openxmlformats.org/officeDocument/2006/customXml" ds:itemID="{247730C5-D4F6-4882-95E3-F6C66DE18521}">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92AE184-F6CD-4675-90F1-BC00C00DA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b6a670-bfe1-44ff-b796-4bc80dd19211"/>
    <ds:schemaRef ds:uri="88c35d46-fb00-43c0-88f7-718d059ec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OTC</vt:lpstr>
      <vt:lpstr>OTC - PI Only</vt:lpstr>
      <vt:lpstr>Colonia</vt:lpstr>
      <vt:lpstr>Colonia!Print_Titles</vt:lpstr>
      <vt:lpstr>OTC!Print_Titles</vt:lpstr>
      <vt:lpstr>'OTC - PI 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Mallavia, Connie@HCD</dc:creator>
  <cp:keywords/>
  <dc:description/>
  <cp:lastModifiedBy>Phillips, Michael@HCD</cp:lastModifiedBy>
  <cp:revision/>
  <cp:lastPrinted>2021-11-05T00:08:30Z</cp:lastPrinted>
  <dcterms:created xsi:type="dcterms:W3CDTF">2020-02-20T01:09:09Z</dcterms:created>
  <dcterms:modified xsi:type="dcterms:W3CDTF">2021-11-05T00:08:55Z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0x010100505C6C357B3706408A84B89C82F33D6F</vt:lpwstr>
  </property>
</Properties>
</file>