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defaultThemeVersion="124226"/>
  <mc:AlternateContent xmlns:mc="http://schemas.openxmlformats.org/markup-compatibility/2006">
    <mc:Choice Requires="x15">
      <x15ac:absPath xmlns:x15ac="http://schemas.microsoft.com/office/spreadsheetml/2010/11/ac" url="G:\DFA\Programs\Home\NOFA\Application Cycles\2019\1. NOFA\"/>
    </mc:Choice>
  </mc:AlternateContent>
  <xr:revisionPtr revIDLastSave="0" documentId="13_ncr:1_{B0B04DB6-C87D-4DCA-B58F-7FB6C9F4274B}" xr6:coauthVersionLast="45" xr6:coauthVersionMax="45" xr10:uidLastSave="{00000000-0000-0000-0000-000000000000}"/>
  <bookViews>
    <workbookView xWindow="23880" yWindow="-120" windowWidth="24240" windowHeight="13140" xr2:uid="{00000000-000D-0000-FFFF-FFFF00000000}"/>
  </bookViews>
  <sheets>
    <sheet name="HOME State Objectives" sheetId="5" r:id="rId1"/>
  </sheets>
  <externalReferences>
    <externalReference r:id="rId2"/>
  </externalReferences>
  <definedNames>
    <definedName name="Funding" localSheetId="0" hidden="1">{"Sources and Uses - Construction",#N/A,FALSE,"Construction S &amp; U"}</definedName>
    <definedName name="Funding" hidden="1">{"Sources and Uses - Construction",#N/A,FALSE,"Construction S &amp; U"}</definedName>
    <definedName name="FundingX" hidden="1">{"Sources and Uses - Construction",#N/A,FALSE,"Construction S &amp; U"}</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hidden="1">{"Cash Flow",#N/A,FALSE,"Cash Flow"}</definedName>
    <definedName name="_xlnm.Print_Area" localSheetId="0">'HOME State Objectives'!$A$1:$AL$18</definedName>
    <definedName name="Sample" localSheetId="0" hidden="1">{"Operating Budget Detail",#N/A,FALSE,"Operations"}</definedName>
    <definedName name="Sample" hidden="1">{"Operating Budget Detail",#N/A,FALSE,"Operations"}</definedName>
    <definedName name="SampleX" hidden="1">{"Operating Budget Detail",#N/A,FALSE,"Operations"}</definedName>
    <definedName name="SD_Dropdown_148_Name" hidden="1">[1]SD_Dropdowns!$C$2:$C$41</definedName>
    <definedName name="SD_Dropdown_152_Name" hidden="1">[1]SD_Dropdowns!$G$2:$G$53</definedName>
    <definedName name="SD_Dropdown_7_Name" hidden="1">[1]SD_Dropdowns!$E$2:$E$82</definedName>
    <definedName name="SD_Dropdown_86_Name" hidden="1">[1]SD_Dropdowns!$A$2:$A$53</definedName>
    <definedName name="wrn.Board._.Commitment._.Package."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localSheetId="0" hidden="1">{"Cash Flow",#N/A,FALSE,"Cash Flow"}</definedName>
    <definedName name="wrn.Cash._.Flow." hidden="1">{"Cash Flow",#N/A,FALSE,"Cash Flow"}</definedName>
    <definedName name="wrn.Cash._.Flow._1" hidden="1">{"Cash Flow",#N/A,FALSE,"Cash Flow"}</definedName>
    <definedName name="wrn.Cash._.Flow.X" hidden="1">{"Cash Flow",#N/A,FALSE,"Cash Flow"}</definedName>
    <definedName name="wrn.Construction._.Draws." localSheetId="0" hidden="1">{"Construction Draws",#N/A,FALSE,"Hard Cost Breakdown";"Hard Cost Disbursement Summary",#N/A,FALSE,"Hard Cost Breakdown"}</definedName>
    <definedName name="wrn.Construction._.Draws."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localSheetId="0" hidden="1">{"Sources and Uses - Construction",#N/A,FALSE,"Construction S &amp; U"}</definedName>
    <definedName name="wrn.Construction._.Sources._.and._.Uses." hidden="1">{"Sources and Uses - Construction",#N/A,FALSE,"Construction S &amp; U"}</definedName>
    <definedName name="wrn.Construction._.Sources._.and._.Uses._1" hidden="1">{"Sources and Uses - Construction",#N/A,FALSE,"Construction S &amp; U"}</definedName>
    <definedName name="wrn.Exhibit._.D._.to._.Constr.._.Loan._.Agmt." localSheetId="0" hidden="1">{"Construction Sources &amp; Uses Ex. D",#N/A,FALSE,"Construction S &amp; U"}</definedName>
    <definedName name="wrn.Exhibit._.D._.to._.Constr.._.Loan._.Agmt." hidden="1">{"Construction Sources &amp; Uses Ex. D",#N/A,FALSE,"Construction S &amp; U"}</definedName>
    <definedName name="wrn.Exhibit._.D._.to._.Constr.._.Loan._.Agmt._1" hidden="1">{"Construction Sources &amp; Uses Ex. D",#N/A,FALSE,"Construction S &amp; U"}</definedName>
    <definedName name="wrn.Input._.Information." localSheetId="0" hidden="1">{"Input Pages 1 and 2",#N/A,FALSE,"Input";"Input Pages 3 and 4",#N/A,FALSE,"Input"}</definedName>
    <definedName name="wrn.Input._.Information." hidden="1">{"Input Pages 1 and 2",#N/A,FALSE,"Input";"Input Pages 3 and 4",#N/A,FALSE,"Input"}</definedName>
    <definedName name="wrn.Input._.Information._1" hidden="1">{"Input Pages 1 and 2",#N/A,FALSE,"Input";"Input Pages 3 and 4",#N/A,FALSE,"Input"}</definedName>
    <definedName name="wrn.Operating._.Budget." localSheetId="0" hidden="1">{"Operating Budget Detail",#N/A,FALSE,"Operations"}</definedName>
    <definedName name="wrn.Operating._.Budget." hidden="1">{"Operating Budget Detail",#N/A,FALSE,"Operations"}</definedName>
    <definedName name="wrn.Operating._.Budget._1" hidden="1">{"Operating Budget Detail",#N/A,FALSE,"Operations"}</definedName>
    <definedName name="wrn.Perm._.Sources._.and._.Uses." localSheetId="0" hidden="1">{"Sources and Uses with Eligible Basis",#N/A,FALSE,"Sources &amp; Uses";"Disbursement Schedule",#N/A,FALSE,"Sources &amp; Uses"}</definedName>
    <definedName name="wrn.Perm._.Sources._.and._.Uses."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localSheetId="0" hidden="1">{"Rent Calcs - all rents and two subsidies",#N/A,FALSE,"Rent Calcs";"Income Limits and Maximum Rents",#N/A,FALSE,"Rent Calcs"}</definedName>
    <definedName name="wrn.Rent._.Calcs."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ources._.and._.Uses." localSheetId="0" hidden="1">{"Sources and Uses",#N/A,FALSE,"Sources &amp; Uses";"Construction Sources &amp; Uses Ex. D",#N/A,FALSE,"Sources &amp; Uses"}</definedName>
    <definedName name="wrn.Sources._.and._.Uses."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localSheetId="0" hidden="1">{"Subsidy",#N/A,FALSE,"Subisdy"}</definedName>
    <definedName name="wrn.Subsidy._.Costs._.to._.CalHFA." hidden="1">{"Subsidy",#N/A,FALSE,"Subisdy"}</definedName>
    <definedName name="wrn.Subsidy._.Costs._.to._.CalHFA._1" hidden="1">{"Subsidy",#N/A,FALSE,"Subisdy"}</definedName>
    <definedName name="wrn.TEFRA._.INFO." localSheetId="0" hidden="1">{"TEFRA INFO",#N/A,FALSE,"Input"}</definedName>
    <definedName name="wrn.TEFRA._.INFO." hidden="1">{"TEFRA INFO",#N/A,FALSE,"Input"}</definedName>
    <definedName name="wrn.TEFRA._.INFO._1" hidden="1">{"TEFRA INFO",#N/A,FALSE,"Input"}</definedName>
    <definedName name="wrn.Underwriting._.View."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11" i="5" l="1"/>
  <c r="AK12" i="5"/>
  <c r="AK16" i="5"/>
  <c r="AK13" i="5" s="1"/>
  <c r="AK10" i="5" l="1"/>
  <c r="AK9" i="5" s="1"/>
  <c r="AK17" i="5"/>
  <c r="AE7" i="5"/>
  <c r="S7" i="5"/>
  <c r="AK3" i="5"/>
  <c r="AI7" i="5" l="1"/>
  <c r="AK5" i="5" s="1"/>
</calcChain>
</file>

<file path=xl/sharedStrings.xml><?xml version="1.0" encoding="utf-8"?>
<sst xmlns="http://schemas.openxmlformats.org/spreadsheetml/2006/main" count="41" uniqueCount="40">
  <si>
    <t>County Not Hispanic or Latino White Alone %</t>
  </si>
  <si>
    <t>Census Tract Total Minority %</t>
  </si>
  <si>
    <t>County Total Minority %</t>
  </si>
  <si>
    <t>County Total Population %</t>
  </si>
  <si>
    <t>Project Name</t>
  </si>
  <si>
    <t>Census Tract Not Hispanic or Latino White Alone %</t>
  </si>
  <si>
    <t>Project Census Tract Total Population %</t>
  </si>
  <si>
    <t>Veterans Housing and Homelessness Program</t>
  </si>
  <si>
    <t>HUD 811</t>
  </si>
  <si>
    <t>HUD Supportive Housing Program</t>
  </si>
  <si>
    <t>State Mental Health Services Act (MHSA)</t>
  </si>
  <si>
    <t>No Place Like Home Program</t>
  </si>
  <si>
    <t>Housing for a Healthy California Program</t>
  </si>
  <si>
    <t xml:space="preserve">Multifamily Housing Program. </t>
  </si>
  <si>
    <t>Project-based rental assistance - MHSA</t>
  </si>
  <si>
    <t>Project-based rental assistance - HUD-VASH</t>
  </si>
  <si>
    <t>None</t>
  </si>
  <si>
    <r>
      <t xml:space="preserve">Points will be awarded for meeting </t>
    </r>
    <r>
      <rPr>
        <b/>
        <u/>
        <sz val="11"/>
        <color theme="1"/>
        <rFont val="Arial"/>
        <family val="2"/>
      </rPr>
      <t>any of the following three</t>
    </r>
    <r>
      <rPr>
        <b/>
        <sz val="11"/>
        <color theme="1"/>
        <rFont val="Arial"/>
        <family val="2"/>
      </rPr>
      <t xml:space="preserve"> policy objectives:</t>
    </r>
  </si>
  <si>
    <t>(3) Access to Opportunity</t>
  </si>
  <si>
    <t>What is the status of this funding commitment?</t>
  </si>
  <si>
    <t>Sub-factor #1: Committed Financing - 85 Points</t>
  </si>
  <si>
    <t>Sub-factor #2: Overcoming Impediments to Fair Housing - 35 Points</t>
  </si>
  <si>
    <t>% Point Under or Over Representation</t>
  </si>
  <si>
    <t xml:space="preserve">Does your Project's Universal Application report that 100% of the non-state HOME permanent financing is committed by the application due date? (Projects receiving 4 % tax credits qualify for these points, if all commitments other than tax-exempt bonds, 4% proceeds, AHP and deferred developer fees are in place).
</t>
  </si>
  <si>
    <t>HOME Rental Project State Objectives</t>
  </si>
  <si>
    <r>
      <t xml:space="preserve">Applications that propose rental projects in census tracts where total minorities are not over represented by more than 20 percentage points compared to the percentage of total minorities in the project county, shall receive points. </t>
    </r>
    <r>
      <rPr>
        <b/>
        <i/>
        <sz val="11"/>
        <color rgb="FFFF0000"/>
        <rFont val="Arial"/>
        <family val="2"/>
      </rPr>
      <t>In the yellow cells below, enter your project name and the "Not Hispanic or Latino, White Alone" percentages for your project Census tract and county from your two DP-1 tables. See instructions for this State Objective in the HOME Supplement for more info.</t>
    </r>
    <r>
      <rPr>
        <sz val="11"/>
        <color theme="1"/>
        <rFont val="Arial"/>
        <family val="2"/>
      </rPr>
      <t xml:space="preserve">
</t>
    </r>
  </si>
  <si>
    <t>Will your Project will be serving people experiencing homelessness?</t>
  </si>
  <si>
    <t>If your Project will target special needs populations, select a qualifying source of funds the project has commitments from or expects to receive:</t>
  </si>
  <si>
    <t>Total Project units serving people experiencing homelessness?</t>
  </si>
  <si>
    <t>Total Project units designated by funding source as Special Needs (SNP)?</t>
  </si>
  <si>
    <t>Number of units in Project:</t>
  </si>
  <si>
    <t>% of units designated as SNP:</t>
  </si>
  <si>
    <t>% of units designated as homeless:</t>
  </si>
  <si>
    <r>
      <t xml:space="preserve">(2) Homelessness </t>
    </r>
    <r>
      <rPr>
        <b/>
        <i/>
        <sz val="11"/>
        <color theme="1"/>
        <rFont val="Arial"/>
        <family val="2"/>
      </rPr>
      <t>(scoring based on Table 10 in NOFA)</t>
    </r>
  </si>
  <si>
    <r>
      <t xml:space="preserve">(1) Special Needs Populations </t>
    </r>
    <r>
      <rPr>
        <b/>
        <i/>
        <sz val="11"/>
        <color theme="1"/>
        <rFont val="Arial"/>
        <family val="2"/>
      </rPr>
      <t>(scoring based on Table 10 in NOFA)</t>
    </r>
  </si>
  <si>
    <t>If your Project is serving Special Needs or Homeless populations, will your Project include supportive services pursuant to Housing First requirements?</t>
  </si>
  <si>
    <r>
      <rPr>
        <sz val="11"/>
        <rFont val="Arial"/>
        <family val="2"/>
      </rPr>
      <t xml:space="preserve">Is your Project located in a high- or highest- area of opportunity within the </t>
    </r>
    <r>
      <rPr>
        <u/>
        <sz val="11"/>
        <color theme="10"/>
        <rFont val="Arial"/>
        <family val="2"/>
      </rPr>
      <t>TCAC Opportunity Map</t>
    </r>
    <r>
      <rPr>
        <sz val="11"/>
        <rFont val="Arial"/>
        <family val="2"/>
      </rPr>
      <t>?</t>
    </r>
  </si>
  <si>
    <t>Sub-factor #3: Policy Objectives. Special Needs Populations, or Homelessness, or Access to Opportunity - 80 Points Max</t>
  </si>
  <si>
    <t>If Yes, enter the entire TCAC/HCD Opportunity Area Map Tract ID #:</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</si>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</sst>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17" x14ac:knownFonts="1">
    <font>
      <sz val="11"/>
      <color theme="1"/>
      <name val="Calibri"/>
      <family val="2"/>
      <scheme val="minor"/>
    </font>
    <font>
      <b/>
      <sz val="12"/>
      <color theme="1"/>
      <name val="Arial"/>
      <family val="2"/>
    </font>
    <font>
      <sz val="11"/>
      <color theme="1"/>
      <name val="Arial"/>
      <family val="2"/>
    </font>
    <font>
      <sz val="10"/>
      <name val="Arial"/>
      <family val="2"/>
    </font>
    <font>
      <b/>
      <sz val="12"/>
      <name val="Arial"/>
      <family val="2"/>
    </font>
    <font>
      <sz val="11"/>
      <name val="Arial"/>
      <family val="2"/>
    </font>
    <font>
      <b/>
      <i/>
      <sz val="11"/>
      <name val="Arial"/>
      <family val="2"/>
    </font>
    <font>
      <b/>
      <sz val="11"/>
      <color theme="1"/>
      <name val="Arial"/>
      <family val="2"/>
    </font>
    <font>
      <b/>
      <i/>
      <sz val="9"/>
      <name val="Arial"/>
      <family val="2"/>
    </font>
    <font>
      <b/>
      <i/>
      <sz val="9"/>
      <color indexed="9"/>
      <name val="Arial"/>
      <family val="2"/>
    </font>
    <font>
      <b/>
      <sz val="14"/>
      <color rgb="FF3333FF"/>
      <name val="Arial"/>
      <family val="2"/>
    </font>
    <font>
      <u/>
      <sz val="11"/>
      <color theme="10"/>
      <name val="Arial"/>
      <family val="2"/>
    </font>
    <font>
      <sz val="10"/>
      <color theme="1"/>
      <name val="Arial"/>
      <family val="2"/>
    </font>
    <font>
      <b/>
      <i/>
      <sz val="11"/>
      <color rgb="FFFF0000"/>
      <name val="Arial"/>
      <family val="2"/>
    </font>
    <font>
      <b/>
      <u/>
      <sz val="11"/>
      <color theme="1"/>
      <name val="Arial"/>
      <family val="2"/>
    </font>
    <font>
      <b/>
      <sz val="10"/>
      <color theme="1"/>
      <name val="Arial"/>
      <family val="2"/>
    </font>
    <font>
      <b/>
      <i/>
      <sz val="11"/>
      <color theme="1"/>
      <name val="Arial"/>
      <family val="2"/>
    </font>
  </fonts>
  <fills count="7">
    <fill>
      <patternFill patternType="none"/>
    </fill>
    <fill>
      <patternFill patternType="gray125"/>
    </fill>
    <fill>
      <patternFill patternType="solid">
        <fgColor rgb="FFCCECFF"/>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E5FBFF"/>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auto="1"/>
      </top>
      <bottom style="thin">
        <color auto="1"/>
      </bottom>
      <diagonal/>
    </border>
    <border>
      <left style="medium">
        <color indexed="64"/>
      </left>
      <right style="thin">
        <color indexed="64"/>
      </right>
      <top/>
      <bottom style="thin">
        <color indexed="64"/>
      </bottom>
      <diagonal/>
    </border>
    <border>
      <left style="medium">
        <color indexed="64"/>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indexed="64"/>
      </left>
      <right style="thin">
        <color indexed="64"/>
      </right>
      <top style="thin">
        <color auto="1"/>
      </top>
      <bottom style="double">
        <color indexed="64"/>
      </bottom>
      <diagonal/>
    </border>
    <border>
      <left style="thin">
        <color auto="1"/>
      </left>
      <right/>
      <top style="thin">
        <color auto="1"/>
      </top>
      <bottom style="double">
        <color indexed="64"/>
      </bottom>
      <diagonal/>
    </border>
    <border>
      <left/>
      <right style="medium">
        <color indexed="64"/>
      </right>
      <top style="thin">
        <color auto="1"/>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5">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6" fillId="0" borderId="0" applyNumberFormat="0" applyBorder="0"/>
    <xf numFmtId="0" fontId="8" fillId="0" borderId="0" applyBorder="0" applyAlignment="0"/>
    <xf numFmtId="0" fontId="9" fillId="0" borderId="0" applyFill="0" applyBorder="0" applyAlignment="0"/>
    <xf numFmtId="0" fontId="5" fillId="0" borderId="0" applyNumberFormat="0" applyFill="0" applyBorder="0">
      <alignment horizontal="left"/>
    </xf>
    <xf numFmtId="0" fontId="2" fillId="0" borderId="0">
      <alignment horizontal="left" vertical="center"/>
    </xf>
    <xf numFmtId="0" fontId="7" fillId="4" borderId="2">
      <alignment horizontal="left" vertical="center" wrapText="1"/>
    </xf>
    <xf numFmtId="0" fontId="2" fillId="4" borderId="2">
      <alignment horizontal="left" vertical="center" wrapText="1"/>
    </xf>
    <xf numFmtId="0" fontId="11" fillId="0" borderId="0" applyNumberFormat="0" applyFill="0" applyBorder="0" applyAlignment="0" applyProtection="0">
      <alignment horizontal="left" vertical="center"/>
    </xf>
    <xf numFmtId="0" fontId="1" fillId="0" borderId="0" applyNumberFormat="0" applyFill="0" applyBorder="0" applyProtection="0">
      <alignment horizontal="center" vertical="center"/>
    </xf>
    <xf numFmtId="0" fontId="2" fillId="5" borderId="2" applyNumberFormat="0">
      <alignment horizontal="left" vertical="top" wrapText="1"/>
      <protection locked="0"/>
    </xf>
    <xf numFmtId="0" fontId="2" fillId="4" borderId="2">
      <alignment horizontal="left" vertical="center" wrapText="1"/>
    </xf>
  </cellStyleXfs>
  <cellXfs count="78">
    <xf numFmtId="0" fontId="0" fillId="0" borderId="0" xfId="0"/>
    <xf numFmtId="0" fontId="5" fillId="0" borderId="0" xfId="8" applyFont="1" applyProtection="1">
      <alignment horizontal="left" vertical="center"/>
    </xf>
    <xf numFmtId="0" fontId="12" fillId="0" borderId="0" xfId="8" applyFont="1" applyProtection="1">
      <alignment horizontal="left" vertical="center"/>
    </xf>
    <xf numFmtId="0" fontId="2" fillId="0" borderId="0" xfId="8" applyFont="1" applyProtection="1">
      <alignment horizontal="left" vertical="center"/>
    </xf>
    <xf numFmtId="0" fontId="2" fillId="0" borderId="0" xfId="0" applyFont="1" applyAlignment="1">
      <alignment vertical="center"/>
    </xf>
    <xf numFmtId="0" fontId="2" fillId="0" borderId="0" xfId="0" applyFont="1"/>
    <xf numFmtId="0" fontId="12" fillId="0" borderId="0" xfId="0" applyFont="1"/>
    <xf numFmtId="0" fontId="0" fillId="0" borderId="0" xfId="0" applyAlignment="1">
      <alignment horizontal="center" vertical="center"/>
    </xf>
    <xf numFmtId="0" fontId="12" fillId="0" borderId="0" xfId="8" applyFont="1">
      <alignment horizontal="left" vertical="center"/>
    </xf>
    <xf numFmtId="0" fontId="7" fillId="0" borderId="16" xfId="12" applyFont="1" applyBorder="1" applyAlignment="1" applyProtection="1">
      <alignment horizontal="left" vertical="center"/>
    </xf>
    <xf numFmtId="0" fontId="7" fillId="0" borderId="1" xfId="12" applyFont="1" applyBorder="1" applyAlignment="1" applyProtection="1">
      <alignment horizontal="left" vertical="center"/>
    </xf>
    <xf numFmtId="0" fontId="7" fillId="0" borderId="17" xfId="12" applyFont="1" applyBorder="1" applyAlignment="1" applyProtection="1">
      <alignment horizontal="left" vertical="center"/>
    </xf>
    <xf numFmtId="0" fontId="7" fillId="0" borderId="18" xfId="12" applyFont="1" applyBorder="1" applyAlignment="1" applyProtection="1">
      <alignment horizontal="left" vertical="center"/>
    </xf>
    <xf numFmtId="0" fontId="2" fillId="0" borderId="17" xfId="10" applyFont="1" applyFill="1" applyBorder="1" applyAlignment="1" applyProtection="1">
      <alignment horizontal="left" vertical="center" wrapText="1"/>
    </xf>
    <xf numFmtId="0" fontId="2" fillId="0" borderId="18" xfId="10" applyFont="1" applyFill="1" applyBorder="1" applyAlignment="1" applyProtection="1">
      <alignment horizontal="left" vertical="center" wrapText="1"/>
    </xf>
    <xf numFmtId="0" fontId="2" fillId="0" borderId="4" xfId="10" applyFont="1" applyFill="1" applyBorder="1" applyAlignment="1" applyProtection="1">
      <alignment horizontal="left" vertical="center" wrapText="1"/>
    </xf>
    <xf numFmtId="0" fontId="2" fillId="5" borderId="3" xfId="10" applyFont="1" applyFill="1" applyBorder="1" applyAlignment="1" applyProtection="1">
      <alignment horizontal="center" vertical="center" wrapText="1"/>
      <protection locked="0"/>
    </xf>
    <xf numFmtId="0" fontId="2" fillId="5" borderId="18" xfId="10" applyFont="1" applyFill="1" applyBorder="1" applyAlignment="1" applyProtection="1">
      <alignment horizontal="center" vertical="center" wrapText="1"/>
      <protection locked="0"/>
    </xf>
    <xf numFmtId="0" fontId="2" fillId="5" borderId="4" xfId="10" applyFont="1" applyFill="1" applyBorder="1" applyAlignment="1" applyProtection="1">
      <alignment horizontal="center" vertical="center" wrapText="1"/>
      <protection locked="0"/>
    </xf>
    <xf numFmtId="0" fontId="7" fillId="6" borderId="22" xfId="10" applyFont="1" applyFill="1" applyBorder="1" applyAlignment="1" applyProtection="1">
      <alignment horizontal="center" vertical="center" wrapText="1"/>
    </xf>
    <xf numFmtId="0" fontId="7" fillId="6" borderId="23" xfId="10" applyFont="1" applyFill="1" applyBorder="1" applyAlignment="1" applyProtection="1">
      <alignment horizontal="center" vertical="center" wrapText="1"/>
    </xf>
    <xf numFmtId="0" fontId="2" fillId="0" borderId="3" xfId="10" applyFont="1" applyFill="1" applyBorder="1" applyAlignment="1" applyProtection="1">
      <alignment horizontal="right" vertical="center" wrapText="1"/>
      <protection locked="0"/>
    </xf>
    <xf numFmtId="0" fontId="2" fillId="0" borderId="18" xfId="10" applyFont="1" applyFill="1" applyBorder="1" applyAlignment="1" applyProtection="1">
      <alignment horizontal="right" vertical="center" wrapText="1"/>
      <protection locked="0"/>
    </xf>
    <xf numFmtId="0" fontId="2" fillId="0" borderId="4" xfId="10" applyFont="1" applyFill="1" applyBorder="1" applyAlignment="1" applyProtection="1">
      <alignment horizontal="right" vertical="center" wrapText="1"/>
      <protection locked="0"/>
    </xf>
    <xf numFmtId="0" fontId="2" fillId="5" borderId="24" xfId="10" applyFont="1" applyFill="1" applyBorder="1" applyAlignment="1" applyProtection="1">
      <alignment horizontal="center" vertical="center" wrapText="1"/>
      <protection locked="0"/>
    </xf>
    <xf numFmtId="3" fontId="5" fillId="5" borderId="29" xfId="1" applyNumberFormat="1" applyFont="1" applyFill="1" applyBorder="1" applyAlignment="1" applyProtection="1">
      <alignment horizontal="center" vertical="center"/>
      <protection locked="0"/>
    </xf>
    <xf numFmtId="0" fontId="5" fillId="0" borderId="30" xfId="1" applyFont="1" applyBorder="1" applyAlignment="1" applyProtection="1">
      <alignment horizontal="right" vertical="top" wrapText="1"/>
    </xf>
    <xf numFmtId="0" fontId="5" fillId="0" borderId="27" xfId="1" applyFont="1" applyBorder="1" applyAlignment="1" applyProtection="1">
      <alignment horizontal="right" vertical="top" wrapText="1"/>
    </xf>
    <xf numFmtId="0" fontId="5" fillId="0" borderId="28" xfId="1" applyFont="1" applyBorder="1" applyAlignment="1" applyProtection="1">
      <alignment horizontal="right" vertical="top" wrapText="1"/>
    </xf>
    <xf numFmtId="9" fontId="2" fillId="0" borderId="27" xfId="0" applyNumberFormat="1" applyFont="1" applyBorder="1" applyAlignment="1">
      <alignment horizontal="center"/>
    </xf>
    <xf numFmtId="9" fontId="2" fillId="0" borderId="31" xfId="0" applyNumberFormat="1" applyFont="1" applyBorder="1" applyAlignment="1">
      <alignment horizontal="center"/>
    </xf>
    <xf numFmtId="0" fontId="5" fillId="0" borderId="26" xfId="1" applyFont="1" applyBorder="1" applyAlignment="1" applyProtection="1">
      <alignment horizontal="left" vertical="top" wrapText="1"/>
    </xf>
    <xf numFmtId="0" fontId="5" fillId="0" borderId="27" xfId="1" applyFont="1" applyBorder="1" applyAlignment="1" applyProtection="1">
      <alignment horizontal="left" vertical="top" wrapText="1"/>
    </xf>
    <xf numFmtId="0" fontId="5" fillId="0" borderId="28" xfId="1" applyFont="1" applyBorder="1" applyAlignment="1" applyProtection="1">
      <alignment horizontal="left" vertical="top" wrapText="1"/>
    </xf>
    <xf numFmtId="0" fontId="15" fillId="0" borderId="25"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164" fontId="12" fillId="5" borderId="13" xfId="0" applyNumberFormat="1" applyFont="1" applyFill="1" applyBorder="1" applyAlignment="1" applyProtection="1">
      <alignment horizontal="center"/>
      <protection locked="0"/>
    </xf>
    <xf numFmtId="164" fontId="12" fillId="5" borderId="11" xfId="0" applyNumberFormat="1" applyFont="1" applyFill="1" applyBorder="1" applyAlignment="1" applyProtection="1">
      <alignment horizontal="center"/>
      <protection locked="0"/>
    </xf>
    <xf numFmtId="164" fontId="12" fillId="5" borderId="12" xfId="0" applyNumberFormat="1" applyFont="1" applyFill="1" applyBorder="1" applyAlignment="1" applyProtection="1">
      <alignment horizontal="center"/>
      <protection locked="0"/>
    </xf>
    <xf numFmtId="164" fontId="12" fillId="0" borderId="10" xfId="0" applyNumberFormat="1" applyFont="1" applyBorder="1" applyAlignment="1">
      <alignment horizontal="center"/>
    </xf>
    <xf numFmtId="164" fontId="12" fillId="0" borderId="11" xfId="0" applyNumberFormat="1" applyFont="1" applyBorder="1" applyAlignment="1">
      <alignment horizontal="center"/>
    </xf>
    <xf numFmtId="164" fontId="12" fillId="0" borderId="12" xfId="0" applyNumberFormat="1" applyFont="1" applyBorder="1" applyAlignment="1">
      <alignment horizontal="center"/>
    </xf>
    <xf numFmtId="164" fontId="12" fillId="0" borderId="14" xfId="0" applyNumberFormat="1" applyFont="1" applyBorder="1" applyAlignment="1">
      <alignment horizontal="center"/>
    </xf>
    <xf numFmtId="164" fontId="15" fillId="0" borderId="10" xfId="0" applyNumberFormat="1" applyFont="1" applyBorder="1" applyAlignment="1">
      <alignment horizontal="center"/>
    </xf>
    <xf numFmtId="164" fontId="15" fillId="0" borderId="11" xfId="0" applyNumberFormat="1" applyFont="1" applyBorder="1" applyAlignment="1">
      <alignment horizontal="center"/>
    </xf>
    <xf numFmtId="164" fontId="15" fillId="0" borderId="14" xfId="0" applyNumberFormat="1" applyFont="1" applyBorder="1" applyAlignment="1">
      <alignment horizontal="center"/>
    </xf>
    <xf numFmtId="0" fontId="12" fillId="5" borderId="10" xfId="0" applyFont="1" applyFill="1" applyBorder="1" applyAlignment="1" applyProtection="1">
      <alignment horizontal="left" vertical="center"/>
      <protection locked="0"/>
    </xf>
    <xf numFmtId="0" fontId="12" fillId="5" borderId="11" xfId="0" applyFont="1" applyFill="1" applyBorder="1" applyAlignment="1" applyProtection="1">
      <alignment horizontal="left" vertical="center"/>
      <protection locked="0"/>
    </xf>
    <xf numFmtId="0" fontId="12" fillId="5" borderId="14" xfId="0" applyFont="1" applyFill="1" applyBorder="1" applyAlignment="1" applyProtection="1">
      <alignment horizontal="left" vertical="center"/>
      <protection locked="0"/>
    </xf>
    <xf numFmtId="0" fontId="7" fillId="2" borderId="2" xfId="10" applyFont="1" applyFill="1" applyBorder="1" applyAlignment="1" applyProtection="1">
      <alignment horizontal="center" vertical="center" wrapText="1"/>
    </xf>
    <xf numFmtId="0" fontId="7" fillId="2" borderId="19" xfId="10" applyFont="1" applyFill="1" applyBorder="1" applyAlignment="1" applyProtection="1">
      <alignment horizontal="center" vertical="center" wrapText="1"/>
    </xf>
    <xf numFmtId="0" fontId="4" fillId="3" borderId="8" xfId="8" applyFont="1" applyFill="1" applyBorder="1" applyAlignment="1" applyProtection="1">
      <alignment horizontal="center" vertical="center"/>
    </xf>
    <xf numFmtId="0" fontId="4" fillId="3" borderId="9" xfId="8" applyFont="1" applyFill="1" applyBorder="1" applyAlignment="1" applyProtection="1">
      <alignment horizontal="center" vertical="center"/>
    </xf>
    <xf numFmtId="0" fontId="4" fillId="3" borderId="15" xfId="8" applyFont="1" applyFill="1" applyBorder="1" applyAlignment="1" applyProtection="1">
      <alignment horizontal="center" vertical="center"/>
    </xf>
    <xf numFmtId="0" fontId="11" fillId="0" borderId="17" xfId="11" applyFont="1" applyFill="1" applyBorder="1" applyAlignment="1" applyProtection="1">
      <alignment horizontal="left" vertical="center" wrapText="1"/>
    </xf>
    <xf numFmtId="0" fontId="11" fillId="0" borderId="18" xfId="11" applyFont="1" applyFill="1" applyBorder="1" applyAlignment="1" applyProtection="1">
      <alignment horizontal="left" vertical="center" wrapText="1"/>
    </xf>
    <xf numFmtId="0" fontId="11" fillId="0" borderId="4" xfId="11" applyFont="1" applyFill="1" applyBorder="1" applyAlignment="1" applyProtection="1">
      <alignment horizontal="left" vertical="center" wrapText="1"/>
    </xf>
    <xf numFmtId="0" fontId="2" fillId="0" borderId="32" xfId="14" applyFont="1" applyFill="1" applyBorder="1" applyAlignment="1" applyProtection="1">
      <alignment horizontal="left" vertical="center" wrapText="1"/>
    </xf>
    <xf numFmtId="0" fontId="2" fillId="0" borderId="33" xfId="14" applyFont="1" applyFill="1" applyBorder="1" applyAlignment="1" applyProtection="1">
      <alignment horizontal="left" vertical="center" wrapText="1"/>
    </xf>
    <xf numFmtId="0" fontId="2" fillId="0" borderId="34" xfId="14" applyFont="1" applyFill="1" applyBorder="1" applyAlignment="1" applyProtection="1">
      <alignment horizontal="left" vertical="center" wrapText="1"/>
    </xf>
    <xf numFmtId="0" fontId="7" fillId="5" borderId="35" xfId="8" applyNumberFormat="1" applyFont="1" applyFill="1" applyBorder="1" applyAlignment="1" applyProtection="1">
      <alignment horizontal="center" vertical="center"/>
      <protection locked="0"/>
    </xf>
    <xf numFmtId="0" fontId="7" fillId="5" borderId="33" xfId="8" applyNumberFormat="1" applyFont="1" applyFill="1" applyBorder="1" applyAlignment="1" applyProtection="1">
      <alignment horizontal="center" vertical="center"/>
      <protection locked="0"/>
    </xf>
    <xf numFmtId="0" fontId="7" fillId="5" borderId="36" xfId="8" applyNumberFormat="1" applyFont="1" applyFill="1" applyBorder="1" applyAlignment="1" applyProtection="1">
      <alignment horizontal="center" vertical="center"/>
      <protection locked="0"/>
    </xf>
    <xf numFmtId="0" fontId="10" fillId="0" borderId="5" xfId="8" applyFont="1" applyFill="1" applyBorder="1" applyAlignment="1" applyProtection="1">
      <alignment horizontal="center"/>
    </xf>
    <xf numFmtId="0" fontId="10" fillId="0" borderId="6" xfId="8" applyFont="1" applyFill="1" applyBorder="1" applyAlignment="1" applyProtection="1">
      <alignment horizontal="center"/>
    </xf>
    <xf numFmtId="0" fontId="10" fillId="0" borderId="7" xfId="8" applyFont="1" applyFill="1" applyBorder="1" applyAlignment="1" applyProtection="1">
      <alignment horizontal="center"/>
    </xf>
    <xf numFmtId="0" fontId="7" fillId="2" borderId="20" xfId="10" applyFont="1" applyFill="1" applyBorder="1" applyAlignment="1" applyProtection="1">
      <alignment horizontal="center" vertical="center" wrapText="1"/>
    </xf>
    <xf numFmtId="0" fontId="7" fillId="2" borderId="21" xfId="10" applyFont="1" applyFill="1" applyBorder="1" applyAlignment="1" applyProtection="1">
      <alignment horizontal="center" vertical="center" wrapText="1"/>
    </xf>
    <xf numFmtId="0" fontId="7" fillId="6" borderId="2" xfId="10" applyFont="1" applyFill="1" applyBorder="1" applyAlignment="1" applyProtection="1">
      <alignment horizontal="center" vertical="center" wrapText="1"/>
    </xf>
    <xf numFmtId="0" fontId="7" fillId="6" borderId="19" xfId="10" applyFont="1" applyFill="1" applyBorder="1" applyAlignment="1" applyProtection="1">
      <alignment horizontal="center" vertical="center" wrapText="1"/>
    </xf>
    <xf numFmtId="0" fontId="2" fillId="0" borderId="10" xfId="10" applyFont="1" applyFill="1" applyBorder="1" applyAlignment="1" applyProtection="1">
      <alignment horizontal="left" vertical="top" wrapText="1"/>
    </xf>
    <xf numFmtId="0" fontId="2" fillId="0" borderId="11" xfId="10" applyFont="1" applyFill="1" applyBorder="1" applyAlignment="1" applyProtection="1">
      <alignment horizontal="left" vertical="top" wrapText="1"/>
    </xf>
    <xf numFmtId="0" fontId="2" fillId="5" borderId="13" xfId="10" applyFont="1" applyFill="1" applyBorder="1" applyAlignment="1" applyProtection="1">
      <alignment horizontal="center" vertical="center" wrapText="1"/>
      <protection locked="0"/>
    </xf>
    <xf numFmtId="0" fontId="2" fillId="5" borderId="12" xfId="10" applyFont="1" applyFill="1" applyBorder="1" applyAlignment="1" applyProtection="1">
      <alignment horizontal="center" vertical="center" wrapText="1"/>
      <protection locked="0"/>
    </xf>
    <xf numFmtId="0" fontId="2" fillId="0" borderId="17" xfId="10" applyFont="1" applyFill="1" applyBorder="1" applyAlignment="1" applyProtection="1">
      <alignment horizontal="left" vertical="top" wrapText="1"/>
    </xf>
    <xf numFmtId="0" fontId="2" fillId="0" borderId="18" xfId="10" applyFont="1" applyFill="1" applyBorder="1" applyAlignment="1" applyProtection="1">
      <alignment horizontal="left" vertical="top" wrapText="1"/>
    </xf>
    <xf numFmtId="0" fontId="2" fillId="0" borderId="4" xfId="10" applyFont="1" applyFill="1" applyBorder="1" applyAlignment="1" applyProtection="1">
      <alignment horizontal="left" vertical="top" wrapText="1"/>
    </xf>
  </cellXfs>
  <cellStyles count="15">
    <cellStyle name="01 TEXT" xfId="13" xr:uid="{00000000-0005-0000-0000-000000000000}"/>
    <cellStyle name="02 Prompt 2" xfId="10" xr:uid="{00000000-0005-0000-0000-000001000000}"/>
    <cellStyle name="02 Prompt 2 2" xfId="14" xr:uid="{00000000-0005-0000-0000-000002000000}"/>
    <cellStyle name="02 Prompt TITLE 2" xfId="9" xr:uid="{00000000-0005-0000-0000-000003000000}"/>
    <cellStyle name="Comma 2" xfId="2" xr:uid="{00000000-0005-0000-0000-000004000000}"/>
    <cellStyle name="Currency 2" xfId="3" xr:uid="{00000000-0005-0000-0000-000005000000}"/>
    <cellStyle name="Heading 4 2" xfId="12" xr:uid="{00000000-0005-0000-0000-000006000000}"/>
    <cellStyle name="Hyperlink" xfId="11" builtinId="8"/>
    <cellStyle name="Label" xfId="4" xr:uid="{00000000-0005-0000-0000-000008000000}"/>
    <cellStyle name="Label No Shade" xfId="5" xr:uid="{00000000-0005-0000-0000-000009000000}"/>
    <cellStyle name="Label Shaded" xfId="6" xr:uid="{00000000-0005-0000-0000-00000A000000}"/>
    <cellStyle name="Normal" xfId="0" builtinId="0"/>
    <cellStyle name="Normal 2" xfId="1" xr:uid="{00000000-0005-0000-0000-00000C000000}"/>
    <cellStyle name="Normal 3" xfId="8" xr:uid="{00000000-0005-0000-0000-00000D000000}"/>
    <cellStyle name="Text Entry" xfId="7" xr:uid="{00000000-0005-0000-0000-00000E000000}"/>
  </cellStyles>
  <dxfs count="1">
    <dxf>
      <fill>
        <gradientFill degree="90">
          <stop position="0">
            <color theme="0"/>
          </stop>
          <stop position="1">
            <color theme="5" tint="0.40000610370189521"/>
          </stop>
        </gradientFill>
      </fill>
    </dxf>
  </dxfs>
  <tableStyles count="0" defaultTableStyle="TableStyleMedium9" defaultPivotStyle="PivotStyleLight16"/>
  <colors>
    <mruColors>
      <color rgb="FFE5FB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rodine\Downloads\universalappli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A2">
            <v>1</v>
          </cell>
          <cell r="C2">
            <v>1</v>
          </cell>
          <cell r="E2">
            <v>1</v>
          </cell>
          <cell r="G2" t="str">
            <v>AK</v>
          </cell>
        </row>
        <row r="3">
          <cell r="A3">
            <v>2</v>
          </cell>
          <cell r="C3">
            <v>2</v>
          </cell>
          <cell r="E3">
            <v>2</v>
          </cell>
          <cell r="G3" t="str">
            <v>AL</v>
          </cell>
        </row>
        <row r="4">
          <cell r="A4">
            <v>3</v>
          </cell>
          <cell r="C4">
            <v>3</v>
          </cell>
          <cell r="E4">
            <v>3</v>
          </cell>
          <cell r="G4" t="str">
            <v>AR</v>
          </cell>
        </row>
        <row r="5">
          <cell r="A5">
            <v>4</v>
          </cell>
          <cell r="C5">
            <v>4</v>
          </cell>
          <cell r="E5">
            <v>4</v>
          </cell>
          <cell r="G5" t="str">
            <v>AZ</v>
          </cell>
        </row>
        <row r="6">
          <cell r="A6">
            <v>5</v>
          </cell>
          <cell r="C6">
            <v>5</v>
          </cell>
          <cell r="E6">
            <v>5</v>
          </cell>
          <cell r="G6" t="str">
            <v>CA</v>
          </cell>
        </row>
        <row r="7">
          <cell r="A7">
            <v>6</v>
          </cell>
          <cell r="C7">
            <v>6</v>
          </cell>
          <cell r="E7">
            <v>6</v>
          </cell>
          <cell r="G7" t="str">
            <v>CO</v>
          </cell>
        </row>
        <row r="8">
          <cell r="A8">
            <v>7</v>
          </cell>
          <cell r="C8">
            <v>7</v>
          </cell>
          <cell r="E8">
            <v>7</v>
          </cell>
          <cell r="G8" t="str">
            <v>CT</v>
          </cell>
        </row>
        <row r="9">
          <cell r="A9">
            <v>8</v>
          </cell>
          <cell r="C9">
            <v>8</v>
          </cell>
          <cell r="E9">
            <v>8</v>
          </cell>
          <cell r="G9" t="str">
            <v>DC</v>
          </cell>
        </row>
        <row r="10">
          <cell r="A10">
            <v>9</v>
          </cell>
          <cell r="C10">
            <v>9</v>
          </cell>
          <cell r="E10">
            <v>9</v>
          </cell>
          <cell r="G10" t="str">
            <v>DE</v>
          </cell>
        </row>
        <row r="11">
          <cell r="A11">
            <v>10</v>
          </cell>
          <cell r="C11">
            <v>10</v>
          </cell>
          <cell r="E11">
            <v>10</v>
          </cell>
          <cell r="G11" t="str">
            <v>FL</v>
          </cell>
        </row>
        <row r="12">
          <cell r="A12">
            <v>11</v>
          </cell>
          <cell r="C12">
            <v>11</v>
          </cell>
          <cell r="E12">
            <v>11</v>
          </cell>
          <cell r="G12" t="str">
            <v>GA</v>
          </cell>
        </row>
        <row r="13">
          <cell r="A13">
            <v>12</v>
          </cell>
          <cell r="C13">
            <v>12</v>
          </cell>
          <cell r="E13">
            <v>12</v>
          </cell>
          <cell r="G13" t="str">
            <v>HI</v>
          </cell>
        </row>
        <row r="14">
          <cell r="A14">
            <v>13</v>
          </cell>
          <cell r="C14">
            <v>13</v>
          </cell>
          <cell r="E14">
            <v>13</v>
          </cell>
          <cell r="G14" t="str">
            <v>IA</v>
          </cell>
        </row>
        <row r="15">
          <cell r="A15">
            <v>14</v>
          </cell>
          <cell r="C15">
            <v>14</v>
          </cell>
          <cell r="E15">
            <v>14</v>
          </cell>
          <cell r="G15" t="str">
            <v>ID</v>
          </cell>
        </row>
        <row r="16">
          <cell r="A16">
            <v>15</v>
          </cell>
          <cell r="C16">
            <v>15</v>
          </cell>
          <cell r="E16">
            <v>15</v>
          </cell>
          <cell r="G16" t="str">
            <v>IL</v>
          </cell>
        </row>
        <row r="17">
          <cell r="A17">
            <v>16</v>
          </cell>
          <cell r="C17">
            <v>16</v>
          </cell>
          <cell r="E17">
            <v>16</v>
          </cell>
          <cell r="G17" t="str">
            <v>IN</v>
          </cell>
        </row>
        <row r="18">
          <cell r="A18">
            <v>17</v>
          </cell>
          <cell r="C18">
            <v>17</v>
          </cell>
          <cell r="E18">
            <v>17</v>
          </cell>
          <cell r="G18" t="str">
            <v>KS</v>
          </cell>
        </row>
        <row r="19">
          <cell r="A19">
            <v>18</v>
          </cell>
          <cell r="C19">
            <v>18</v>
          </cell>
          <cell r="E19">
            <v>18</v>
          </cell>
          <cell r="G19" t="str">
            <v>KY</v>
          </cell>
        </row>
        <row r="20">
          <cell r="A20">
            <v>19</v>
          </cell>
          <cell r="C20">
            <v>19</v>
          </cell>
          <cell r="E20">
            <v>19</v>
          </cell>
          <cell r="G20" t="str">
            <v>LA</v>
          </cell>
        </row>
        <row r="21">
          <cell r="A21">
            <v>20</v>
          </cell>
          <cell r="C21">
            <v>20</v>
          </cell>
          <cell r="E21">
            <v>20</v>
          </cell>
          <cell r="G21" t="str">
            <v>MA</v>
          </cell>
        </row>
        <row r="22">
          <cell r="A22">
            <v>22</v>
          </cell>
          <cell r="C22">
            <v>22</v>
          </cell>
          <cell r="E22">
            <v>21</v>
          </cell>
          <cell r="G22" t="str">
            <v>MD</v>
          </cell>
        </row>
        <row r="23">
          <cell r="A23">
            <v>23</v>
          </cell>
          <cell r="C23">
            <v>23</v>
          </cell>
          <cell r="E23">
            <v>22</v>
          </cell>
          <cell r="G23" t="str">
            <v>ME</v>
          </cell>
        </row>
        <row r="24">
          <cell r="A24">
            <v>24</v>
          </cell>
          <cell r="C24">
            <v>24</v>
          </cell>
          <cell r="E24">
            <v>23</v>
          </cell>
          <cell r="G24" t="str">
            <v>MI</v>
          </cell>
        </row>
        <row r="25">
          <cell r="A25">
            <v>25</v>
          </cell>
          <cell r="C25">
            <v>25</v>
          </cell>
          <cell r="E25">
            <v>24</v>
          </cell>
          <cell r="G25" t="str">
            <v>MN</v>
          </cell>
        </row>
        <row r="26">
          <cell r="A26">
            <v>26</v>
          </cell>
          <cell r="C26">
            <v>26</v>
          </cell>
          <cell r="E26">
            <v>25</v>
          </cell>
          <cell r="G26" t="str">
            <v>MO</v>
          </cell>
        </row>
        <row r="27">
          <cell r="A27">
            <v>27</v>
          </cell>
          <cell r="C27">
            <v>27</v>
          </cell>
          <cell r="E27">
            <v>26</v>
          </cell>
          <cell r="G27" t="str">
            <v>MS</v>
          </cell>
        </row>
        <row r="28">
          <cell r="A28">
            <v>28</v>
          </cell>
          <cell r="C28">
            <v>28</v>
          </cell>
          <cell r="E28">
            <v>27</v>
          </cell>
          <cell r="G28" t="str">
            <v>MT</v>
          </cell>
        </row>
        <row r="29">
          <cell r="A29">
            <v>29</v>
          </cell>
          <cell r="C29">
            <v>29</v>
          </cell>
          <cell r="E29">
            <v>28</v>
          </cell>
          <cell r="G29" t="str">
            <v>NC</v>
          </cell>
        </row>
        <row r="30">
          <cell r="A30">
            <v>30</v>
          </cell>
          <cell r="C30">
            <v>30</v>
          </cell>
          <cell r="E30">
            <v>29</v>
          </cell>
          <cell r="G30" t="str">
            <v>ND</v>
          </cell>
        </row>
        <row r="31">
          <cell r="A31">
            <v>31</v>
          </cell>
          <cell r="C31">
            <v>31</v>
          </cell>
          <cell r="E31">
            <v>30</v>
          </cell>
          <cell r="G31" t="str">
            <v>NE</v>
          </cell>
        </row>
        <row r="32">
          <cell r="A32">
            <v>32</v>
          </cell>
          <cell r="C32">
            <v>32</v>
          </cell>
          <cell r="E32">
            <v>31</v>
          </cell>
          <cell r="G32" t="str">
            <v>NH</v>
          </cell>
        </row>
        <row r="33">
          <cell r="A33">
            <v>33</v>
          </cell>
          <cell r="C33">
            <v>33</v>
          </cell>
          <cell r="E33">
            <v>32</v>
          </cell>
          <cell r="G33" t="str">
            <v>NJ</v>
          </cell>
        </row>
        <row r="34">
          <cell r="A34">
            <v>34</v>
          </cell>
          <cell r="C34">
            <v>34</v>
          </cell>
          <cell r="E34">
            <v>33</v>
          </cell>
          <cell r="G34" t="str">
            <v>NM</v>
          </cell>
        </row>
        <row r="35">
          <cell r="A35">
            <v>35</v>
          </cell>
          <cell r="C35">
            <v>35</v>
          </cell>
          <cell r="E35">
            <v>34</v>
          </cell>
          <cell r="G35" t="str">
            <v>NV</v>
          </cell>
        </row>
        <row r="36">
          <cell r="A36">
            <v>36</v>
          </cell>
          <cell r="C36">
            <v>36</v>
          </cell>
          <cell r="E36">
            <v>35</v>
          </cell>
          <cell r="G36" t="str">
            <v>NY</v>
          </cell>
        </row>
        <row r="37">
          <cell r="A37">
            <v>37</v>
          </cell>
          <cell r="C37">
            <v>37</v>
          </cell>
          <cell r="E37">
            <v>36</v>
          </cell>
          <cell r="G37" t="str">
            <v>OH</v>
          </cell>
        </row>
        <row r="38">
          <cell r="A38">
            <v>38</v>
          </cell>
          <cell r="C38">
            <v>38</v>
          </cell>
          <cell r="E38">
            <v>37</v>
          </cell>
          <cell r="G38" t="str">
            <v>OK</v>
          </cell>
        </row>
        <row r="39">
          <cell r="A39">
            <v>39</v>
          </cell>
          <cell r="C39">
            <v>39</v>
          </cell>
          <cell r="E39">
            <v>38</v>
          </cell>
          <cell r="G39" t="str">
            <v>OR</v>
          </cell>
        </row>
        <row r="40">
          <cell r="A40">
            <v>40</v>
          </cell>
          <cell r="C40">
            <v>40</v>
          </cell>
          <cell r="E40">
            <v>39</v>
          </cell>
          <cell r="G40" t="str">
            <v>PA</v>
          </cell>
        </row>
        <row r="41">
          <cell r="A41">
            <v>41</v>
          </cell>
          <cell r="E41">
            <v>40</v>
          </cell>
          <cell r="G41" t="str">
            <v>RI</v>
          </cell>
        </row>
        <row r="42">
          <cell r="A42">
            <v>42</v>
          </cell>
          <cell r="E42">
            <v>41</v>
          </cell>
          <cell r="G42" t="str">
            <v>SC</v>
          </cell>
        </row>
        <row r="43">
          <cell r="A43">
            <v>43</v>
          </cell>
          <cell r="E43">
            <v>42</v>
          </cell>
          <cell r="G43" t="str">
            <v>SD</v>
          </cell>
        </row>
        <row r="44">
          <cell r="A44">
            <v>44</v>
          </cell>
          <cell r="E44">
            <v>43</v>
          </cell>
          <cell r="G44" t="str">
            <v>TN</v>
          </cell>
        </row>
        <row r="45">
          <cell r="A45">
            <v>45</v>
          </cell>
          <cell r="E45">
            <v>44</v>
          </cell>
          <cell r="G45" t="str">
            <v>TX</v>
          </cell>
        </row>
        <row r="46">
          <cell r="A46">
            <v>46</v>
          </cell>
          <cell r="E46">
            <v>45</v>
          </cell>
          <cell r="G46" t="str">
            <v>UT</v>
          </cell>
        </row>
        <row r="47">
          <cell r="A47">
            <v>47</v>
          </cell>
          <cell r="E47">
            <v>46</v>
          </cell>
          <cell r="G47" t="str">
            <v>VA</v>
          </cell>
        </row>
        <row r="48">
          <cell r="A48">
            <v>48</v>
          </cell>
          <cell r="E48">
            <v>47</v>
          </cell>
          <cell r="G48" t="str">
            <v>VT</v>
          </cell>
        </row>
        <row r="49">
          <cell r="A49">
            <v>49</v>
          </cell>
          <cell r="E49">
            <v>48</v>
          </cell>
          <cell r="G49" t="str">
            <v>WA</v>
          </cell>
        </row>
        <row r="50">
          <cell r="A50">
            <v>50</v>
          </cell>
          <cell r="E50">
            <v>49</v>
          </cell>
          <cell r="G50" t="str">
            <v>WI</v>
          </cell>
        </row>
        <row r="51">
          <cell r="A51">
            <v>51</v>
          </cell>
          <cell r="E51">
            <v>50</v>
          </cell>
          <cell r="G51" t="str">
            <v>WV</v>
          </cell>
        </row>
        <row r="52">
          <cell r="A52">
            <v>52</v>
          </cell>
          <cell r="E52">
            <v>51</v>
          </cell>
          <cell r="G52" t="str">
            <v>WY</v>
          </cell>
        </row>
        <row r="53">
          <cell r="E53">
            <v>52</v>
          </cell>
        </row>
        <row r="54">
          <cell r="E54">
            <v>53</v>
          </cell>
        </row>
        <row r="55">
          <cell r="E55">
            <v>54</v>
          </cell>
        </row>
        <row r="56">
          <cell r="E56">
            <v>55</v>
          </cell>
        </row>
        <row r="57">
          <cell r="E57">
            <v>56</v>
          </cell>
        </row>
        <row r="58">
          <cell r="E58">
            <v>57</v>
          </cell>
        </row>
        <row r="59">
          <cell r="E59">
            <v>58</v>
          </cell>
        </row>
        <row r="60">
          <cell r="E60">
            <v>59</v>
          </cell>
        </row>
        <row r="61">
          <cell r="E61">
            <v>60</v>
          </cell>
        </row>
        <row r="62">
          <cell r="E62">
            <v>61</v>
          </cell>
        </row>
        <row r="63">
          <cell r="E63">
            <v>62</v>
          </cell>
        </row>
        <row r="64">
          <cell r="E64">
            <v>63</v>
          </cell>
        </row>
        <row r="65">
          <cell r="E65">
            <v>64</v>
          </cell>
        </row>
        <row r="66">
          <cell r="E66">
            <v>65</v>
          </cell>
        </row>
        <row r="67">
          <cell r="E67">
            <v>66</v>
          </cell>
        </row>
        <row r="68">
          <cell r="E68">
            <v>67</v>
          </cell>
        </row>
        <row r="69">
          <cell r="E69">
            <v>68</v>
          </cell>
        </row>
        <row r="70">
          <cell r="E70">
            <v>69</v>
          </cell>
        </row>
        <row r="71">
          <cell r="E71">
            <v>70</v>
          </cell>
        </row>
        <row r="72">
          <cell r="E72">
            <v>71</v>
          </cell>
        </row>
        <row r="73">
          <cell r="E73">
            <v>72</v>
          </cell>
        </row>
        <row r="74">
          <cell r="E74">
            <v>73</v>
          </cell>
        </row>
        <row r="75">
          <cell r="E75">
            <v>74</v>
          </cell>
        </row>
        <row r="76">
          <cell r="E76">
            <v>75</v>
          </cell>
        </row>
        <row r="77">
          <cell r="E77">
            <v>76</v>
          </cell>
        </row>
        <row r="78">
          <cell r="E78">
            <v>77</v>
          </cell>
        </row>
        <row r="79">
          <cell r="E79">
            <v>78</v>
          </cell>
        </row>
        <row r="80">
          <cell r="E80">
            <v>79</v>
          </cell>
        </row>
        <row r="81">
          <cell r="E81">
            <v>80</v>
          </cell>
        </row>
      </sheetData>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reasurer.ca.gov/ctcac/opportunity.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BB20"/>
  <sheetViews>
    <sheetView showGridLines="0" tabSelected="1" zoomScaleNormal="100" workbookViewId="0">
      <selection activeCell="AA7" sqref="AA7:AD7"/>
    </sheetView>
  </sheetViews>
  <sheetFormatPr defaultColWidth="10" defaultRowHeight="14.25" x14ac:dyDescent="0.25"/>
  <cols>
    <col min="1" max="38" width="4.140625" style="3" customWidth="1"/>
    <col min="39" max="39" width="0" style="3" hidden="1" customWidth="1"/>
    <col min="40" max="40" width="10" style="3" hidden="1" customWidth="1"/>
    <col min="41" max="44" width="0" style="3" hidden="1" customWidth="1"/>
    <col min="45" max="16384" width="10" style="3"/>
  </cols>
  <sheetData>
    <row r="1" spans="1:40" s="1" customFormat="1" ht="18" customHeight="1" thickBot="1" x14ac:dyDescent="0.3">
      <c r="A1" s="64" t="s">
        <v>24</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6"/>
    </row>
    <row r="2" spans="1:40" s="1" customFormat="1" ht="18" customHeight="1" x14ac:dyDescent="0.25">
      <c r="A2" s="52" t="s">
        <v>20</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4"/>
    </row>
    <row r="3" spans="1:40" s="2" customFormat="1" ht="45" customHeight="1" thickBot="1" x14ac:dyDescent="0.3">
      <c r="A3" s="71" t="s">
        <v>23</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3" t="s">
        <v>39</v>
      </c>
      <c r="AJ3" s="74"/>
      <c r="AK3" s="67">
        <f>IF(OR(AI3="",AI3="No"),0,85)</f>
        <v>85</v>
      </c>
      <c r="AL3" s="68"/>
    </row>
    <row r="4" spans="1:40" s="1" customFormat="1" ht="18" customHeight="1" x14ac:dyDescent="0.25">
      <c r="A4" s="52" t="s">
        <v>21</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4"/>
    </row>
    <row r="5" spans="1:40" s="2" customFormat="1" ht="60" customHeight="1" x14ac:dyDescent="0.25">
      <c r="A5" s="75" t="s">
        <v>25</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7"/>
      <c r="AK5" s="50">
        <f>IF(AND(O7&lt;&gt;0,AA7&lt;&gt;0,AI7&lt;0.2),35,0)</f>
        <v>0</v>
      </c>
      <c r="AL5" s="51"/>
      <c r="AN5" s="2" t="s">
        <v>16</v>
      </c>
    </row>
    <row r="6" spans="1:40" s="5" customFormat="1" ht="60" customHeight="1" x14ac:dyDescent="0.2">
      <c r="A6" s="34" t="s">
        <v>4</v>
      </c>
      <c r="B6" s="35"/>
      <c r="C6" s="35"/>
      <c r="D6" s="35"/>
      <c r="E6" s="35"/>
      <c r="F6" s="35"/>
      <c r="G6" s="35"/>
      <c r="H6" s="35"/>
      <c r="I6" s="35"/>
      <c r="J6" s="36"/>
      <c r="K6" s="34" t="s">
        <v>6</v>
      </c>
      <c r="L6" s="35"/>
      <c r="M6" s="35"/>
      <c r="N6" s="35"/>
      <c r="O6" s="35" t="s">
        <v>5</v>
      </c>
      <c r="P6" s="35"/>
      <c r="Q6" s="35"/>
      <c r="R6" s="35"/>
      <c r="S6" s="35" t="s">
        <v>1</v>
      </c>
      <c r="T6" s="35"/>
      <c r="U6" s="35"/>
      <c r="V6" s="36"/>
      <c r="W6" s="34" t="s">
        <v>3</v>
      </c>
      <c r="X6" s="35"/>
      <c r="Y6" s="35"/>
      <c r="Z6" s="35"/>
      <c r="AA6" s="35" t="s">
        <v>0</v>
      </c>
      <c r="AB6" s="35"/>
      <c r="AC6" s="35"/>
      <c r="AD6" s="35"/>
      <c r="AE6" s="35" t="s">
        <v>2</v>
      </c>
      <c r="AF6" s="35"/>
      <c r="AG6" s="35"/>
      <c r="AH6" s="36"/>
      <c r="AI6" s="34" t="s">
        <v>22</v>
      </c>
      <c r="AJ6" s="35"/>
      <c r="AK6" s="35"/>
      <c r="AL6" s="36"/>
      <c r="AN6" s="4" t="s">
        <v>8</v>
      </c>
    </row>
    <row r="7" spans="1:40" s="5" customFormat="1" ht="15" customHeight="1" thickBot="1" x14ac:dyDescent="0.25">
      <c r="A7" s="47"/>
      <c r="B7" s="48"/>
      <c r="C7" s="48"/>
      <c r="D7" s="48"/>
      <c r="E7" s="48"/>
      <c r="F7" s="48"/>
      <c r="G7" s="48"/>
      <c r="H7" s="48"/>
      <c r="I7" s="48"/>
      <c r="J7" s="49"/>
      <c r="K7" s="40">
        <v>1</v>
      </c>
      <c r="L7" s="41"/>
      <c r="M7" s="41"/>
      <c r="N7" s="42"/>
      <c r="O7" s="37"/>
      <c r="P7" s="38"/>
      <c r="Q7" s="38"/>
      <c r="R7" s="39"/>
      <c r="S7" s="41">
        <f>K7-O7</f>
        <v>1</v>
      </c>
      <c r="T7" s="41"/>
      <c r="U7" s="41"/>
      <c r="V7" s="43"/>
      <c r="W7" s="40">
        <v>1</v>
      </c>
      <c r="X7" s="41"/>
      <c r="Y7" s="41"/>
      <c r="Z7" s="42"/>
      <c r="AA7" s="37"/>
      <c r="AB7" s="38"/>
      <c r="AC7" s="38"/>
      <c r="AD7" s="39"/>
      <c r="AE7" s="41">
        <f>W7-AA7</f>
        <v>1</v>
      </c>
      <c r="AF7" s="41"/>
      <c r="AG7" s="41"/>
      <c r="AH7" s="43"/>
      <c r="AI7" s="44">
        <f>S7-AE7</f>
        <v>0</v>
      </c>
      <c r="AJ7" s="45"/>
      <c r="AK7" s="45"/>
      <c r="AL7" s="46"/>
      <c r="AN7" s="4" t="s">
        <v>9</v>
      </c>
    </row>
    <row r="8" spans="1:40" s="1" customFormat="1" ht="18" customHeight="1" x14ac:dyDescent="0.25">
      <c r="A8" s="52" t="s">
        <v>37</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4"/>
      <c r="AN8" s="4" t="s">
        <v>10</v>
      </c>
    </row>
    <row r="9" spans="1:40" s="2" customFormat="1" ht="15.95" customHeight="1" x14ac:dyDescent="0.25">
      <c r="A9" s="11" t="s">
        <v>17</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50">
        <f>MAX(AK10,AK13,AK17)</f>
        <v>0</v>
      </c>
      <c r="AL9" s="51"/>
      <c r="AN9" s="4" t="s">
        <v>11</v>
      </c>
    </row>
    <row r="10" spans="1:40" s="2" customFormat="1" ht="15" customHeight="1" x14ac:dyDescent="0.25">
      <c r="A10" s="11" t="s">
        <v>34</v>
      </c>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69">
        <f>IF(OR(R11="None",R11=""),0,IF(AM11=0,0,IF(AK12&gt;=0.3,80,IF(AK12&gt;=0.25,65,IF(AK12&gt;=0.2,52,IF(AK12&gt;=0.15,39,IF(AK12&gt;=0.1,26,IF(AK12&gt;=0.05,13,0))))))))</f>
        <v>0</v>
      </c>
      <c r="AL10" s="70"/>
      <c r="AN10" s="4" t="s">
        <v>7</v>
      </c>
    </row>
    <row r="11" spans="1:40" s="2" customFormat="1" ht="30" customHeight="1" x14ac:dyDescent="0.25">
      <c r="A11" s="13" t="s">
        <v>27</v>
      </c>
      <c r="B11" s="14"/>
      <c r="C11" s="14"/>
      <c r="D11" s="14"/>
      <c r="E11" s="14"/>
      <c r="F11" s="14"/>
      <c r="G11" s="14"/>
      <c r="H11" s="14"/>
      <c r="I11" s="14"/>
      <c r="J11" s="14"/>
      <c r="K11" s="14"/>
      <c r="L11" s="14"/>
      <c r="M11" s="14"/>
      <c r="N11" s="14"/>
      <c r="O11" s="14"/>
      <c r="P11" s="14"/>
      <c r="Q11" s="15"/>
      <c r="R11" s="16"/>
      <c r="S11" s="17"/>
      <c r="T11" s="17"/>
      <c r="U11" s="17"/>
      <c r="V11" s="17"/>
      <c r="W11" s="17"/>
      <c r="X11" s="17"/>
      <c r="Y11" s="17"/>
      <c r="Z11" s="17"/>
      <c r="AA11" s="18"/>
      <c r="AB11" s="21" t="s">
        <v>19</v>
      </c>
      <c r="AC11" s="22"/>
      <c r="AD11" s="22"/>
      <c r="AE11" s="22"/>
      <c r="AF11" s="22"/>
      <c r="AG11" s="22"/>
      <c r="AH11" s="23"/>
      <c r="AI11" s="17"/>
      <c r="AJ11" s="17"/>
      <c r="AK11" s="17"/>
      <c r="AL11" s="24"/>
      <c r="AM11" s="2">
        <f>IF(OR(R11="None",R11=""),0,IF(AND(OR(R11=AN6,R11=AN7,R11=AN8),AI11="Committed"),1,IF(AND(OR(R11=AN9,R11=AN10,R11=AN11,R11=AN12),OR(AI11="Expect to receive",AI11="Committed")),1,IF(OR(R11=AN13,R11=AN14),1,0))))</f>
        <v>0</v>
      </c>
      <c r="AN11" s="4" t="s">
        <v>12</v>
      </c>
    </row>
    <row r="12" spans="1:40" customFormat="1" ht="15" customHeight="1" thickBot="1" x14ac:dyDescent="0.3">
      <c r="A12" s="31" t="s">
        <v>30</v>
      </c>
      <c r="B12" s="32"/>
      <c r="C12" s="32"/>
      <c r="D12" s="32"/>
      <c r="E12" s="32"/>
      <c r="F12" s="32"/>
      <c r="G12" s="33"/>
      <c r="H12" s="25"/>
      <c r="I12" s="25"/>
      <c r="J12" s="26" t="s">
        <v>29</v>
      </c>
      <c r="K12" s="27"/>
      <c r="L12" s="27"/>
      <c r="M12" s="27"/>
      <c r="N12" s="27"/>
      <c r="O12" s="27"/>
      <c r="P12" s="27"/>
      <c r="Q12" s="27"/>
      <c r="R12" s="27"/>
      <c r="S12" s="27"/>
      <c r="T12" s="27"/>
      <c r="U12" s="27"/>
      <c r="V12" s="27"/>
      <c r="W12" s="27"/>
      <c r="X12" s="27"/>
      <c r="Y12" s="27"/>
      <c r="Z12" s="28"/>
      <c r="AA12" s="25"/>
      <c r="AB12" s="25"/>
      <c r="AC12" s="26" t="s">
        <v>31</v>
      </c>
      <c r="AD12" s="27"/>
      <c r="AE12" s="27"/>
      <c r="AF12" s="27"/>
      <c r="AG12" s="27"/>
      <c r="AH12" s="27"/>
      <c r="AI12" s="27"/>
      <c r="AJ12" s="28"/>
      <c r="AK12" s="29">
        <f>IFERROR(AA12/H12,0)</f>
        <v>0</v>
      </c>
      <c r="AL12" s="30"/>
      <c r="AN12" s="4" t="s">
        <v>13</v>
      </c>
    </row>
    <row r="13" spans="1:40" s="2" customFormat="1" ht="15" customHeight="1" thickTop="1" x14ac:dyDescent="0.25">
      <c r="A13" s="9" t="s">
        <v>33</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9">
        <f>IF(OR(AK14&lt;&gt;"Yes",AK15&lt;&gt;"Yes"),0,IF(AK16&gt;=0.3,80,IF(AK16&gt;=0.25,65,IF(AK16&gt;=0.2,52,IF(AK16&gt;=0.15,39,IF(AK16&gt;=0.1,26,IF(AK16&gt;=0.05,13,0)))))))</f>
        <v>0</v>
      </c>
      <c r="AL13" s="20"/>
      <c r="AN13" s="3" t="s">
        <v>14</v>
      </c>
    </row>
    <row r="14" spans="1:40" s="2" customFormat="1" ht="15" customHeight="1" x14ac:dyDescent="0.25">
      <c r="A14" s="13" t="s">
        <v>26</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5"/>
      <c r="AK14" s="16"/>
      <c r="AL14" s="24"/>
      <c r="AN14" s="3" t="s">
        <v>15</v>
      </c>
    </row>
    <row r="15" spans="1:40" s="2" customFormat="1" ht="15" customHeight="1" x14ac:dyDescent="0.25">
      <c r="A15" s="13" t="s">
        <v>35</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5"/>
      <c r="AK15" s="16"/>
      <c r="AL15" s="24"/>
      <c r="AN15"/>
    </row>
    <row r="16" spans="1:40" customFormat="1" ht="15" customHeight="1" thickBot="1" x14ac:dyDescent="0.3">
      <c r="A16" s="31" t="s">
        <v>30</v>
      </c>
      <c r="B16" s="32"/>
      <c r="C16" s="32"/>
      <c r="D16" s="32"/>
      <c r="E16" s="32"/>
      <c r="F16" s="32"/>
      <c r="G16" s="33"/>
      <c r="H16" s="25"/>
      <c r="I16" s="25"/>
      <c r="J16" s="26" t="s">
        <v>28</v>
      </c>
      <c r="K16" s="27"/>
      <c r="L16" s="27"/>
      <c r="M16" s="27"/>
      <c r="N16" s="27"/>
      <c r="O16" s="27"/>
      <c r="P16" s="27"/>
      <c r="Q16" s="27"/>
      <c r="R16" s="27"/>
      <c r="S16" s="27"/>
      <c r="T16" s="27"/>
      <c r="U16" s="27"/>
      <c r="V16" s="27"/>
      <c r="W16" s="27"/>
      <c r="X16" s="28"/>
      <c r="Y16" s="25"/>
      <c r="Z16" s="25"/>
      <c r="AA16" s="26" t="s">
        <v>32</v>
      </c>
      <c r="AB16" s="27"/>
      <c r="AC16" s="27"/>
      <c r="AD16" s="27"/>
      <c r="AE16" s="27"/>
      <c r="AF16" s="27"/>
      <c r="AG16" s="27"/>
      <c r="AH16" s="27"/>
      <c r="AI16" s="27"/>
      <c r="AJ16" s="28"/>
      <c r="AK16" s="29">
        <f>IFERROR(Y16/H16,0)</f>
        <v>0</v>
      </c>
      <c r="AL16" s="30"/>
      <c r="AN16" s="2"/>
    </row>
    <row r="17" spans="1:54" s="2" customFormat="1" ht="15" customHeight="1" thickTop="1" x14ac:dyDescent="0.25">
      <c r="A17" s="9" t="s">
        <v>18</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9">
        <f>IF(AK18="Yes",80,0)</f>
        <v>0</v>
      </c>
      <c r="AL17" s="20"/>
    </row>
    <row r="18" spans="1:54" s="2" customFormat="1" ht="15.95" customHeight="1" x14ac:dyDescent="0.25">
      <c r="A18" s="55" t="s">
        <v>36</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7"/>
      <c r="AK18" s="16"/>
      <c r="AL18" s="24"/>
      <c r="AN18" s="3"/>
    </row>
    <row r="19" spans="1:54" s="8" customFormat="1" ht="15" customHeight="1" thickBot="1" x14ac:dyDescent="0.3">
      <c r="A19" s="58" t="s">
        <v>38</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60"/>
      <c r="AG19" s="61"/>
      <c r="AH19" s="62"/>
      <c r="AI19" s="62"/>
      <c r="AJ19" s="62"/>
      <c r="AK19" s="62"/>
      <c r="AL19" s="63"/>
      <c r="AM19"/>
      <c r="AN19" s="6"/>
      <c r="AO19" s="6"/>
      <c r="AP19" s="6"/>
      <c r="AQ19"/>
      <c r="AR19"/>
      <c r="AS19"/>
      <c r="AT19"/>
      <c r="AU19"/>
      <c r="AV19"/>
      <c r="AW19"/>
      <c r="AX19"/>
      <c r="AY19"/>
      <c r="AZ19"/>
      <c r="BA19" s="7"/>
      <c r="BB19" s="7"/>
    </row>
    <row r="20" spans="1:54" s="2" customFormat="1" ht="1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N20" s="3"/>
    </row>
  </sheetData>
  <sheetProtection sheet="1" objects="1" scenarios="1" formatCells="0"/>
  <mergeCells count="57">
    <mergeCell ref="A19:AF19"/>
    <mergeCell ref="AG19:AL19"/>
    <mergeCell ref="A1:AL1"/>
    <mergeCell ref="A2:AL2"/>
    <mergeCell ref="AK3:AL3"/>
    <mergeCell ref="AK10:AL10"/>
    <mergeCell ref="A6:J6"/>
    <mergeCell ref="K6:N6"/>
    <mergeCell ref="O6:R6"/>
    <mergeCell ref="S6:V6"/>
    <mergeCell ref="A3:AH3"/>
    <mergeCell ref="AI3:AJ3"/>
    <mergeCell ref="A4:AL4"/>
    <mergeCell ref="AK5:AL5"/>
    <mergeCell ref="A5:AJ5"/>
    <mergeCell ref="O7:R7"/>
    <mergeCell ref="AK14:AL14"/>
    <mergeCell ref="AK18:AL18"/>
    <mergeCell ref="A17:AJ17"/>
    <mergeCell ref="AK17:AL17"/>
    <mergeCell ref="A18:AJ18"/>
    <mergeCell ref="A14:AJ14"/>
    <mergeCell ref="A15:AJ15"/>
    <mergeCell ref="AK15:AL15"/>
    <mergeCell ref="H16:I16"/>
    <mergeCell ref="Y16:Z16"/>
    <mergeCell ref="J16:X16"/>
    <mergeCell ref="A16:G16"/>
    <mergeCell ref="AA16:AJ16"/>
    <mergeCell ref="AK16:AL16"/>
    <mergeCell ref="A9:AJ9"/>
    <mergeCell ref="K7:N7"/>
    <mergeCell ref="S7:V7"/>
    <mergeCell ref="W7:Z7"/>
    <mergeCell ref="AE7:AH7"/>
    <mergeCell ref="AI7:AL7"/>
    <mergeCell ref="A7:J7"/>
    <mergeCell ref="AK9:AL9"/>
    <mergeCell ref="A8:AL8"/>
    <mergeCell ref="W6:Z6"/>
    <mergeCell ref="AA6:AD6"/>
    <mergeCell ref="AE6:AH6"/>
    <mergeCell ref="AI6:AL6"/>
    <mergeCell ref="AA7:AD7"/>
    <mergeCell ref="A13:AJ13"/>
    <mergeCell ref="A10:AJ10"/>
    <mergeCell ref="A11:Q11"/>
    <mergeCell ref="R11:AA11"/>
    <mergeCell ref="AK13:AL13"/>
    <mergeCell ref="AB11:AH11"/>
    <mergeCell ref="AI11:AL11"/>
    <mergeCell ref="H12:I12"/>
    <mergeCell ref="AA12:AB12"/>
    <mergeCell ref="AC12:AJ12"/>
    <mergeCell ref="AK12:AL12"/>
    <mergeCell ref="J12:Z12"/>
    <mergeCell ref="A12:G12"/>
  </mergeCells>
  <conditionalFormatting sqref="AG19">
    <cfRule type="cellIs" dxfId="0" priority="1" operator="equal">
      <formula>"ERROR"</formula>
    </cfRule>
  </conditionalFormatting>
  <dataValidations count="3">
    <dataValidation type="list" allowBlank="1" showInputMessage="1" showErrorMessage="1" sqref="AI3 BH6 AK14:AL15 AK18:AL18" xr:uid="{00000000-0002-0000-0000-000000000000}">
      <formula1>"Yes,No"</formula1>
    </dataValidation>
    <dataValidation type="list" allowBlank="1" showInputMessage="1" showErrorMessage="1" sqref="AI11:AL11" xr:uid="{00000000-0002-0000-0000-000001000000}">
      <formula1>"Committed,Expect to receive,N/A"</formula1>
    </dataValidation>
    <dataValidation type="list" allowBlank="1" showInputMessage="1" showErrorMessage="1" sqref="R11" xr:uid="{00000000-0002-0000-0000-000002000000}">
      <formula1>$AN$5:$AN$14</formula1>
    </dataValidation>
  </dataValidations>
  <hyperlinks>
    <hyperlink ref="A18:AA18" r:id="rId1" display="Is your project located in high- and highest- areas of opportunity within the TCAC Opportunity Map?" xr:uid="{00000000-0004-0000-0000-000000000000}"/>
  </hyperlinks>
  <printOptions horizontalCentered="1"/>
  <pageMargins left="0.5" right="0.25" top="0.25" bottom="0.25" header="0" footer="0"/>
  <pageSetup scale="63" fitToHeight="0" orientation="portrait" r:id="rId2"/>
  <headerFooter>
    <oddFooter>&amp;L&amp;"Arial,Regular"&amp;9 2019 HOME NOFA 
State Objectives Worksheet for Rental Projects
&amp;C&amp;9Page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CE213191609344AAA5D7C064CBFE04" ma:contentTypeVersion="9" ma:contentTypeDescription="Create a new document." ma:contentTypeScope="" ma:versionID="0add90ca6168b4ef4ae1a0c80f157d91">
  <xsd:schema xmlns:xsd="http://www.w3.org/2001/XMLSchema" xmlns:xs="http://www.w3.org/2001/XMLSchema" xmlns:p="http://schemas.microsoft.com/office/2006/metadata/properties" xmlns:ns1="http://schemas.microsoft.com/sharepoint/v3" xmlns:ns3="f8c6e0e8-a3c1-43e3-a215-cf247e4c98e7" targetNamespace="http://schemas.microsoft.com/office/2006/metadata/properties" ma:root="true" ma:fieldsID="06bb6b74c07506ceace3f4dede912c79" ns1:_="" ns3:_="">
    <xsd:import namespace="http://schemas.microsoft.com/sharepoint/v3"/>
    <xsd:import namespace="f8c6e0e8-a3c1-43e3-a215-cf247e4c98e7"/>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c6e0e8-a3c1-43e3-a215-cf247e4c98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ADA3D2-6C15-4B4E-9F2E-05396F66DA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c6e0e8-a3c1-43e3-a215-cf247e4c9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9DC6C9-47AA-4DEF-852B-945B73C3AA5C}">
  <ds:schemaRefs>
    <ds:schemaRef ds:uri="http://schemas.microsoft.com/office/2006/metadata/properties"/>
    <ds:schemaRef ds:uri="http://purl.org/dc/elements/1.1/"/>
    <ds:schemaRef ds:uri="f8c6e0e8-a3c1-43e3-a215-cf247e4c98e7"/>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90DC16AD-5A02-4097-9E11-3E74D81374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HOME State Objectives</vt:lpstr>
      <vt:lpstr>'HOME State Objectives'!Print_Area</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cdifranc</dc:creator>
  <cp:lastModifiedBy>Barkzai, Farid@HCD</cp:lastModifiedBy>
  <cp:lastPrinted>2019-10-30T00:54:55Z</cp:lastPrinted>
  <dcterms:created xsi:type="dcterms:W3CDTF">2012-05-02T00:45:36Z</dcterms:created>
  <dcterms:modified xsi:type="dcterms:W3CDTF">2020-01-10T21:04:45Z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0x01010078CE213191609344AAA5D7C064CBFE04</vt:lpwstr>
  </property>
</Properties>
</file>