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istor\Documents\Web\"/>
    </mc:Choice>
  </mc:AlternateContent>
  <bookViews>
    <workbookView xWindow="8865" yWindow="0" windowWidth="10425" windowHeight="12375"/>
  </bookViews>
  <sheets>
    <sheet name="Rev. I" sheetId="3" r:id="rId1"/>
  </sheets>
  <definedNames>
    <definedName name="_xlnm.Print_Area" localSheetId="0">'Rev. I'!$A$1:$Y$48</definedName>
  </definedNames>
  <calcPr calcId="162913"/>
</workbook>
</file>

<file path=xl/calcChain.xml><?xml version="1.0" encoding="utf-8"?>
<calcChain xmlns="http://schemas.openxmlformats.org/spreadsheetml/2006/main">
  <c r="Y20" i="3" l="1"/>
  <c r="U27" i="3"/>
  <c r="X25" i="3" l="1"/>
  <c r="X17" i="3" l="1"/>
  <c r="Z17" i="3"/>
  <c r="B19" i="3" l="1"/>
  <c r="B20" i="3" s="1"/>
  <c r="X27" i="3" l="1"/>
  <c r="U30" i="3" l="1"/>
  <c r="B34" i="3" l="1"/>
  <c r="X30" i="3"/>
  <c r="Z28" i="3" s="1"/>
  <c r="S34" i="3" s="1"/>
</calcChain>
</file>

<file path=xl/sharedStrings.xml><?xml version="1.0" encoding="utf-8"?>
<sst xmlns="http://schemas.openxmlformats.org/spreadsheetml/2006/main" count="40" uniqueCount="40">
  <si>
    <t>Projected After-Rehab Value:</t>
  </si>
  <si>
    <t>Grant Eligibility:</t>
  </si>
  <si>
    <t>Reconstruction</t>
  </si>
  <si>
    <t>Contract Number / PI Funds</t>
  </si>
  <si>
    <t>State Recipient</t>
  </si>
  <si>
    <t>Address</t>
  </si>
  <si>
    <t>Prepared by</t>
  </si>
  <si>
    <t>Date</t>
  </si>
  <si>
    <t>Grant Subsidy:</t>
  </si>
  <si>
    <t>Applicant</t>
  </si>
  <si>
    <t>City</t>
  </si>
  <si>
    <t>Number of bedrooms:</t>
  </si>
  <si>
    <t>Projected / After Rehab:</t>
  </si>
  <si>
    <t>HOME loan:</t>
  </si>
  <si>
    <t>HCD USE ONLY</t>
  </si>
  <si>
    <t>Date received:</t>
  </si>
  <si>
    <t>Approval Date:</t>
  </si>
  <si>
    <t>Denial Date:</t>
  </si>
  <si>
    <t>Section I:</t>
  </si>
  <si>
    <t>Section II:</t>
  </si>
  <si>
    <t>Rehab costs:</t>
  </si>
  <si>
    <t>Total of other rehab loans</t>
  </si>
  <si>
    <t>(such as CalHome, CDBG - liens only)</t>
  </si>
  <si>
    <t>Amount of HOME subsidy needed:</t>
  </si>
  <si>
    <t>Total current indebtedness</t>
  </si>
  <si>
    <t>(Rehab costs minus other rehab loans)</t>
  </si>
  <si>
    <t>(maximum rehab grant)</t>
  </si>
  <si>
    <t xml:space="preserve"> </t>
  </si>
  <si>
    <t>Rehabilitation</t>
  </si>
  <si>
    <t>To obtain current Maximum Limits click on the link:</t>
  </si>
  <si>
    <t>ARV minus current indebetedness minus other rehab loans)</t>
  </si>
  <si>
    <t>HOME After-Rehab Value Limit:</t>
  </si>
  <si>
    <t>HOME Per-Unit Subsidy Limit:</t>
  </si>
  <si>
    <t>25% of HOME Subsidy Limit:</t>
  </si>
  <si>
    <t>(Difference between subsidy needed and HOME loan - up to 25% of HOME Per-Unit Subsidy Limit)</t>
  </si>
  <si>
    <t>(from all existing liens, to nearest dollar)</t>
  </si>
  <si>
    <t xml:space="preserve">HCD Manager Name: </t>
  </si>
  <si>
    <t xml:space="preserve">HCD Manager Signature: </t>
  </si>
  <si>
    <r>
      <t>(</t>
    </r>
    <r>
      <rPr>
        <u/>
        <sz val="9"/>
        <rFont val="Times New Roman"/>
        <family val="1"/>
      </rPr>
      <t>Excluding</t>
    </r>
    <r>
      <rPr>
        <sz val="9"/>
        <rFont val="Times New Roman"/>
        <family val="1"/>
      </rPr>
      <t xml:space="preserve"> Lead-Based Paint, Relocation, &amp; Activity Delivery)</t>
    </r>
  </si>
  <si>
    <t>http://www.hcd.ca.gov/grants-funding/income-limits/state-and-federal-income-limits.shtml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</si>
</sst>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2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0">
    <xf numFmtId="0" fontId="0" fillId="0" borderId="0" xfId="0"/>
    <xf numFmtId="16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164" fontId="1" fillId="3" borderId="1" xfId="0" applyNumberFormat="1" applyFont="1" applyFill="1" applyBorder="1" applyAlignment="1" applyProtection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 applyProtection="1"/>
    <xf numFmtId="0" fontId="1" fillId="0" borderId="7" xfId="0" applyFont="1" applyBorder="1" applyAlignment="1" applyProtection="1">
      <alignment horizontal="centerContinuous" vertical="center"/>
    </xf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Protection="1"/>
    <xf numFmtId="4" fontId="6" fillId="0" borderId="0" xfId="0" applyNumberFormat="1" applyFont="1" applyFill="1" applyProtection="1"/>
    <xf numFmtId="0" fontId="3" fillId="0" borderId="0" xfId="0" applyFont="1" applyProtection="1"/>
    <xf numFmtId="0" fontId="1" fillId="0" borderId="0" xfId="0" applyFont="1" applyFill="1" applyProtection="1"/>
    <xf numFmtId="4" fontId="1" fillId="0" borderId="0" xfId="0" applyNumberFormat="1" applyFont="1" applyFill="1" applyProtection="1"/>
    <xf numFmtId="0" fontId="1" fillId="0" borderId="3" xfId="0" applyFont="1" applyBorder="1" applyAlignment="1" applyProtection="1">
      <alignment horizontal="centerContinuous" vertical="center"/>
    </xf>
    <xf numFmtId="0" fontId="1" fillId="0" borderId="8" xfId="0" applyFont="1" applyBorder="1" applyAlignment="1" applyProtection="1">
      <alignment horizontal="centerContinuous" vertical="center"/>
    </xf>
    <xf numFmtId="0" fontId="1" fillId="0" borderId="0" xfId="0" applyFont="1" applyAlignment="1" applyProtection="1"/>
    <xf numFmtId="0" fontId="1" fillId="0" borderId="0" xfId="0" applyFont="1" applyFill="1" applyAlignment="1" applyProtection="1">
      <alignment horizontal="center"/>
    </xf>
    <xf numFmtId="4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 applyProtection="1"/>
    <xf numFmtId="0" fontId="1" fillId="0" borderId="0" xfId="0" applyFont="1" applyFill="1" applyBorder="1" applyProtection="1"/>
    <xf numFmtId="4" fontId="1" fillId="0" borderId="0" xfId="0" applyNumberFormat="1" applyFont="1" applyFill="1" applyBorder="1" applyProtection="1"/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/>
    <xf numFmtId="14" fontId="1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0" fontId="1" fillId="0" borderId="2" xfId="0" applyFont="1" applyBorder="1" applyAlignment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1" fillId="0" borderId="0" xfId="0" applyFont="1" applyProtection="1"/>
    <xf numFmtId="4" fontId="4" fillId="4" borderId="0" xfId="0" applyNumberFormat="1" applyFont="1" applyFill="1" applyAlignment="1" applyProtection="1">
      <alignment horizontal="center"/>
    </xf>
    <xf numFmtId="0" fontId="4" fillId="0" borderId="0" xfId="0" applyFont="1" applyProtection="1"/>
    <xf numFmtId="0" fontId="1" fillId="0" borderId="0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5" fillId="0" borderId="12" xfId="1" applyBorder="1" applyAlignment="1" applyProtection="1">
      <alignment horizontal="center" vertical="center" wrapText="1"/>
      <protection locked="0"/>
    </xf>
    <xf numFmtId="0" fontId="5" fillId="0" borderId="0" xfId="1" applyBorder="1" applyAlignment="1" applyProtection="1">
      <alignment horizontal="center" vertical="center" wrapText="1"/>
      <protection locked="0"/>
    </xf>
    <xf numFmtId="0" fontId="5" fillId="0" borderId="9" xfId="1" applyBorder="1" applyAlignment="1" applyProtection="1">
      <alignment horizontal="center" vertical="center" wrapText="1"/>
      <protection locked="0"/>
    </xf>
    <xf numFmtId="0" fontId="5" fillId="0" borderId="10" xfId="1" applyBorder="1" applyAlignment="1" applyProtection="1">
      <alignment horizontal="center" vertical="center" wrapText="1"/>
      <protection locked="0"/>
    </xf>
    <xf numFmtId="0" fontId="5" fillId="0" borderId="2" xfId="1" applyBorder="1" applyAlignment="1" applyProtection="1">
      <alignment horizontal="center" vertical="center" wrapText="1"/>
      <protection locked="0"/>
    </xf>
    <xf numFmtId="0" fontId="5" fillId="0" borderId="11" xfId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</xf>
    <xf numFmtId="4" fontId="9" fillId="0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6" fillId="0" borderId="9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164" fontId="6" fillId="0" borderId="0" xfId="0" applyNumberFormat="1" applyFont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0</xdr:row>
          <xdr:rowOff>190500</xdr:rowOff>
        </xdr:from>
        <xdr:to>
          <xdr:col>22</xdr:col>
          <xdr:colOff>390525</xdr:colOff>
          <xdr:row>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1</xdr:row>
          <xdr:rowOff>200025</xdr:rowOff>
        </xdr:from>
        <xdr:to>
          <xdr:col>22</xdr:col>
          <xdr:colOff>390525</xdr:colOff>
          <xdr:row>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d.ca.gov/grants-funding/income-limits/state-and-federal-income-limits.s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F47"/>
  <sheetViews>
    <sheetView showGridLines="0" showRowColHeaders="0" tabSelected="1" view="pageLayout" zoomScale="130" zoomScaleNormal="100" zoomScalePageLayoutView="130" workbookViewId="0">
      <selection activeCell="B2" sqref="B2:E2"/>
    </sheetView>
  </sheetViews>
  <sheetFormatPr defaultColWidth="9.140625" defaultRowHeight="15.75" x14ac:dyDescent="0.25"/>
  <cols>
    <col min="1" max="1" width="9.140625" style="15"/>
    <col min="2" max="2" width="4.5703125" style="15" customWidth="1"/>
    <col min="3" max="4" width="5.140625" style="15" customWidth="1"/>
    <col min="5" max="5" width="5.5703125" style="15" customWidth="1"/>
    <col min="6" max="6" width="9.7109375" style="15" customWidth="1"/>
    <col min="7" max="9" width="4.42578125" style="15" customWidth="1"/>
    <col min="10" max="10" width="2" style="15" customWidth="1"/>
    <col min="11" max="11" width="1.85546875" style="15" customWidth="1"/>
    <col min="12" max="12" width="1.5703125" style="15" customWidth="1"/>
    <col min="13" max="13" width="1.42578125" style="15" customWidth="1"/>
    <col min="14" max="14" width="1.28515625" style="15" customWidth="1"/>
    <col min="15" max="15" width="1.7109375" style="15" customWidth="1"/>
    <col min="16" max="16" width="1.28515625" style="15" customWidth="1"/>
    <col min="17" max="21" width="4" style="15" customWidth="1"/>
    <col min="22" max="22" width="3.7109375" style="15" customWidth="1"/>
    <col min="23" max="23" width="7.7109375" style="15" customWidth="1"/>
    <col min="24" max="24" width="15.85546875" style="15" customWidth="1"/>
    <col min="25" max="25" width="0.7109375" style="31" customWidth="1"/>
    <col min="26" max="26" width="15.7109375" style="32" hidden="1" customWidth="1"/>
    <col min="27" max="27" width="12.140625" style="15" customWidth="1"/>
    <col min="28" max="16384" width="9.140625" style="15"/>
  </cols>
  <sheetData>
    <row r="2" spans="2:28" ht="16.5" thickBot="1" x14ac:dyDescent="0.3">
      <c r="B2" s="56"/>
      <c r="C2" s="56"/>
      <c r="D2" s="56"/>
      <c r="E2" s="56"/>
      <c r="F2" s="11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2"/>
      <c r="V2" s="11"/>
      <c r="W2" s="2"/>
      <c r="X2" s="11" t="s">
        <v>28</v>
      </c>
      <c r="Y2" s="13"/>
      <c r="Z2" s="14"/>
      <c r="AA2" s="12"/>
      <c r="AB2" s="12"/>
    </row>
    <row r="3" spans="2:28" x14ac:dyDescent="0.25">
      <c r="B3" s="12" t="s">
        <v>4</v>
      </c>
      <c r="C3" s="12"/>
      <c r="D3" s="12"/>
      <c r="E3" s="12"/>
      <c r="G3" s="16" t="s">
        <v>3</v>
      </c>
      <c r="H3" s="16"/>
      <c r="I3" s="16"/>
      <c r="J3" s="16"/>
      <c r="K3" s="16"/>
      <c r="L3" s="16"/>
      <c r="M3" s="16"/>
      <c r="N3" s="16"/>
      <c r="O3" s="16"/>
      <c r="P3" s="12"/>
      <c r="Q3" s="12"/>
      <c r="R3" s="12"/>
      <c r="S3" s="12"/>
      <c r="T3" s="12"/>
      <c r="U3" s="12"/>
      <c r="V3" s="11"/>
      <c r="W3" s="2"/>
      <c r="X3" s="11" t="s">
        <v>2</v>
      </c>
      <c r="Y3" s="13"/>
      <c r="Z3" s="14"/>
      <c r="AA3" s="12"/>
    </row>
    <row r="4" spans="2:28" ht="8.25" customHeight="1" x14ac:dyDescent="0.25">
      <c r="B4" s="12"/>
      <c r="C4" s="12"/>
      <c r="D4" s="12"/>
      <c r="E4" s="12"/>
      <c r="G4" s="17"/>
      <c r="H4" s="17"/>
      <c r="I4" s="17"/>
      <c r="J4" s="17"/>
      <c r="K4" s="17"/>
      <c r="L4" s="17"/>
      <c r="M4" s="17"/>
      <c r="N4" s="17"/>
      <c r="O4" s="17"/>
      <c r="P4" s="12"/>
      <c r="Q4" s="12"/>
      <c r="R4" s="12"/>
      <c r="S4" s="12"/>
      <c r="T4" s="12"/>
      <c r="U4" s="12"/>
      <c r="V4" s="18"/>
      <c r="W4" s="18"/>
      <c r="X4" s="18"/>
      <c r="Y4" s="19"/>
      <c r="Z4" s="20"/>
      <c r="AA4" s="12"/>
    </row>
    <row r="5" spans="2:28" x14ac:dyDescent="0.25">
      <c r="B5" s="12"/>
      <c r="C5" s="12"/>
      <c r="D5" s="12"/>
      <c r="E5" s="12"/>
      <c r="G5" s="17"/>
      <c r="H5" s="17"/>
      <c r="I5" s="17"/>
      <c r="J5" s="17"/>
      <c r="K5" s="17"/>
      <c r="L5" s="17"/>
      <c r="M5" s="17"/>
      <c r="N5" s="17"/>
      <c r="O5" s="17"/>
      <c r="P5" s="12"/>
      <c r="Q5" s="12"/>
      <c r="R5" s="12"/>
      <c r="S5" s="12"/>
      <c r="T5" s="12"/>
      <c r="U5" s="12"/>
      <c r="V5" s="18"/>
      <c r="W5" s="18"/>
      <c r="X5" s="18"/>
      <c r="Y5" s="19"/>
      <c r="Z5" s="20"/>
      <c r="AA5" s="12"/>
    </row>
    <row r="6" spans="2:28" ht="16.5" thickBot="1" x14ac:dyDescent="0.3">
      <c r="B6" s="56"/>
      <c r="C6" s="56"/>
      <c r="D6" s="56"/>
      <c r="E6" s="56"/>
      <c r="F6" s="1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12"/>
      <c r="V6" s="11"/>
      <c r="W6" s="56"/>
      <c r="X6" s="56"/>
      <c r="Y6" s="2"/>
      <c r="Z6" s="21"/>
      <c r="AA6" s="12"/>
    </row>
    <row r="7" spans="2:28" x14ac:dyDescent="0.25">
      <c r="B7" s="12" t="s">
        <v>9</v>
      </c>
      <c r="C7" s="12"/>
      <c r="D7" s="12"/>
      <c r="E7" s="12"/>
      <c r="G7" s="16" t="s">
        <v>5</v>
      </c>
      <c r="H7" s="16"/>
      <c r="I7" s="16"/>
      <c r="J7" s="16"/>
      <c r="K7" s="16"/>
      <c r="L7" s="16"/>
      <c r="M7" s="16"/>
      <c r="N7" s="16"/>
      <c r="O7" s="16"/>
      <c r="P7" s="12"/>
      <c r="Q7" s="12"/>
      <c r="T7" s="12"/>
      <c r="U7" s="12"/>
      <c r="V7" s="11"/>
      <c r="W7" s="11" t="s">
        <v>10</v>
      </c>
      <c r="X7" s="11"/>
      <c r="Y7" s="13"/>
      <c r="Z7" s="14"/>
    </row>
    <row r="8" spans="2:28" x14ac:dyDescent="0.25">
      <c r="B8" s="12"/>
      <c r="C8" s="12"/>
      <c r="D8" s="12"/>
      <c r="E8" s="12"/>
      <c r="G8" s="16"/>
      <c r="H8" s="16"/>
      <c r="I8" s="16"/>
      <c r="J8" s="16"/>
      <c r="K8" s="16"/>
      <c r="L8" s="16"/>
      <c r="M8" s="16"/>
      <c r="N8" s="16"/>
      <c r="O8" s="16"/>
      <c r="P8" s="12"/>
      <c r="Q8" s="12"/>
      <c r="T8" s="12"/>
      <c r="U8" s="12"/>
      <c r="V8" s="11"/>
      <c r="W8" s="11"/>
      <c r="X8" s="11"/>
      <c r="Y8" s="13"/>
      <c r="Z8" s="14"/>
    </row>
    <row r="9" spans="2:28" s="23" customFormat="1" x14ac:dyDescent="0.25">
      <c r="B9" s="22" t="s">
        <v>18</v>
      </c>
      <c r="C9" s="22"/>
      <c r="D9" s="22"/>
      <c r="E9" s="22"/>
      <c r="G9" s="24"/>
      <c r="H9" s="24"/>
      <c r="I9" s="24"/>
      <c r="J9" s="24"/>
      <c r="K9" s="24"/>
      <c r="L9" s="24"/>
      <c r="M9" s="24"/>
      <c r="N9" s="24"/>
      <c r="O9" s="24"/>
      <c r="P9" s="22"/>
      <c r="Q9" s="22"/>
      <c r="T9" s="22"/>
      <c r="U9" s="22"/>
      <c r="V9" s="25"/>
      <c r="W9" s="25"/>
      <c r="X9" s="25"/>
      <c r="Y9" s="26"/>
      <c r="Z9" s="27"/>
      <c r="AA9" s="15"/>
    </row>
    <row r="10" spans="2:28" s="23" customFormat="1" ht="16.5" thickBot="1" x14ac:dyDescent="0.3">
      <c r="Q10" s="23" t="s">
        <v>12</v>
      </c>
      <c r="Y10" s="28"/>
      <c r="Z10" s="29"/>
    </row>
    <row r="11" spans="2:28" ht="16.5" thickBot="1" x14ac:dyDescent="0.3">
      <c r="B11" s="15" t="s">
        <v>31</v>
      </c>
      <c r="G11" s="57"/>
      <c r="H11" s="58"/>
      <c r="I11" s="59"/>
      <c r="J11" s="1"/>
      <c r="K11" s="1"/>
      <c r="L11" s="1"/>
      <c r="M11" s="1"/>
      <c r="N11" s="1"/>
      <c r="O11" s="1"/>
      <c r="Q11" s="15" t="s">
        <v>0</v>
      </c>
      <c r="X11" s="6"/>
      <c r="Y11" s="1"/>
      <c r="Z11" s="21"/>
    </row>
    <row r="12" spans="2:28" ht="16.5" thickBot="1" x14ac:dyDescent="0.3">
      <c r="G12" s="3"/>
      <c r="H12" s="3"/>
      <c r="I12" s="3"/>
      <c r="J12" s="2"/>
      <c r="K12" s="2"/>
      <c r="L12" s="2"/>
      <c r="M12" s="2"/>
      <c r="N12" s="2"/>
      <c r="O12" s="2"/>
      <c r="X12" s="3"/>
      <c r="Y12" s="2"/>
      <c r="Z12" s="21"/>
    </row>
    <row r="13" spans="2:28" ht="16.5" thickBot="1" x14ac:dyDescent="0.3">
      <c r="B13" s="15" t="s">
        <v>24</v>
      </c>
      <c r="G13" s="57"/>
      <c r="H13" s="58"/>
      <c r="I13" s="59"/>
      <c r="J13" s="1"/>
      <c r="K13" s="1"/>
      <c r="L13" s="1"/>
      <c r="M13" s="1"/>
      <c r="N13" s="1"/>
      <c r="O13" s="1"/>
      <c r="Q13" s="15" t="s">
        <v>11</v>
      </c>
      <c r="X13" s="7"/>
      <c r="Y13" s="2"/>
      <c r="Z13" s="21"/>
    </row>
    <row r="14" spans="2:28" ht="16.5" thickBot="1" x14ac:dyDescent="0.3">
      <c r="B14" s="30" t="s">
        <v>35</v>
      </c>
    </row>
    <row r="15" spans="2:28" ht="16.5" thickBot="1" x14ac:dyDescent="0.3">
      <c r="Q15" s="15" t="s">
        <v>32</v>
      </c>
      <c r="X15" s="6"/>
      <c r="Y15" s="1"/>
      <c r="Z15" s="21"/>
    </row>
    <row r="16" spans="2:28" ht="16.5" thickBot="1" x14ac:dyDescent="0.3">
      <c r="B16" s="9" t="s">
        <v>29</v>
      </c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5"/>
      <c r="N16" s="35"/>
      <c r="O16" s="35"/>
      <c r="P16" s="35"/>
    </row>
    <row r="17" spans="2:32" ht="16.5" thickBot="1" x14ac:dyDescent="0.3">
      <c r="B17" s="64" t="s">
        <v>39</v>
      </c>
      <c r="C17" s="65"/>
      <c r="D17" s="65"/>
      <c r="E17" s="65"/>
      <c r="F17" s="65"/>
      <c r="G17" s="65"/>
      <c r="H17" s="65"/>
      <c r="I17" s="65"/>
      <c r="J17" s="65"/>
      <c r="K17" s="65"/>
      <c r="L17" s="66"/>
      <c r="Q17" s="15" t="s">
        <v>33</v>
      </c>
      <c r="X17" s="5">
        <f>ROUND(X15*0.25,-0.5)</f>
        <v>0</v>
      </c>
      <c r="Y17" s="1"/>
      <c r="Z17" s="21">
        <f>X15*0.25</f>
        <v>0</v>
      </c>
    </row>
    <row r="18" spans="2:32" ht="16.5" thickBot="1" x14ac:dyDescent="0.3"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9"/>
      <c r="Q18" s="73" t="s">
        <v>26</v>
      </c>
      <c r="R18" s="73"/>
      <c r="S18" s="73"/>
      <c r="T18" s="73"/>
      <c r="U18" s="73"/>
      <c r="V18" s="73"/>
      <c r="W18" s="73"/>
      <c r="X18" s="3"/>
      <c r="Y18" s="2"/>
      <c r="Z18" s="21"/>
    </row>
    <row r="19" spans="2:32" ht="30" customHeight="1" x14ac:dyDescent="0.25">
      <c r="B19" s="54" t="str">
        <f>IF(G11&gt;(X11-1)," ","PROJECT IS INELIGIBLE DUE TO PROJECTED ARV EXCEEDING ARV LIMIT")</f>
        <v xml:space="preserve"> 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36"/>
      <c r="Z19" s="37"/>
    </row>
    <row r="20" spans="2:32" ht="30" customHeight="1" x14ac:dyDescent="0.25">
      <c r="B20" s="71" t="str">
        <f>IF(B19=" ",Y20," ")</f>
        <v xml:space="preserve"> 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4" t="str">
        <f>IF(G13&lt;=X11," ","CURRENT INDEBETEDNESS EXCEEDS PROJECTED ARV; SUBSIDY WILL CONSIST OF GRANT ONLY.")</f>
        <v xml:space="preserve"> </v>
      </c>
      <c r="Z20" s="50"/>
      <c r="AA20" s="51"/>
      <c r="AB20" s="51"/>
      <c r="AC20" s="51"/>
      <c r="AD20" s="51"/>
      <c r="AE20" s="51"/>
      <c r="AF20" s="51"/>
    </row>
    <row r="21" spans="2:32" s="23" customFormat="1" ht="15.75" customHeight="1" x14ac:dyDescent="0.25">
      <c r="B21" s="23" t="s">
        <v>19</v>
      </c>
      <c r="Y21" s="28"/>
      <c r="Z21" s="29"/>
      <c r="AA21" s="15"/>
    </row>
    <row r="22" spans="2:32" s="23" customFormat="1" ht="15.75" customHeight="1" x14ac:dyDescent="0.25">
      <c r="Y22" s="28"/>
      <c r="Z22" s="29"/>
      <c r="AA22" s="15"/>
    </row>
    <row r="23" spans="2:32" s="23" customFormat="1" ht="15.75" customHeight="1" x14ac:dyDescent="0.25">
      <c r="B23" s="63" t="s">
        <v>1</v>
      </c>
      <c r="C23" s="63"/>
      <c r="D23" s="63"/>
      <c r="E23" s="63"/>
      <c r="F23" s="63"/>
      <c r="G23" s="63"/>
      <c r="H23" s="63"/>
      <c r="I23" s="63"/>
      <c r="J23" s="63"/>
      <c r="Y23" s="28"/>
      <c r="Z23" s="29"/>
      <c r="AA23" s="15"/>
    </row>
    <row r="24" spans="2:32" ht="16.5" thickBot="1" x14ac:dyDescent="0.3"/>
    <row r="25" spans="2:32" ht="16.5" thickBot="1" x14ac:dyDescent="0.3">
      <c r="B25" s="23" t="s">
        <v>20</v>
      </c>
      <c r="G25" s="57"/>
      <c r="H25" s="58"/>
      <c r="I25" s="59"/>
      <c r="J25" s="1"/>
      <c r="K25" s="1"/>
      <c r="L25" s="1"/>
      <c r="M25" s="1"/>
      <c r="N25" s="1"/>
      <c r="O25" s="63" t="s">
        <v>23</v>
      </c>
      <c r="P25" s="63"/>
      <c r="Q25" s="63"/>
      <c r="R25" s="63"/>
      <c r="S25" s="63"/>
      <c r="T25" s="63"/>
      <c r="U25" s="63"/>
      <c r="V25" s="63"/>
      <c r="W25" s="74"/>
      <c r="X25" s="5">
        <f>G25-G28</f>
        <v>0</v>
      </c>
      <c r="Y25" s="1"/>
      <c r="Z25" s="21"/>
    </row>
    <row r="26" spans="2:32" ht="16.5" thickBot="1" x14ac:dyDescent="0.3">
      <c r="B26" s="76" t="s">
        <v>38</v>
      </c>
      <c r="C26" s="76"/>
      <c r="D26" s="76"/>
      <c r="E26" s="76"/>
      <c r="F26" s="76"/>
      <c r="G26" s="76"/>
      <c r="H26" s="76"/>
      <c r="I26" s="76"/>
      <c r="J26" s="2"/>
      <c r="K26" s="2"/>
      <c r="L26" s="2"/>
      <c r="M26" s="2"/>
      <c r="N26" s="2"/>
      <c r="O26" s="73" t="s">
        <v>25</v>
      </c>
      <c r="P26" s="73"/>
      <c r="Q26" s="73"/>
      <c r="R26" s="73"/>
      <c r="S26" s="73"/>
      <c r="T26" s="73"/>
      <c r="U26" s="73"/>
      <c r="V26" s="73"/>
      <c r="W26" s="73"/>
      <c r="X26" s="3"/>
      <c r="Y26" s="2"/>
      <c r="Z26" s="21"/>
    </row>
    <row r="27" spans="2:32" ht="16.5" thickBot="1" x14ac:dyDescent="0.3">
      <c r="G27" s="60"/>
      <c r="H27" s="60"/>
      <c r="I27" s="60"/>
      <c r="J27" s="1"/>
      <c r="K27" s="1"/>
      <c r="L27" s="1"/>
      <c r="M27" s="1"/>
      <c r="N27" s="1"/>
      <c r="O27" s="63" t="s">
        <v>13</v>
      </c>
      <c r="P27" s="63"/>
      <c r="Q27" s="63"/>
      <c r="R27" s="63"/>
      <c r="S27" s="63"/>
      <c r="T27" s="63"/>
      <c r="U27" s="61">
        <f>SUM(X11-G13-G28)</f>
        <v>0</v>
      </c>
      <c r="V27" s="61"/>
      <c r="X27" s="5">
        <f>IF(U27&lt;0,0,IF(U27&gt;X25,X25,U27))</f>
        <v>0</v>
      </c>
    </row>
    <row r="28" spans="2:32" ht="16.5" thickBot="1" x14ac:dyDescent="0.3">
      <c r="B28" s="23" t="s">
        <v>21</v>
      </c>
      <c r="G28" s="57">
        <v>0</v>
      </c>
      <c r="H28" s="58"/>
      <c r="I28" s="59"/>
      <c r="J28" s="2"/>
      <c r="K28" s="2"/>
      <c r="L28" s="2"/>
      <c r="M28" s="2"/>
      <c r="N28" s="2"/>
      <c r="O28" s="77" t="s">
        <v>30</v>
      </c>
      <c r="P28" s="78"/>
      <c r="Q28" s="78"/>
      <c r="R28" s="78"/>
      <c r="S28" s="78"/>
      <c r="T28" s="78"/>
      <c r="U28" s="78"/>
      <c r="V28" s="78"/>
      <c r="W28" s="78"/>
      <c r="X28" s="12"/>
      <c r="Y28" s="1"/>
      <c r="Z28" s="21">
        <f>X25-(X27+X30)</f>
        <v>0</v>
      </c>
    </row>
    <row r="29" spans="2:32" ht="16.5" thickBot="1" x14ac:dyDescent="0.3">
      <c r="B29" s="30" t="s">
        <v>22</v>
      </c>
      <c r="G29" s="10"/>
      <c r="H29" s="10"/>
      <c r="I29" s="10"/>
      <c r="J29" s="2"/>
      <c r="K29" s="2"/>
      <c r="L29" s="2"/>
      <c r="M29" s="2"/>
      <c r="N29" s="2"/>
      <c r="O29" s="78"/>
      <c r="P29" s="78"/>
      <c r="Q29" s="78"/>
      <c r="R29" s="78"/>
      <c r="S29" s="78"/>
      <c r="T29" s="78"/>
      <c r="U29" s="78"/>
      <c r="V29" s="78"/>
      <c r="W29" s="78"/>
      <c r="X29" s="12"/>
      <c r="Y29" s="1"/>
      <c r="Z29" s="21"/>
    </row>
    <row r="30" spans="2:32" ht="16.5" thickBot="1" x14ac:dyDescent="0.3">
      <c r="J30" s="31"/>
      <c r="K30" s="31"/>
      <c r="L30" s="31"/>
      <c r="M30" s="31"/>
      <c r="N30" s="31"/>
      <c r="O30" s="63" t="s">
        <v>8</v>
      </c>
      <c r="P30" s="63"/>
      <c r="Q30" s="63"/>
      <c r="R30" s="63"/>
      <c r="S30" s="63"/>
      <c r="T30" s="63"/>
      <c r="U30" s="72">
        <f>X25-X27</f>
        <v>0</v>
      </c>
      <c r="V30" s="72"/>
      <c r="X30" s="5">
        <f>IF(U30&lt;0,0,IF(U30&gt;X17,X17,U30))</f>
        <v>0</v>
      </c>
      <c r="Y30" s="2"/>
      <c r="Z30" s="21"/>
    </row>
    <row r="31" spans="2:32" ht="15.75" customHeight="1" x14ac:dyDescent="0.25">
      <c r="G31" s="8"/>
      <c r="H31" s="8"/>
      <c r="I31" s="8"/>
      <c r="J31" s="1"/>
      <c r="K31" s="1"/>
      <c r="L31" s="1"/>
      <c r="M31" s="1"/>
      <c r="N31" s="1"/>
      <c r="O31" s="75" t="s">
        <v>34</v>
      </c>
      <c r="P31" s="75"/>
      <c r="Q31" s="75"/>
      <c r="R31" s="75"/>
      <c r="S31" s="75"/>
      <c r="T31" s="75"/>
      <c r="U31" s="75"/>
      <c r="V31" s="75"/>
      <c r="W31" s="75"/>
      <c r="X31" s="75"/>
      <c r="Y31" s="2"/>
      <c r="Z31" s="21"/>
    </row>
    <row r="32" spans="2:32" x14ac:dyDescent="0.25">
      <c r="B32" s="23"/>
      <c r="F32" s="31"/>
      <c r="G32" s="8"/>
      <c r="H32" s="8"/>
      <c r="I32" s="8"/>
      <c r="J32" s="2"/>
      <c r="K32" s="2"/>
      <c r="L32" s="2"/>
      <c r="M32" s="3"/>
      <c r="N32" s="3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1"/>
      <c r="Z32" s="21"/>
      <c r="AA32" s="38"/>
    </row>
    <row r="33" spans="1:30" ht="15.75" customHeight="1" x14ac:dyDescent="0.25">
      <c r="Y33" s="39"/>
      <c r="Z33" s="40"/>
      <c r="AA33" s="35"/>
    </row>
    <row r="34" spans="1:30" x14ac:dyDescent="0.25">
      <c r="A34" s="12"/>
      <c r="B34" s="62" t="str">
        <f>IF(U30&gt;X17,"THE GRANT SUBSIDY LIMIT HAS BEEN EXCEEDED BY:","")</f>
        <v/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79" t="str">
        <f>IF(U30&gt;X17,Z28,"")</f>
        <v/>
      </c>
      <c r="T34" s="79"/>
      <c r="U34" s="79"/>
      <c r="V34" s="62"/>
      <c r="W34" s="62"/>
      <c r="X34" s="62"/>
      <c r="Y34" s="39"/>
      <c r="Z34" s="40"/>
      <c r="AA34" s="12"/>
      <c r="AB34" s="12"/>
      <c r="AC34" s="12"/>
      <c r="AD34" s="12"/>
    </row>
    <row r="35" spans="1:30" x14ac:dyDescent="0.25">
      <c r="A35" s="1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21"/>
      <c r="AA35" s="12"/>
      <c r="AB35" s="12"/>
      <c r="AC35" s="12"/>
      <c r="AD35" s="12"/>
    </row>
    <row r="36" spans="1:30" x14ac:dyDescent="0.25">
      <c r="A36" s="12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39" t="s">
        <v>27</v>
      </c>
      <c r="Z36" s="40"/>
      <c r="AA36" s="12"/>
      <c r="AB36" s="12"/>
      <c r="AC36" s="12"/>
      <c r="AD36" s="12"/>
    </row>
    <row r="37" spans="1:30" s="31" customFormat="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V37" s="39"/>
      <c r="W37" s="39"/>
      <c r="X37" s="39"/>
      <c r="Y37" s="39"/>
      <c r="Z37" s="40"/>
    </row>
    <row r="38" spans="1:30" ht="17.25" customHeight="1" thickBot="1" x14ac:dyDescent="0.35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42"/>
      <c r="V38" s="55"/>
      <c r="W38" s="55"/>
      <c r="X38" s="55"/>
      <c r="Y38" s="43"/>
      <c r="Z38" s="21"/>
    </row>
    <row r="39" spans="1:30" ht="15.75" customHeight="1" x14ac:dyDescent="0.25">
      <c r="B39" s="15" t="s">
        <v>6</v>
      </c>
      <c r="Q39" s="31"/>
      <c r="R39" s="31"/>
      <c r="S39" s="31"/>
      <c r="T39" s="31"/>
      <c r="U39" s="31"/>
      <c r="V39" s="31" t="s">
        <v>7</v>
      </c>
      <c r="W39" s="31"/>
      <c r="X39" s="31"/>
    </row>
    <row r="40" spans="1:30" ht="19.5" thickBot="1" x14ac:dyDescent="0.35">
      <c r="B40" s="53" t="s">
        <v>14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4"/>
      <c r="Z40" s="45"/>
    </row>
    <row r="41" spans="1:30" ht="15.75" customHeight="1" x14ac:dyDescent="0.25">
      <c r="V41" s="17"/>
      <c r="W41" s="17"/>
    </row>
    <row r="42" spans="1:30" ht="19.5" customHeight="1" thickBot="1" x14ac:dyDescent="0.3">
      <c r="B42" s="15" t="s">
        <v>36</v>
      </c>
      <c r="F42" s="46"/>
      <c r="G42" s="46"/>
      <c r="H42" s="46"/>
      <c r="I42" s="46"/>
      <c r="J42" s="46"/>
      <c r="K42" s="46"/>
      <c r="L42" s="12"/>
      <c r="M42" s="12"/>
      <c r="N42" s="12"/>
      <c r="O42" s="12"/>
      <c r="V42" s="17"/>
      <c r="W42" s="17" t="s">
        <v>16</v>
      </c>
      <c r="X42" s="47"/>
      <c r="Y42" s="39"/>
      <c r="Z42" s="40"/>
    </row>
    <row r="43" spans="1:30" ht="19.5" customHeight="1" x14ac:dyDescent="0.25">
      <c r="F43" s="12"/>
      <c r="G43" s="12"/>
      <c r="H43" s="12"/>
      <c r="I43" s="12"/>
      <c r="J43" s="12"/>
      <c r="K43" s="12"/>
      <c r="L43" s="12"/>
      <c r="M43" s="12"/>
      <c r="N43" s="12"/>
      <c r="O43" s="12"/>
      <c r="V43" s="17"/>
      <c r="W43" s="17"/>
      <c r="X43" s="48"/>
      <c r="Y43" s="39"/>
      <c r="Z43" s="40"/>
    </row>
    <row r="44" spans="1:30" ht="19.5" customHeight="1" thickBot="1" x14ac:dyDescent="0.3">
      <c r="B44" s="15" t="s">
        <v>15</v>
      </c>
      <c r="F44" s="47"/>
      <c r="G44" s="47"/>
      <c r="H44" s="47"/>
      <c r="I44" s="47"/>
      <c r="J44" s="47"/>
      <c r="K44" s="47"/>
      <c r="L44" s="12"/>
      <c r="M44" s="12"/>
      <c r="N44" s="12"/>
      <c r="O44" s="12"/>
      <c r="W44" s="17" t="s">
        <v>17</v>
      </c>
      <c r="X44" s="47"/>
      <c r="Y44" s="39"/>
      <c r="Z44" s="40"/>
    </row>
    <row r="45" spans="1:30" ht="18.75" x14ac:dyDescent="0.3">
      <c r="B45" s="49"/>
      <c r="C45" s="49"/>
      <c r="D45" s="49"/>
    </row>
    <row r="46" spans="1:30" ht="18.75" x14ac:dyDescent="0.3">
      <c r="B46" s="49"/>
      <c r="C46" s="49"/>
      <c r="D46" s="49"/>
    </row>
    <row r="47" spans="1:30" ht="19.5" thickBot="1" x14ac:dyDescent="0.35">
      <c r="B47" s="49"/>
      <c r="G47" s="15" t="s">
        <v>37</v>
      </c>
      <c r="P47" s="47"/>
      <c r="Q47" s="47"/>
      <c r="R47" s="47"/>
      <c r="S47" s="47"/>
      <c r="T47" s="47"/>
      <c r="U47" s="47"/>
      <c r="V47" s="47"/>
      <c r="W47" s="47"/>
      <c r="X47" s="47"/>
    </row>
  </sheetData>
  <sheetProtection algorithmName="SHA-512" hashValue="3XT+MrPzm2Eu/AV3RnjH4nR4WLY+NkWbObEKGzlG0HpA09WRKSxegqudjZRdabMZJ2oil7bC7yePrKWS3b/5jA==" saltValue="Mltg+YG0Faqe3MEhh03wrw==" spinCount="100000" sheet="1" selectLockedCells="1"/>
  <mergeCells count="31">
    <mergeCell ref="G2:T2"/>
    <mergeCell ref="B38:T38"/>
    <mergeCell ref="G6:T6"/>
    <mergeCell ref="B20:X20"/>
    <mergeCell ref="U30:V30"/>
    <mergeCell ref="Q18:W18"/>
    <mergeCell ref="B2:E2"/>
    <mergeCell ref="B23:J23"/>
    <mergeCell ref="O25:W25"/>
    <mergeCell ref="O26:W26"/>
    <mergeCell ref="O31:X32"/>
    <mergeCell ref="B26:I26"/>
    <mergeCell ref="O28:W29"/>
    <mergeCell ref="S34:U34"/>
    <mergeCell ref="B6:E6"/>
    <mergeCell ref="G28:I28"/>
    <mergeCell ref="B35:Y35"/>
    <mergeCell ref="B40:X40"/>
    <mergeCell ref="B19:X19"/>
    <mergeCell ref="V38:X38"/>
    <mergeCell ref="W6:X6"/>
    <mergeCell ref="G11:I11"/>
    <mergeCell ref="G13:I13"/>
    <mergeCell ref="G25:I25"/>
    <mergeCell ref="G27:I27"/>
    <mergeCell ref="U27:V27"/>
    <mergeCell ref="B34:R34"/>
    <mergeCell ref="O27:T27"/>
    <mergeCell ref="O30:T30"/>
    <mergeCell ref="V34:X34"/>
    <mergeCell ref="B17:L18"/>
  </mergeCells>
  <conditionalFormatting sqref="B20 Y20:Z20">
    <cfRule type="cellIs" dxfId="0" priority="1" operator="equal">
      <formula>$X$11</formula>
    </cfRule>
  </conditionalFormatting>
  <hyperlinks>
    <hyperlink ref="B17" r:id="rId1"/>
  </hyperlinks>
  <printOptions verticalCentered="1"/>
  <pageMargins left="0.18" right="0.2" top="1" bottom="0.18" header="0.31" footer="0.18"/>
  <pageSetup scale="84" orientation="portrait" r:id="rId2"/>
  <headerFooter>
    <oddHeader xml:space="preserve">&amp;C&amp;"-,Bold"&amp;24HOME OOR Subsidy Calculation Tool &amp;"Times New Roman,Regular"&amp;10 (Rev. 6/18)&amp;R
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22</xdr:col>
                    <xdr:colOff>85725</xdr:colOff>
                    <xdr:row>0</xdr:row>
                    <xdr:rowOff>190500</xdr:rowOff>
                  </from>
                  <to>
                    <xdr:col>22</xdr:col>
                    <xdr:colOff>390525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22</xdr:col>
                    <xdr:colOff>85725</xdr:colOff>
                    <xdr:row>1</xdr:row>
                    <xdr:rowOff>200025</xdr:rowOff>
                  </from>
                  <to>
                    <xdr:col>22</xdr:col>
                    <xdr:colOff>390525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Rev. I</vt:lpstr>
      <vt:lpstr>'Rev. I'!Print_Area</vt:lpstr>
    </vt:vector>
  </TitlesOfParts>
  <Company>Housing and Community Development (HCD)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awest</dc:creator>
  <cp:lastModifiedBy>hcdadmin</cp:lastModifiedBy>
  <cp:lastPrinted>2018-06-19T15:29:01Z</cp:lastPrinted>
  <dcterms:created xsi:type="dcterms:W3CDTF">2012-09-24T15:49:50Z</dcterms:created>
  <dcterms:modified xsi:type="dcterms:W3CDTF">2018-06-19T21:06:44Z</dcterms:modified>
</cp:coreProperties>
</file>