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hcd.sharepoint.com/sites/HPDHub/Homelessness Grants/A - By Grant/C - FHC/C - Cross Round, Web Posting/"/>
    </mc:Choice>
  </mc:AlternateContent>
  <xr:revisionPtr revIDLastSave="63" documentId="8_{925EBF40-D978-4D3F-8AF0-223508C21A4B}" xr6:coauthVersionLast="47" xr6:coauthVersionMax="47" xr10:uidLastSave="{A72CDD22-D010-4CC7-9022-F1E3E5C706C4}"/>
  <bookViews>
    <workbookView xWindow="7305" yWindow="4290" windowWidth="21600" windowHeight="11295" xr2:uid="{00000000-000D-0000-FFFF-FFFF00000000}"/>
  </bookViews>
  <sheets>
    <sheet name="FHC 1 Awards" sheetId="1" r:id="rId1"/>
    <sheet name="FHC-2 Awards" sheetId="2" r:id="rId2"/>
    <sheet name="FHC 1 &amp; 2 Fact Shee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38" i="1" s="1"/>
  <c r="C13" i="1"/>
  <c r="C38" i="1" s="1"/>
  <c r="D15" i="2"/>
  <c r="C15" i="2"/>
  <c r="D11" i="2"/>
  <c r="C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tc={DC8455F7-B081-4F4C-A6FB-F0ACFE908606}</author>
  </authors>
  <commentList>
    <comment ref="E2" authorId="0" shapeId="0" xr:uid="{DC8455F7-B081-4F4C-A6FB-F0ACFE908606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@Ereikat, Linda@HCD please put these in  score order  (highest to lowest</t>
      </text>
    </comment>
  </commentList>
</comments>
</file>

<file path=xl/sharedStrings.xml><?xml version="1.0" encoding="utf-8"?>
<sst xmlns="http://schemas.openxmlformats.org/spreadsheetml/2006/main" count="100" uniqueCount="64">
  <si>
    <t>Applicant</t>
  </si>
  <si>
    <t>County</t>
  </si>
  <si>
    <t>Amount Requested</t>
  </si>
  <si>
    <t>Amount Awarded</t>
  </si>
  <si>
    <t>Final Point Score 
(out of 99)</t>
  </si>
  <si>
    <t>City of Oakland</t>
  </si>
  <si>
    <t>Alameda</t>
  </si>
  <si>
    <t>City of Fontana</t>
  </si>
  <si>
    <t>San Bernardino</t>
  </si>
  <si>
    <t>County of Santa Clara</t>
  </si>
  <si>
    <t>Santa Clara</t>
  </si>
  <si>
    <t>Sacramento City &amp; County CoC</t>
  </si>
  <si>
    <t>Sacramento</t>
  </si>
  <si>
    <t>City of Livermore</t>
  </si>
  <si>
    <t>City of San Diego</t>
  </si>
  <si>
    <t>San Diego</t>
  </si>
  <si>
    <t>County of Mendocino</t>
  </si>
  <si>
    <t>Mendocino</t>
  </si>
  <si>
    <t>Pasadena CoC</t>
  </si>
  <si>
    <t>Los Angeles</t>
  </si>
  <si>
    <t>City of Los Angeles</t>
  </si>
  <si>
    <t>City of Salinas</t>
  </si>
  <si>
    <t>Monterey</t>
  </si>
  <si>
    <t>Subtotal Awards</t>
  </si>
  <si>
    <t>Applications scored under "Low Likelihood of Impact" in at least 1 application section, failing threshold.</t>
  </si>
  <si>
    <t>County of Riverside</t>
  </si>
  <si>
    <t>Riverside</t>
  </si>
  <si>
    <t>City of Burbank</t>
  </si>
  <si>
    <t>City of Ontario</t>
  </si>
  <si>
    <t>City of Napa</t>
  </si>
  <si>
    <t>Napa</t>
  </si>
  <si>
    <t>Santa Cruz County</t>
  </si>
  <si>
    <t>Santa Cruz</t>
  </si>
  <si>
    <t>City of Hayward - La Familia</t>
  </si>
  <si>
    <t>CoC - San Diego City and County CoC</t>
  </si>
  <si>
    <t>Contra Costa County</t>
  </si>
  <si>
    <t>Contra Costa</t>
  </si>
  <si>
    <t>Bakersfield Kern County CoC</t>
  </si>
  <si>
    <t>Kern</t>
  </si>
  <si>
    <t>Marin County</t>
  </si>
  <si>
    <t>Marin</t>
  </si>
  <si>
    <t>City of Anaheim</t>
  </si>
  <si>
    <t>Orange</t>
  </si>
  <si>
    <t>City of Hayward - Ruby's Place</t>
  </si>
  <si>
    <t>City of Sausalito</t>
  </si>
  <si>
    <t>City of Gilroy</t>
  </si>
  <si>
    <t>City of Pomona</t>
  </si>
  <si>
    <t>Mariposa County</t>
  </si>
  <si>
    <t>Mariposa</t>
  </si>
  <si>
    <t>City of Fresno</t>
  </si>
  <si>
    <t>Fresno</t>
  </si>
  <si>
    <t>City of Calexico</t>
  </si>
  <si>
    <t>Imperial</t>
  </si>
  <si>
    <t>County of Orange</t>
  </si>
  <si>
    <t>Lake County CoC</t>
  </si>
  <si>
    <t>Lake County</t>
  </si>
  <si>
    <t>City of Fairfield</t>
  </si>
  <si>
    <t>Solano</t>
  </si>
  <si>
    <t>Santa Barbara County</t>
  </si>
  <si>
    <t>Santa Barbara</t>
  </si>
  <si>
    <t xml:space="preserve">Total Amount Requested </t>
  </si>
  <si>
    <t xml:space="preserve">Total Amount Awarded </t>
  </si>
  <si>
    <t>Final Point Score (out of 54)</t>
  </si>
  <si>
    <t>Santa Clara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</si>
</sst>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name val="Arial"/>
      <family val="2"/>
    </font>
    <font>
      <b/>
      <sz val="11"/>
      <name val="Arial"/>
    </font>
    <font>
      <sz val="11"/>
      <color rgb="FF000000"/>
      <name val="Arial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B8A8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2" xfId="0" applyFont="1" applyBorder="1" applyAlignment="1">
      <alignment wrapText="1"/>
    </xf>
    <xf numFmtId="8" fontId="1" fillId="0" borderId="3" xfId="0" applyNumberFormat="1" applyFont="1" applyBorder="1"/>
    <xf numFmtId="8" fontId="1" fillId="0" borderId="4" xfId="0" applyNumberFormat="1" applyFont="1" applyBorder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2" xfId="0" applyFont="1" applyBorder="1" applyAlignment="1">
      <alignment wrapText="1"/>
    </xf>
    <xf numFmtId="8" fontId="4" fillId="0" borderId="3" xfId="0" applyNumberFormat="1" applyFont="1" applyBorder="1"/>
    <xf numFmtId="8" fontId="4" fillId="0" borderId="4" xfId="0" applyNumberFormat="1" applyFont="1" applyBorder="1"/>
    <xf numFmtId="8" fontId="0" fillId="0" borderId="0" xfId="0" applyNumberFormat="1"/>
    <xf numFmtId="0" fontId="5" fillId="5" borderId="3" xfId="0" applyFont="1" applyFill="1" applyBorder="1" applyAlignment="1">
      <alignment wrapText="1"/>
    </xf>
    <xf numFmtId="8" fontId="1" fillId="5" borderId="3" xfId="0" applyNumberFormat="1" applyFont="1" applyFill="1" applyBorder="1" applyAlignment="1">
      <alignment horizontal="left"/>
    </xf>
    <xf numFmtId="8" fontId="1" fillId="5" borderId="4" xfId="0" applyNumberFormat="1" applyFont="1" applyFill="1" applyBorder="1"/>
    <xf numFmtId="0" fontId="1" fillId="5" borderId="2" xfId="0" applyFont="1" applyFill="1" applyBorder="1" applyAlignment="1">
      <alignment wrapText="1"/>
    </xf>
    <xf numFmtId="8" fontId="1" fillId="5" borderId="3" xfId="0" applyNumberFormat="1" applyFont="1" applyFill="1" applyBorder="1" applyAlignment="1">
      <alignment horizontal="right"/>
    </xf>
    <xf numFmtId="8" fontId="1" fillId="5" borderId="3" xfId="0" applyNumberFormat="1" applyFont="1" applyFill="1" applyBorder="1"/>
    <xf numFmtId="0" fontId="0" fillId="5" borderId="0" xfId="0" applyFill="1"/>
    <xf numFmtId="8" fontId="6" fillId="7" borderId="3" xfId="0" applyNumberFormat="1" applyFont="1" applyFill="1" applyBorder="1"/>
    <xf numFmtId="8" fontId="6" fillId="7" borderId="4" xfId="0" applyNumberFormat="1" applyFont="1" applyFill="1" applyBorder="1"/>
    <xf numFmtId="0" fontId="1" fillId="8" borderId="2" xfId="0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8" fontId="6" fillId="7" borderId="10" xfId="0" applyNumberFormat="1" applyFont="1" applyFill="1" applyBorder="1"/>
    <xf numFmtId="0" fontId="1" fillId="8" borderId="9" xfId="0" applyFont="1" applyFill="1" applyBorder="1" applyAlignment="1">
      <alignment wrapText="1"/>
    </xf>
    <xf numFmtId="0" fontId="0" fillId="5" borderId="1" xfId="0" applyFill="1" applyBorder="1"/>
    <xf numFmtId="8" fontId="7" fillId="5" borderId="1" xfId="0" applyNumberFormat="1" applyFont="1" applyFill="1" applyBorder="1"/>
    <xf numFmtId="0" fontId="0" fillId="5" borderId="11" xfId="0" applyFill="1" applyBorder="1"/>
    <xf numFmtId="8" fontId="6" fillId="7" borderId="2" xfId="0" applyNumberFormat="1" applyFont="1" applyFill="1" applyBorder="1"/>
    <xf numFmtId="0" fontId="1" fillId="8" borderId="6" xfId="0" applyFont="1" applyFill="1" applyBorder="1" applyAlignment="1">
      <alignment wrapText="1"/>
    </xf>
    <xf numFmtId="8" fontId="1" fillId="0" borderId="10" xfId="0" applyNumberFormat="1" applyFont="1" applyBorder="1"/>
    <xf numFmtId="8" fontId="7" fillId="5" borderId="11" xfId="0" applyNumberFormat="1" applyFont="1" applyFill="1" applyBorder="1"/>
    <xf numFmtId="0" fontId="1" fillId="5" borderId="4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B8A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ocumenttasks/documenttask1.xml><?xml version="1.0" encoding="utf-8"?>
<Tasks xmlns="http://schemas.microsoft.com/office/tasks/2019/documenttasks">
  <Task id="{F0B29FA8-EC90-41F3-B66A-45DEDBCC9D95}">
    <Anchor>
      <Comment id="{DC8455F7-B081-4F4C-A6FB-F0ACFE908606}"/>
    </Anchor>
    <History>
      <Event time="2025-05-20T23:33:22.44" id="{2CB93FD7-76E5-426C-A0C5-1C36142C01BE}">
        <Attribution userId="S::Nichole.Zaragoza-Smith@hcd.ca.gov::f4d5a3db-0342-4085-853e-8728a2603435" userName="Zaragoza-Smith, Nichole@HCD" userProvider="AD"/>
        <Anchor>
          <Comment id="{DC8455F7-B081-4F4C-A6FB-F0ACFE908606}"/>
        </Anchor>
        <Create/>
      </Event>
      <Event time="2025-05-20T23:33:22.44" id="{834ED282-AA68-40E1-989E-21E65F47469E}">
        <Attribution userId="S::Nichole.Zaragoza-Smith@hcd.ca.gov::f4d5a3db-0342-4085-853e-8728a2603435" userName="Zaragoza-Smith, Nichole@HCD" userProvider="AD"/>
        <Anchor>
          <Comment id="{DC8455F7-B081-4F4C-A6FB-F0ACFE908606}"/>
        </Anchor>
        <Assign userId="S::Linda.Ereikat@hcd.ca.gov::b09f2107-4921-4214-9a50-e5895cf96cf0" userName="Ereikat, Linda@HCD" userProvider="AD"/>
      </Event>
      <Event time="2025-05-20T23:33:22.44" id="{165AB974-B266-4C56-9D5F-F872C5FF9757}">
        <Attribution userId="S::Nichole.Zaragoza-Smith@hcd.ca.gov::f4d5a3db-0342-4085-853e-8728a2603435" userName="Zaragoza-Smith, Nichole@HCD" userProvider="AD"/>
        <Anchor>
          <Comment id="{DC8455F7-B081-4F4C-A6FB-F0ACFE908606}"/>
        </Anchor>
        <SetTitle title="@Ereikat, Linda@HCD please put these in score order (highest to lowest"/>
      </Event>
      <Event time="2025-05-21T00:12:20.65" id="{2A58F48E-FA85-4F8F-BA65-1C6A743E6455}">
        <Attribution userId="S::Linda.Ereikat@hcd.ca.gov::b09f2107-4921-4214-9a50-e5895cf96cf0" userName="Ereikat, Linda@HCD" userProvider="AD"/>
        <Progress percentComplete="100"/>
      </Event>
    </History>
  </Task>
</Task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jpg"/><Relationship Id="rId1" Type="http://schemas.openxmlformats.org/officeDocument/2006/relationships/image" Target="../media/image2.jpg"/><Relationship Id="rId5" Type="http://schemas.openxmlformats.org/officeDocument/2006/relationships/image" Target="../media/image6.jpg"/><Relationship Id="rId4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5</xdr:col>
      <xdr:colOff>0</xdr:colOff>
      <xdr:row>1</xdr:row>
      <xdr:rowOff>0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38100"/>
          <a:ext cx="8067675" cy="152400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ctr"/>
          <a:r>
            <a:rPr lang="en-US" sz="1400">
              <a:solidFill>
                <a:schemeClr val="accent1">
                  <a:lumMod val="50000"/>
                </a:schemeClr>
              </a:solidFill>
              <a:latin typeface="Arial Black" panose="020B0A04020102020204" pitchFamily="34" charset="0"/>
            </a:rPr>
            <a:t>D</a:t>
          </a:r>
          <a:r>
            <a:rPr lang="en-US" sz="1400" b="0" i="0" u="none" strike="noStrike">
              <a:solidFill>
                <a:schemeClr val="accent1">
                  <a:lumMod val="50000"/>
                </a:schemeClr>
              </a:solidFill>
              <a:latin typeface="Arial Black" panose="020B0A04020102020204" pitchFamily="34" charset="0"/>
            </a:rPr>
            <a:t>EPARTMENT OF HOUSING AND COMMUNITY DEVELOPMENT</a:t>
          </a:r>
          <a:endParaRPr lang="en-US" sz="1200" b="1" i="0" u="none" strike="noStrike">
            <a:solidFill>
              <a:schemeClr val="accent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ctr"/>
          <a:r>
            <a:rPr lang="en-US" sz="1200" b="1" i="0" u="none" strike="noStrike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Family Homelessness Challenge Grant (FHC), Round 1</a:t>
          </a:r>
        </a:p>
        <a:p>
          <a:pPr marL="0" indent="0" algn="ctr"/>
          <a:r>
            <a:rPr lang="en-US" sz="12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RFA Date: </a:t>
          </a:r>
          <a:r>
            <a:rPr lang="en-US" sz="1200" b="1" i="0" u="none" strike="noStrike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March 1, 2022</a:t>
          </a:r>
          <a:endParaRPr lang="en-US" sz="1200" b="1">
            <a:solidFill>
              <a:schemeClr val="accent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ctr"/>
          <a:r>
            <a:rPr lang="en-US" sz="12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Applications Received: </a:t>
          </a:r>
          <a:r>
            <a:rPr lang="en-US" sz="1200" b="1" i="0" u="none" strike="noStrike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April 30, 2022</a:t>
          </a:r>
        </a:p>
        <a:p>
          <a:pPr marL="0" indent="0" algn="ctr"/>
          <a:r>
            <a:rPr lang="en-US" sz="1200" b="1" i="0" u="none" strike="noStrike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FHC Round </a:t>
          </a:r>
          <a:r>
            <a:rPr lang="en-US" sz="12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 Award Date: </a:t>
          </a:r>
          <a:r>
            <a:rPr lang="en-US" sz="1200" b="1" i="0" u="none" strike="noStrike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June 24, 2022</a:t>
          </a:r>
          <a:endParaRPr lang="en-US" sz="1100">
            <a:solidFill>
              <a:schemeClr val="lt1"/>
            </a:solidFill>
            <a:latin typeface="+mn-lt"/>
            <a:ea typeface="+mn-lt"/>
            <a:cs typeface="+mn-lt"/>
          </a:endParaRPr>
        </a:p>
        <a:p>
          <a:pPr marL="0" indent="0" algn="l"/>
          <a:endParaRPr lang="en-US" sz="1100">
            <a:solidFill>
              <a:schemeClr val="lt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114300</xdr:rowOff>
    </xdr:from>
    <xdr:to>
      <xdr:col>0</xdr:col>
      <xdr:colOff>895350</xdr:colOff>
      <xdr:row>0</xdr:row>
      <xdr:rowOff>914400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4F5C1A79-2FE5-3AFC-B54E-D3B56C583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"/>
          <a:ext cx="895350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5</xdr:col>
      <xdr:colOff>28575</xdr:colOff>
      <xdr:row>1</xdr:row>
      <xdr:rowOff>0</xdr:rowOff>
    </xdr:to>
    <xdr:sp macro="" textlink="">
      <xdr:nvSpPr>
        <xdr:cNvPr id="2" name="Rounded Rectangl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38100"/>
          <a:ext cx="12277725" cy="1247775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ctr"/>
          <a:r>
            <a:rPr lang="en-US" sz="1400">
              <a:solidFill>
                <a:schemeClr val="accent1">
                  <a:lumMod val="50000"/>
                </a:schemeClr>
              </a:solidFill>
              <a:latin typeface="Arial Black" panose="020B0A04020102020204" pitchFamily="34" charset="0"/>
            </a:rPr>
            <a:t>D</a:t>
          </a:r>
          <a:r>
            <a:rPr lang="en-US" sz="1400" b="0" i="0" u="none" strike="noStrike">
              <a:solidFill>
                <a:schemeClr val="accent1">
                  <a:lumMod val="50000"/>
                </a:schemeClr>
              </a:solidFill>
              <a:latin typeface="Arial Black" panose="020B0A04020102020204" pitchFamily="34" charset="0"/>
            </a:rPr>
            <a:t>EPARTMENT OF HOUSING AND COMMUNITY DEVELOPMENT</a:t>
          </a:r>
          <a:endParaRPr lang="en-US" sz="1200" b="1" i="0" u="none" strike="noStrike">
            <a:solidFill>
              <a:schemeClr val="accent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ctr"/>
          <a:r>
            <a:rPr lang="en-US" sz="1200" b="1" i="0" u="none" strike="noStrike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Family Homelessness Challenge Grant (FHC), Round 2</a:t>
          </a:r>
        </a:p>
        <a:p>
          <a:pPr marL="0" indent="0" algn="ctr"/>
          <a:r>
            <a:rPr lang="en-US" sz="12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RFA Date: </a:t>
          </a:r>
          <a:r>
            <a:rPr lang="en-US" sz="1200" b="1" i="0" u="none" strike="noStrike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December 29, 2023</a:t>
          </a:r>
          <a:endParaRPr lang="en-US" sz="1200" b="1">
            <a:solidFill>
              <a:schemeClr val="accent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ctr"/>
          <a:r>
            <a:rPr lang="en-US" sz="12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Applications Received: </a:t>
          </a:r>
          <a:r>
            <a:rPr lang="en-US" sz="1200" b="1" i="0" u="none" strike="noStrike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February 27, 2024</a:t>
          </a:r>
        </a:p>
        <a:p>
          <a:pPr marL="0" indent="0" algn="ctr"/>
          <a:r>
            <a:rPr lang="en-US" sz="1200" b="1" i="0" u="none" strike="noStrike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FHC Round 2</a:t>
          </a:r>
          <a:r>
            <a:rPr lang="en-US" sz="12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Award Date:</a:t>
          </a:r>
          <a:r>
            <a:rPr lang="en-US" sz="1200" b="1" i="0" u="none" strike="noStrike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July 1, 2024</a:t>
          </a:r>
          <a:endParaRPr lang="en-US" sz="1100">
            <a:solidFill>
              <a:schemeClr val="lt1"/>
            </a:solidFill>
            <a:latin typeface="+mn-lt"/>
            <a:ea typeface="+mn-lt"/>
            <a:cs typeface="+mn-lt"/>
          </a:endParaRPr>
        </a:p>
        <a:p>
          <a:pPr marL="0" indent="0" algn="l"/>
          <a:endParaRPr lang="en-US" sz="1100">
            <a:solidFill>
              <a:schemeClr val="lt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171450</xdr:rowOff>
    </xdr:from>
    <xdr:to>
      <xdr:col>0</xdr:col>
      <xdr:colOff>895350</xdr:colOff>
      <xdr:row>0</xdr:row>
      <xdr:rowOff>971550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  <a:ext uri="{147F2762-F138-4A5C-976F-8EAC2B608ADB}">
              <a16:predDERef xmlns:a16="http://schemas.microsoft.com/office/drawing/2014/main" pred="{90D93E82-2E88-427A-B5A2-888E24986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71450"/>
          <a:ext cx="895350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485775</xdr:colOff>
      <xdr:row>141</xdr:row>
      <xdr:rowOff>182490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BE45C8FB-EB26-DC6C-8FB9-A8DA15D7E209}"/>
            </a:ext>
          </a:extLst>
        </xdr:cNvPr>
        <xdr:cNvGrpSpPr/>
      </xdr:nvGrpSpPr>
      <xdr:grpSpPr>
        <a:xfrm>
          <a:off x="0" y="0"/>
          <a:ext cx="7833632" cy="25627847"/>
          <a:chOff x="0" y="0"/>
          <a:chExt cx="7840732" cy="2703637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945861C-8C75-1AD9-CBDC-47FA3067959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5550"/>
          <a:stretch>
            <a:fillRect/>
          </a:stretch>
        </xdr:blipFill>
        <xdr:spPr>
          <a:xfrm>
            <a:off x="0" y="21363809"/>
            <a:ext cx="7812157" cy="5672570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16CDEAB-B385-DD7A-3C72-FA7A2433C8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575" y="0"/>
            <a:ext cx="7812157" cy="6005945"/>
          </a:xfrm>
          <a:prstGeom prst="rect">
            <a:avLst/>
          </a:prstGeom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95F89B45-B773-4050-70EB-F3AEA9C378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5424450"/>
            <a:ext cx="7812157" cy="6005945"/>
          </a:xfrm>
          <a:prstGeom prst="rect">
            <a:avLst/>
          </a:prstGeom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A6DECAB0-4694-CF4C-2AB1-1D25FAE5290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105" b="7441"/>
          <a:stretch>
            <a:fillRect/>
          </a:stretch>
        </xdr:blipFill>
        <xdr:spPr>
          <a:xfrm>
            <a:off x="0" y="11055384"/>
            <a:ext cx="7812157" cy="5192362"/>
          </a:xfrm>
          <a:prstGeom prst="rect">
            <a:avLst/>
          </a:prstGeom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7953EBC0-CFAD-568E-8ECC-B9345F39E74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5949" b="7921"/>
          <a:stretch>
            <a:fillRect/>
          </a:stretch>
        </xdr:blipFill>
        <xdr:spPr>
          <a:xfrm>
            <a:off x="0" y="16244536"/>
            <a:ext cx="7812157" cy="5172861"/>
          </a:xfrm>
          <a:prstGeom prst="rect">
            <a:avLst/>
          </a:prstGeom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reikat, Linda@HCD" id="{6C12268F-C02B-481F-8F9D-B90FAAEA1B28}" userId="Linda.Ereikat@hcd.ca.gov" providerId="PeoplePicker"/>
  <person displayName="Zaragoza-Smith, Nichole@HCD" id="{658544E9-FBCC-483C-B51B-6F7297C8B9A4}" userId="S::Nichole.Zaragoza-Smith@hcd.ca.gov::f4d5a3db-0342-4085-853e-8728a2603435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" dT="2025-05-20T23:33:22.45" personId="{658544E9-FBCC-483C-B51B-6F7297C8B9A4}" id="{DC8455F7-B081-4F4C-A6FB-F0ACFE908606}" done="1">
    <text>@Ereikat, Linda@HCD please put these in  score order  (highest to lowest</text>
    <mentions>
      <mention mentionpersonId="{6C12268F-C02B-481F-8F9D-B90FAAEA1B28}" mentionId="{B19451E3-594A-419B-9A53-0DC5D8D8584A}" startIndex="0" length="19"/>
    </mentions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topLeftCell="A22" workbookViewId="0">
      <selection activeCell="I5" sqref="I5"/>
    </sheetView>
  </sheetViews>
  <sheetFormatPr defaultRowHeight="15" x14ac:dyDescent="0.25"/>
  <cols>
    <col min="1" max="1" width="41.28515625" customWidth="1"/>
    <col min="2" max="2" width="19.85546875" customWidth="1"/>
    <col min="3" max="3" width="24.5703125" customWidth="1"/>
    <col min="4" max="4" width="23.42578125" customWidth="1"/>
    <col min="5" max="5" width="11.85546875" customWidth="1"/>
    <col min="7" max="7" width="0" hidden="1" customWidth="1"/>
  </cols>
  <sheetData>
    <row r="1" spans="1:5" ht="75" customHeight="1" x14ac:dyDescent="0.25">
      <c r="A1" s="1"/>
      <c r="B1" s="1"/>
      <c r="C1" s="1"/>
      <c r="D1" s="1"/>
      <c r="E1" s="1"/>
    </row>
    <row r="2" spans="1:5" ht="45" x14ac:dyDescent="0.25">
      <c r="A2" s="9" t="s">
        <v>0</v>
      </c>
      <c r="B2" s="9" t="s">
        <v>1</v>
      </c>
      <c r="C2" s="10" t="s">
        <v>2</v>
      </c>
      <c r="D2" s="10" t="s">
        <v>3</v>
      </c>
      <c r="E2" s="11" t="s">
        <v>4</v>
      </c>
    </row>
    <row r="3" spans="1:5" x14ac:dyDescent="0.25">
      <c r="A3" s="12" t="s">
        <v>5</v>
      </c>
      <c r="B3" s="13" t="s">
        <v>6</v>
      </c>
      <c r="C3" s="14">
        <v>2001152</v>
      </c>
      <c r="D3" s="15">
        <v>2001152</v>
      </c>
      <c r="E3" s="13">
        <v>83</v>
      </c>
    </row>
    <row r="4" spans="1:5" x14ac:dyDescent="0.25">
      <c r="A4" s="12" t="s">
        <v>7</v>
      </c>
      <c r="B4" s="13" t="s">
        <v>8</v>
      </c>
      <c r="C4" s="14">
        <v>2726608</v>
      </c>
      <c r="D4" s="15">
        <v>2726608</v>
      </c>
      <c r="E4" s="13">
        <v>80</v>
      </c>
    </row>
    <row r="5" spans="1:5" x14ac:dyDescent="0.25">
      <c r="A5" s="12" t="s">
        <v>9</v>
      </c>
      <c r="B5" s="13" t="s">
        <v>10</v>
      </c>
      <c r="C5" s="14">
        <v>2498963</v>
      </c>
      <c r="D5" s="15">
        <v>2498963</v>
      </c>
      <c r="E5" s="13">
        <v>78</v>
      </c>
    </row>
    <row r="6" spans="1:5" x14ac:dyDescent="0.25">
      <c r="A6" s="12" t="s">
        <v>11</v>
      </c>
      <c r="B6" s="13" t="s">
        <v>12</v>
      </c>
      <c r="C6" s="14">
        <v>866498.75</v>
      </c>
      <c r="D6" s="15">
        <v>866498.75</v>
      </c>
      <c r="E6" s="13">
        <v>77</v>
      </c>
    </row>
    <row r="7" spans="1:5" x14ac:dyDescent="0.25">
      <c r="A7" s="12" t="s">
        <v>13</v>
      </c>
      <c r="B7" s="13" t="s">
        <v>6</v>
      </c>
      <c r="C7" s="14">
        <v>581440</v>
      </c>
      <c r="D7" s="15">
        <v>581440</v>
      </c>
      <c r="E7" s="13">
        <v>76</v>
      </c>
    </row>
    <row r="8" spans="1:5" x14ac:dyDescent="0.25">
      <c r="A8" s="12" t="s">
        <v>14</v>
      </c>
      <c r="B8" s="13" t="s">
        <v>15</v>
      </c>
      <c r="C8" s="14">
        <v>441151.13</v>
      </c>
      <c r="D8" s="15">
        <v>441151.13</v>
      </c>
      <c r="E8" s="13">
        <v>76</v>
      </c>
    </row>
    <row r="9" spans="1:5" x14ac:dyDescent="0.25">
      <c r="A9" s="12" t="s">
        <v>16</v>
      </c>
      <c r="B9" s="13" t="s">
        <v>17</v>
      </c>
      <c r="C9" s="14">
        <v>1045353.51</v>
      </c>
      <c r="D9" s="15">
        <v>1045353.51</v>
      </c>
      <c r="E9" s="13">
        <v>76</v>
      </c>
    </row>
    <row r="10" spans="1:5" x14ac:dyDescent="0.25">
      <c r="A10" s="12" t="s">
        <v>18</v>
      </c>
      <c r="B10" s="13" t="s">
        <v>19</v>
      </c>
      <c r="C10" s="14">
        <v>644211</v>
      </c>
      <c r="D10" s="15">
        <v>644211</v>
      </c>
      <c r="E10" s="13">
        <v>75</v>
      </c>
    </row>
    <row r="11" spans="1:5" x14ac:dyDescent="0.25">
      <c r="A11" s="12" t="s">
        <v>20</v>
      </c>
      <c r="B11" s="13" t="s">
        <v>19</v>
      </c>
      <c r="C11" s="14">
        <v>3850000</v>
      </c>
      <c r="D11" s="15">
        <v>3526239.61</v>
      </c>
      <c r="E11" s="13">
        <v>75</v>
      </c>
    </row>
    <row r="12" spans="1:5" x14ac:dyDescent="0.25">
      <c r="A12" s="12" t="s">
        <v>21</v>
      </c>
      <c r="B12" s="13" t="s">
        <v>22</v>
      </c>
      <c r="C12" s="14">
        <v>5443383</v>
      </c>
      <c r="D12" s="15">
        <v>2668383</v>
      </c>
      <c r="E12" s="13">
        <v>75</v>
      </c>
    </row>
    <row r="13" spans="1:5" s="23" customFormat="1" x14ac:dyDescent="0.25">
      <c r="A13" s="39" t="s">
        <v>23</v>
      </c>
      <c r="B13" s="40"/>
      <c r="C13" s="22">
        <f>SUM(C3:C12)</f>
        <v>20098760.390000001</v>
      </c>
      <c r="D13" s="19">
        <f>SUM(D3:D12)</f>
        <v>17000000</v>
      </c>
      <c r="E13" s="20"/>
    </row>
    <row r="14" spans="1:5" x14ac:dyDescent="0.25">
      <c r="A14" s="41" t="s">
        <v>24</v>
      </c>
      <c r="B14" s="42"/>
      <c r="C14" s="42"/>
      <c r="D14" s="42"/>
      <c r="E14" s="42"/>
    </row>
    <row r="15" spans="1:5" x14ac:dyDescent="0.25">
      <c r="A15" s="5" t="s">
        <v>25</v>
      </c>
      <c r="B15" s="6" t="s">
        <v>26</v>
      </c>
      <c r="C15" s="7">
        <v>3734526.32</v>
      </c>
      <c r="D15" s="8">
        <v>0</v>
      </c>
      <c r="E15" s="6">
        <v>74</v>
      </c>
    </row>
    <row r="16" spans="1:5" x14ac:dyDescent="0.25">
      <c r="A16" s="5" t="s">
        <v>27</v>
      </c>
      <c r="B16" s="6" t="s">
        <v>19</v>
      </c>
      <c r="C16" s="7">
        <v>2042164.32</v>
      </c>
      <c r="D16" s="8">
        <v>0</v>
      </c>
      <c r="E16" s="26">
        <v>74</v>
      </c>
    </row>
    <row r="17" spans="1:5" x14ac:dyDescent="0.25">
      <c r="A17" s="5" t="s">
        <v>28</v>
      </c>
      <c r="B17" s="6" t="s">
        <v>8</v>
      </c>
      <c r="C17" s="7">
        <v>1544214</v>
      </c>
      <c r="D17" s="8">
        <v>0</v>
      </c>
      <c r="E17" s="26">
        <v>72</v>
      </c>
    </row>
    <row r="18" spans="1:5" x14ac:dyDescent="0.25">
      <c r="A18" s="5" t="s">
        <v>29</v>
      </c>
      <c r="B18" s="6" t="s">
        <v>30</v>
      </c>
      <c r="C18" s="7">
        <v>1392534</v>
      </c>
      <c r="D18" s="8">
        <v>0</v>
      </c>
      <c r="E18" s="26">
        <v>71</v>
      </c>
    </row>
    <row r="19" spans="1:5" x14ac:dyDescent="0.25">
      <c r="A19" s="5" t="s">
        <v>31</v>
      </c>
      <c r="B19" s="6" t="s">
        <v>32</v>
      </c>
      <c r="C19" s="7">
        <v>2629200</v>
      </c>
      <c r="D19" s="8">
        <v>0</v>
      </c>
      <c r="E19" s="26">
        <v>69</v>
      </c>
    </row>
    <row r="20" spans="1:5" x14ac:dyDescent="0.25">
      <c r="A20" s="5" t="s">
        <v>33</v>
      </c>
      <c r="B20" s="6" t="s">
        <v>6</v>
      </c>
      <c r="C20" s="7">
        <v>1134416.6399999999</v>
      </c>
      <c r="D20" s="8">
        <v>0</v>
      </c>
      <c r="E20" s="26">
        <v>68</v>
      </c>
    </row>
    <row r="21" spans="1:5" x14ac:dyDescent="0.25">
      <c r="A21" s="5" t="s">
        <v>34</v>
      </c>
      <c r="B21" s="6" t="s">
        <v>15</v>
      </c>
      <c r="C21" s="7">
        <v>3150000</v>
      </c>
      <c r="D21" s="8">
        <v>0</v>
      </c>
      <c r="E21" s="26">
        <v>65</v>
      </c>
    </row>
    <row r="22" spans="1:5" x14ac:dyDescent="0.25">
      <c r="A22" s="5" t="s">
        <v>35</v>
      </c>
      <c r="B22" s="6" t="s">
        <v>36</v>
      </c>
      <c r="C22" s="7">
        <v>1596021</v>
      </c>
      <c r="D22" s="8">
        <v>0</v>
      </c>
      <c r="E22" s="26">
        <v>65</v>
      </c>
    </row>
    <row r="23" spans="1:5" x14ac:dyDescent="0.25">
      <c r="A23" s="5" t="s">
        <v>37</v>
      </c>
      <c r="B23" s="6" t="s">
        <v>38</v>
      </c>
      <c r="C23" s="7">
        <v>819827.4</v>
      </c>
      <c r="D23" s="8">
        <v>0</v>
      </c>
      <c r="E23" s="26">
        <v>63</v>
      </c>
    </row>
    <row r="24" spans="1:5" x14ac:dyDescent="0.25">
      <c r="A24" s="5" t="s">
        <v>39</v>
      </c>
      <c r="B24" s="6" t="s">
        <v>40</v>
      </c>
      <c r="C24" s="7">
        <v>716625</v>
      </c>
      <c r="D24" s="8">
        <v>0</v>
      </c>
      <c r="E24" s="26">
        <v>61</v>
      </c>
    </row>
    <row r="25" spans="1:5" x14ac:dyDescent="0.25">
      <c r="A25" s="5" t="s">
        <v>41</v>
      </c>
      <c r="B25" s="6" t="s">
        <v>42</v>
      </c>
      <c r="C25" s="7">
        <v>916387.5</v>
      </c>
      <c r="D25" s="8">
        <v>0</v>
      </c>
      <c r="E25" s="26">
        <v>61</v>
      </c>
    </row>
    <row r="26" spans="1:5" x14ac:dyDescent="0.25">
      <c r="A26" s="5" t="s">
        <v>43</v>
      </c>
      <c r="B26" s="6" t="s">
        <v>6</v>
      </c>
      <c r="C26" s="7">
        <v>1432400</v>
      </c>
      <c r="D26" s="8">
        <v>0</v>
      </c>
      <c r="E26" s="26">
        <v>60</v>
      </c>
    </row>
    <row r="27" spans="1:5" x14ac:dyDescent="0.25">
      <c r="A27" s="5" t="s">
        <v>44</v>
      </c>
      <c r="B27" s="6" t="s">
        <v>40</v>
      </c>
      <c r="C27" s="7">
        <v>492107.2</v>
      </c>
      <c r="D27" s="8">
        <v>0</v>
      </c>
      <c r="E27" s="26">
        <v>58</v>
      </c>
    </row>
    <row r="28" spans="1:5" x14ac:dyDescent="0.25">
      <c r="A28" s="5" t="s">
        <v>45</v>
      </c>
      <c r="B28" s="6" t="s">
        <v>10</v>
      </c>
      <c r="C28" s="7">
        <v>650000</v>
      </c>
      <c r="D28" s="8">
        <v>0</v>
      </c>
      <c r="E28" s="26">
        <v>58</v>
      </c>
    </row>
    <row r="29" spans="1:5" x14ac:dyDescent="0.25">
      <c r="A29" s="5" t="s">
        <v>46</v>
      </c>
      <c r="B29" s="6" t="s">
        <v>19</v>
      </c>
      <c r="C29" s="7">
        <v>662000</v>
      </c>
      <c r="D29" s="8">
        <v>0</v>
      </c>
      <c r="E29" s="26">
        <v>57</v>
      </c>
    </row>
    <row r="30" spans="1:5" x14ac:dyDescent="0.25">
      <c r="A30" s="5" t="s">
        <v>47</v>
      </c>
      <c r="B30" s="6" t="s">
        <v>48</v>
      </c>
      <c r="C30" s="7">
        <v>625030.64</v>
      </c>
      <c r="D30" s="8">
        <v>0</v>
      </c>
      <c r="E30" s="26">
        <v>57</v>
      </c>
    </row>
    <row r="31" spans="1:5" x14ac:dyDescent="0.25">
      <c r="A31" s="5" t="s">
        <v>49</v>
      </c>
      <c r="B31" s="6" t="s">
        <v>50</v>
      </c>
      <c r="C31" s="7">
        <v>4999972</v>
      </c>
      <c r="D31" s="8">
        <v>0</v>
      </c>
      <c r="E31" s="26">
        <v>57</v>
      </c>
    </row>
    <row r="32" spans="1:5" x14ac:dyDescent="0.25">
      <c r="A32" s="5" t="s">
        <v>51</v>
      </c>
      <c r="B32" s="6" t="s">
        <v>52</v>
      </c>
      <c r="C32" s="7">
        <v>3998000</v>
      </c>
      <c r="D32" s="8">
        <v>0</v>
      </c>
      <c r="E32" s="26">
        <v>56</v>
      </c>
    </row>
    <row r="33" spans="1:5" x14ac:dyDescent="0.25">
      <c r="A33" s="5" t="s">
        <v>53</v>
      </c>
      <c r="B33" s="6" t="s">
        <v>42</v>
      </c>
      <c r="C33" s="7">
        <v>1500000</v>
      </c>
      <c r="D33" s="8">
        <v>0</v>
      </c>
      <c r="E33" s="26">
        <v>55</v>
      </c>
    </row>
    <row r="34" spans="1:5" x14ac:dyDescent="0.25">
      <c r="A34" s="5" t="s">
        <v>54</v>
      </c>
      <c r="B34" s="6" t="s">
        <v>55</v>
      </c>
      <c r="C34" s="7">
        <v>231200</v>
      </c>
      <c r="D34" s="8">
        <v>0</v>
      </c>
      <c r="E34" s="26">
        <v>53</v>
      </c>
    </row>
    <row r="35" spans="1:5" x14ac:dyDescent="0.25">
      <c r="A35" s="5" t="s">
        <v>56</v>
      </c>
      <c r="B35" s="6" t="s">
        <v>57</v>
      </c>
      <c r="C35" s="7">
        <v>551250</v>
      </c>
      <c r="D35" s="8">
        <v>0</v>
      </c>
      <c r="E35" s="26">
        <v>47</v>
      </c>
    </row>
    <row r="36" spans="1:5" x14ac:dyDescent="0.25">
      <c r="A36" s="5" t="s">
        <v>58</v>
      </c>
      <c r="B36" s="6" t="s">
        <v>59</v>
      </c>
      <c r="C36" s="7">
        <v>250499.45</v>
      </c>
      <c r="D36" s="37">
        <v>0</v>
      </c>
      <c r="E36" s="31">
        <v>46</v>
      </c>
    </row>
    <row r="37" spans="1:5" x14ac:dyDescent="0.25">
      <c r="A37" s="28"/>
      <c r="B37" s="29"/>
      <c r="C37" s="30" t="s">
        <v>60</v>
      </c>
      <c r="D37" s="35" t="s">
        <v>61</v>
      </c>
      <c r="E37" s="36"/>
    </row>
    <row r="38" spans="1:5" x14ac:dyDescent="0.25">
      <c r="A38" s="32"/>
      <c r="B38" s="32"/>
      <c r="C38" s="33">
        <f>SUM(C15:C36,C13)</f>
        <v>55167135.859999999</v>
      </c>
      <c r="D38" s="38">
        <f>SUM(D15:D36,D13)</f>
        <v>17000000</v>
      </c>
      <c r="E38" s="34"/>
    </row>
  </sheetData>
  <mergeCells count="2">
    <mergeCell ref="A13:B13"/>
    <mergeCell ref="A14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241A3-839D-4B8D-A93C-98F70B696063}">
  <dimension ref="A1:G15"/>
  <sheetViews>
    <sheetView topLeftCell="A2" workbookViewId="0">
      <selection activeCell="E2" sqref="E2"/>
    </sheetView>
  </sheetViews>
  <sheetFormatPr defaultRowHeight="15" x14ac:dyDescent="0.25"/>
  <cols>
    <col min="1" max="1" width="44.42578125" customWidth="1"/>
    <col min="2" max="2" width="40" customWidth="1"/>
    <col min="3" max="3" width="27.7109375" customWidth="1"/>
    <col min="4" max="4" width="27.5703125" customWidth="1"/>
    <col min="5" max="5" width="44" customWidth="1"/>
  </cols>
  <sheetData>
    <row r="1" spans="1:7" ht="101.25" customHeight="1" x14ac:dyDescent="0.25">
      <c r="A1" s="1"/>
      <c r="B1" s="1"/>
      <c r="C1" s="1"/>
      <c r="D1" s="1"/>
      <c r="E1" s="1"/>
    </row>
    <row r="2" spans="1:7" ht="54.75" customHeight="1" x14ac:dyDescent="0.25">
      <c r="A2" s="2" t="s">
        <v>0</v>
      </c>
      <c r="B2" s="2" t="s">
        <v>1</v>
      </c>
      <c r="C2" s="3" t="s">
        <v>2</v>
      </c>
      <c r="D2" s="3" t="s">
        <v>3</v>
      </c>
      <c r="E2" s="4" t="s">
        <v>62</v>
      </c>
    </row>
    <row r="3" spans="1:7" x14ac:dyDescent="0.25">
      <c r="A3" s="5" t="s">
        <v>20</v>
      </c>
      <c r="B3" s="6" t="s">
        <v>19</v>
      </c>
      <c r="C3" s="7">
        <v>3850000</v>
      </c>
      <c r="D3" s="8">
        <v>3850000</v>
      </c>
      <c r="E3" s="6">
        <v>47</v>
      </c>
    </row>
    <row r="4" spans="1:7" x14ac:dyDescent="0.25">
      <c r="A4" s="5" t="s">
        <v>16</v>
      </c>
      <c r="B4" s="6" t="s">
        <v>17</v>
      </c>
      <c r="C4" s="7">
        <v>1196558.75</v>
      </c>
      <c r="D4" s="8">
        <v>1196558.75</v>
      </c>
      <c r="E4" s="6">
        <v>46</v>
      </c>
    </row>
    <row r="5" spans="1:7" x14ac:dyDescent="0.25">
      <c r="A5" s="5" t="s">
        <v>18</v>
      </c>
      <c r="B5" s="6" t="s">
        <v>19</v>
      </c>
      <c r="C5" s="7">
        <v>789473.68</v>
      </c>
      <c r="D5" s="8">
        <v>789473.68</v>
      </c>
      <c r="E5" s="6">
        <v>44</v>
      </c>
    </row>
    <row r="6" spans="1:7" x14ac:dyDescent="0.25">
      <c r="A6" s="5" t="s">
        <v>5</v>
      </c>
      <c r="B6" s="6" t="s">
        <v>6</v>
      </c>
      <c r="C6" s="7">
        <v>1844860</v>
      </c>
      <c r="D6" s="8">
        <v>1844860</v>
      </c>
      <c r="E6" s="6">
        <v>41</v>
      </c>
    </row>
    <row r="7" spans="1:7" x14ac:dyDescent="0.25">
      <c r="A7" s="5" t="s">
        <v>13</v>
      </c>
      <c r="B7" s="6" t="s">
        <v>6</v>
      </c>
      <c r="C7" s="7">
        <v>280768.86</v>
      </c>
      <c r="D7" s="8">
        <v>280768.86</v>
      </c>
      <c r="E7" s="6">
        <v>40</v>
      </c>
    </row>
    <row r="8" spans="1:7" x14ac:dyDescent="0.25">
      <c r="A8" s="5" t="s">
        <v>63</v>
      </c>
      <c r="B8" s="6" t="s">
        <v>10</v>
      </c>
      <c r="C8" s="7">
        <v>4998500</v>
      </c>
      <c r="D8" s="8">
        <v>3330724.48</v>
      </c>
      <c r="E8" s="6">
        <v>39</v>
      </c>
    </row>
    <row r="9" spans="1:7" x14ac:dyDescent="0.25">
      <c r="A9" s="5" t="s">
        <v>11</v>
      </c>
      <c r="B9" s="6" t="s">
        <v>12</v>
      </c>
      <c r="C9" s="7">
        <v>1015300</v>
      </c>
      <c r="D9" s="8">
        <v>869403.23</v>
      </c>
      <c r="E9" s="6">
        <v>38</v>
      </c>
    </row>
    <row r="10" spans="1:7" x14ac:dyDescent="0.25">
      <c r="A10" s="5" t="s">
        <v>21</v>
      </c>
      <c r="B10" s="6" t="s">
        <v>22</v>
      </c>
      <c r="C10" s="7">
        <v>5088211</v>
      </c>
      <c r="D10" s="8">
        <v>2838211</v>
      </c>
      <c r="E10" s="6">
        <v>37</v>
      </c>
    </row>
    <row r="11" spans="1:7" x14ac:dyDescent="0.25">
      <c r="A11" s="17"/>
      <c r="B11" s="18" t="s">
        <v>23</v>
      </c>
      <c r="C11" s="21">
        <f>SUM(C3:C10)</f>
        <v>19063672.289999999</v>
      </c>
      <c r="D11" s="21">
        <f>SUM(D3:D10)</f>
        <v>15000000</v>
      </c>
      <c r="E11" s="20"/>
      <c r="F11" s="16"/>
      <c r="G11" s="16"/>
    </row>
    <row r="12" spans="1:7" ht="15" customHeight="1" x14ac:dyDescent="0.25">
      <c r="A12" s="41" t="s">
        <v>24</v>
      </c>
      <c r="B12" s="42"/>
      <c r="C12" s="42"/>
      <c r="D12" s="42"/>
      <c r="E12" s="43"/>
    </row>
    <row r="13" spans="1:7" x14ac:dyDescent="0.25">
      <c r="A13" s="5" t="s">
        <v>7</v>
      </c>
      <c r="B13" s="6" t="s">
        <v>8</v>
      </c>
      <c r="C13" s="7">
        <v>3343636.8</v>
      </c>
      <c r="D13" s="8">
        <v>0</v>
      </c>
      <c r="E13" s="6">
        <v>23</v>
      </c>
    </row>
    <row r="14" spans="1:7" x14ac:dyDescent="0.25">
      <c r="A14" s="5"/>
      <c r="B14" s="6"/>
      <c r="C14" s="24" t="s">
        <v>60</v>
      </c>
      <c r="D14" s="25" t="s">
        <v>61</v>
      </c>
      <c r="E14" s="6"/>
    </row>
    <row r="15" spans="1:7" x14ac:dyDescent="0.25">
      <c r="A15" s="27"/>
      <c r="B15" s="20"/>
      <c r="C15" s="22">
        <f>SUM(C13,C11)</f>
        <v>22407309.09</v>
      </c>
      <c r="D15" s="22">
        <f>SUM(D13,D11)</f>
        <v>15000000</v>
      </c>
      <c r="E15" s="20"/>
    </row>
  </sheetData>
  <mergeCells count="1">
    <mergeCell ref="A12:E12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1BF70-4C22-406B-AB37-39B469F1883D}">
  <dimension ref="A57:A113"/>
  <sheetViews>
    <sheetView zoomScale="42" zoomScaleNormal="42" workbookViewId="0">
      <selection activeCell="S138" sqref="S138"/>
    </sheetView>
  </sheetViews>
  <sheetFormatPr defaultRowHeight="15" x14ac:dyDescent="0.25"/>
  <sheetData>
    <row r="57" ht="18.75" customHeight="1" x14ac:dyDescent="0.25"/>
    <row r="58" ht="13.5" customHeight="1" x14ac:dyDescent="0.25"/>
    <row r="60" ht="13.5" customHeight="1" x14ac:dyDescent="0.25"/>
    <row r="85" ht="11.25" customHeight="1" x14ac:dyDescent="0.25"/>
    <row r="88" ht="6" customHeight="1" x14ac:dyDescent="0.25"/>
    <row r="112" ht="16.5" customHeight="1" x14ac:dyDescent="0.25"/>
    <row r="113" ht="9" customHeight="1" x14ac:dyDescent="0.25"/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d100e1-537d-40ea-aa89-9894e316499d">
      <Terms xmlns="http://schemas.microsoft.com/office/infopath/2007/PartnerControls"/>
    </lcf76f155ced4ddcb4097134ff3c332f>
    <TaxCatchAll xmlns="b81d817a-1478-46c7-a8b0-e0874bfd524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3D5FB29CAC924099D53FBF346890BA" ma:contentTypeVersion="14" ma:contentTypeDescription="Create a new document." ma:contentTypeScope="" ma:versionID="c767db077ed87549057c99d3a99f79ed">
  <xsd:schema xmlns:xsd="http://www.w3.org/2001/XMLSchema" xmlns:xs="http://www.w3.org/2001/XMLSchema" xmlns:p="http://schemas.microsoft.com/office/2006/metadata/properties" xmlns:ns2="b81d817a-1478-46c7-a8b0-e0874bfd524c" xmlns:ns3="13d100e1-537d-40ea-aa89-9894e316499d" targetNamespace="http://schemas.microsoft.com/office/2006/metadata/properties" ma:root="true" ma:fieldsID="86223bbe52aef246c9b85a737d949424" ns2:_="" ns3:_="">
    <xsd:import namespace="b81d817a-1478-46c7-a8b0-e0874bfd524c"/>
    <xsd:import namespace="13d100e1-537d-40ea-aa89-9894e316499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d817a-1478-46c7-a8b0-e0874bfd524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c0d52b1-c356-43f9-b908-5152d89e42c9}" ma:internalName="TaxCatchAll" ma:showField="CatchAllData" ma:web="b81d817a-1478-46c7-a8b0-e0874bfd52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100e1-537d-40ea-aa89-9894e31649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1f3bbd73-d9da-4b59-89ef-5a1da660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8A08B0-9499-44DF-A9E7-838C32F1F18A}">
  <ds:schemaRefs>
    <ds:schemaRef ds:uri="http://purl.org/dc/terms/"/>
    <ds:schemaRef ds:uri="b81d817a-1478-46c7-a8b0-e0874bfd524c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13d100e1-537d-40ea-aa89-9894e316499d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4A6FE98-5634-4F9D-A032-7196BEB6B2D8}"/>
</file>

<file path=customXml/itemProps3.xml><?xml version="1.0" encoding="utf-8"?>
<ds:datastoreItem xmlns:ds="http://schemas.openxmlformats.org/officeDocument/2006/customXml" ds:itemID="{8597F48E-F3E5-418E-9D00-FADAAB567CB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b828646-b037-4fe7-8415-e935cd34cf96}" enabled="0" method="" siteId="{2b828646-b037-4fe7-8415-e935cd34cf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FHC 1 Awards</vt:lpstr>
      <vt:lpstr>FHC-2 Awards</vt:lpstr>
      <vt:lpstr>FHC 1 &amp; 2 Fact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Zaragoza-Smith, Nichole@HCD</dc:creator>
  <cp:keywords/>
  <dc:description/>
  <cp:lastModifiedBy>Zaragoza-Smith, Nichole@HCD</cp:lastModifiedBy>
  <cp:revision/>
  <dcterms:created xsi:type="dcterms:W3CDTF">2025-05-08T21:31:56Z</dcterms:created>
  <dcterms:modified xsi:type="dcterms:W3CDTF">2025-11-13T22:24:08Z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0x010100C43D5FB29CAC924099D53FBF346890BA</vt:lpwstr>
  </property>
  <property fmtid="{D5CDD505-2E9C-101B-9397-08002B2CF9AE}" pid="3" name="MediaServiceImageTags">
    <vt:lpwstr/>
  </property>
</Properties>
</file>