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ELJohnson\Downloads\"/>
    </mc:Choice>
  </mc:AlternateContent>
  <xr:revisionPtr revIDLastSave="0" documentId="8_{1007337F-7607-4DED-A9FE-F871A72B8B6C}" xr6:coauthVersionLast="47" xr6:coauthVersionMax="47" xr10:uidLastSave="{00000000-0000-0000-0000-000000000000}"/>
  <workbookProtection workbookAlgorithmName="SHA-512" workbookHashValue="NzDgH748Kv4qssTfITeoFnlQGuBM4CxiSthm8ou9t24DePqYR/Iw8TuZ7wv6Bry9Z9Sys5FgFwcSTQMwCMDOOg==" workbookSaltValue="FYHK3nj87kDNQWODfui10g==" workbookSpinCount="100000" lockStructure="1"/>
  <bookViews>
    <workbookView xWindow="384" yWindow="384" windowWidth="17280" windowHeight="8964" tabRatio="447" activeTab="1" xr2:uid="{00000000-000D-0000-FFFF-FFFF00000000}"/>
  </bookViews>
  <sheets>
    <sheet name="Annuity Assisted" sheetId="10" r:id="rId1"/>
    <sheet name="Non-Annuity Assisted " sheetId="1" r:id="rId2"/>
    <sheet name="Summary" sheetId="6" r:id="rId3"/>
  </sheets>
  <definedNames>
    <definedName name="_xlnm._FilterDatabase" localSheetId="0" hidden="1">'Annuity Assisted'!$A$9:$A$91</definedName>
    <definedName name="_xlnm._FilterDatabase" localSheetId="1" hidden="1">'Non-Annuity Assisted '!$A$4:$A$46</definedName>
    <definedName name="_xlnm.Print_Area" localSheetId="1">'Non-Annuity Assisted '!$A$1:$F$46</definedName>
    <definedName name="_xlnm.Print_Area" localSheetId="2">Summary!$A$1:$G$18</definedName>
    <definedName name="_xlnm.Print_Titles" localSheetId="0">'Annuity Assisted'!$1:$9</definedName>
    <definedName name="_xlnm.Print_Titles" localSheetId="1">'Non-Annuity Assisted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 l="1"/>
  <c r="E37" i="1"/>
  <c r="E38" i="1"/>
  <c r="E39" i="1"/>
  <c r="E40" i="1"/>
  <c r="E41" i="1"/>
  <c r="E42" i="1"/>
  <c r="E43" i="1"/>
  <c r="E44" i="1"/>
  <c r="E45" i="1"/>
  <c r="T36" i="10"/>
  <c r="U36" i="10" s="1"/>
  <c r="O36" i="10"/>
  <c r="Q36" i="10" s="1"/>
  <c r="R36" i="10" s="1"/>
  <c r="N36" i="10"/>
  <c r="U35" i="10"/>
  <c r="T35" i="10"/>
  <c r="N35" i="10"/>
  <c r="O35" i="10" s="1"/>
  <c r="Q35" i="10" s="1"/>
  <c r="R35" i="10" s="1"/>
  <c r="U34" i="10"/>
  <c r="T34" i="10"/>
  <c r="N34" i="10"/>
  <c r="O34" i="10" s="1"/>
  <c r="Q34" i="10" s="1"/>
  <c r="R34" i="10" s="1"/>
  <c r="T33" i="10"/>
  <c r="U33" i="10" s="1"/>
  <c r="N33" i="10"/>
  <c r="O33" i="10" s="1"/>
  <c r="Q33" i="10" s="1"/>
  <c r="R33" i="10" s="1"/>
  <c r="T32" i="10"/>
  <c r="U32" i="10" s="1"/>
  <c r="O32" i="10"/>
  <c r="Q32" i="10" s="1"/>
  <c r="R32" i="10" s="1"/>
  <c r="N32" i="10"/>
  <c r="T31" i="10"/>
  <c r="U31" i="10" s="1"/>
  <c r="N31" i="10"/>
  <c r="O31" i="10" s="1"/>
  <c r="Q31" i="10" s="1"/>
  <c r="R31" i="10" s="1"/>
  <c r="U30" i="10"/>
  <c r="T30" i="10"/>
  <c r="N30" i="10"/>
  <c r="O30" i="10" s="1"/>
  <c r="Q30" i="10" s="1"/>
  <c r="R30" i="10" s="1"/>
  <c r="T29" i="10"/>
  <c r="U29" i="10" s="1"/>
  <c r="N29" i="10"/>
  <c r="O29" i="10" s="1"/>
  <c r="Q29" i="10" s="1"/>
  <c r="R29" i="10" s="1"/>
  <c r="T28" i="10"/>
  <c r="U28" i="10" s="1"/>
  <c r="O28" i="10"/>
  <c r="Q28" i="10" s="1"/>
  <c r="R28" i="10" s="1"/>
  <c r="N28" i="10"/>
  <c r="T27" i="10"/>
  <c r="U27" i="10" s="1"/>
  <c r="N27" i="10"/>
  <c r="O27" i="10" s="1"/>
  <c r="Q27" i="10" s="1"/>
  <c r="R27" i="10" s="1"/>
  <c r="U26" i="10"/>
  <c r="T26" i="10"/>
  <c r="N26" i="10"/>
  <c r="O26" i="10" s="1"/>
  <c r="Q26" i="10" s="1"/>
  <c r="R26" i="10" s="1"/>
  <c r="T25" i="10"/>
  <c r="U25" i="10" s="1"/>
  <c r="N25" i="10"/>
  <c r="O25" i="10" s="1"/>
  <c r="Q25" i="10" s="1"/>
  <c r="R25" i="10" s="1"/>
  <c r="T24" i="10"/>
  <c r="U24" i="10" s="1"/>
  <c r="O24" i="10"/>
  <c r="Q24" i="10" s="1"/>
  <c r="R24" i="10" s="1"/>
  <c r="N24" i="10"/>
  <c r="T23" i="10"/>
  <c r="U23" i="10" s="1"/>
  <c r="N23" i="10"/>
  <c r="O23" i="10" s="1"/>
  <c r="Q23" i="10" s="1"/>
  <c r="R23" i="10" s="1"/>
  <c r="U22" i="10"/>
  <c r="T22" i="10"/>
  <c r="N22" i="10"/>
  <c r="O22" i="10" s="1"/>
  <c r="Q22" i="10" s="1"/>
  <c r="R22" i="10" s="1"/>
  <c r="T21" i="10"/>
  <c r="U21" i="10" s="1"/>
  <c r="N21" i="10"/>
  <c r="O21" i="10" s="1"/>
  <c r="Q21" i="10" s="1"/>
  <c r="R21" i="10" s="1"/>
  <c r="T20" i="10"/>
  <c r="U20" i="10" s="1"/>
  <c r="O20" i="10"/>
  <c r="Q20" i="10" s="1"/>
  <c r="R20" i="10" s="1"/>
  <c r="N20" i="10"/>
  <c r="T19" i="10"/>
  <c r="U19" i="10" s="1"/>
  <c r="N19" i="10"/>
  <c r="O19" i="10" s="1"/>
  <c r="Q19" i="10" s="1"/>
  <c r="R19" i="10" s="1"/>
  <c r="U18" i="10"/>
  <c r="T18" i="10"/>
  <c r="N18" i="10"/>
  <c r="O18" i="10" s="1"/>
  <c r="Q18" i="10" s="1"/>
  <c r="R18" i="10" s="1"/>
  <c r="T17" i="10"/>
  <c r="U17" i="10" s="1"/>
  <c r="N17" i="10"/>
  <c r="O17" i="10" s="1"/>
  <c r="Q17" i="10" s="1"/>
  <c r="R17" i="10" s="1"/>
  <c r="A92" i="10"/>
  <c r="A46" i="1"/>
  <c r="A2" i="6"/>
  <c r="A2"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12" i="6"/>
  <c r="E11" i="6"/>
  <c r="D11" i="6"/>
  <c r="E10" i="6"/>
  <c r="D10" i="6"/>
  <c r="E9" i="6"/>
  <c r="D9" i="6"/>
  <c r="E8" i="6"/>
  <c r="D8" i="6"/>
  <c r="E7" i="6"/>
  <c r="D7" i="6"/>
  <c r="E6" i="6"/>
  <c r="D6" i="6"/>
  <c r="E5" i="6"/>
  <c r="D5" i="6"/>
  <c r="B12" i="6"/>
  <c r="B11" i="6"/>
  <c r="B10" i="6"/>
  <c r="B9" i="6"/>
  <c r="B8" i="6"/>
  <c r="B7" i="6"/>
  <c r="B6" i="6"/>
  <c r="B5" i="6"/>
  <c r="T91" i="10"/>
  <c r="U91" i="10" s="1"/>
  <c r="T90" i="10"/>
  <c r="U90" i="10" s="1"/>
  <c r="T89" i="10"/>
  <c r="U89" i="10" s="1"/>
  <c r="T88" i="10"/>
  <c r="U88" i="10" s="1"/>
  <c r="T87" i="10"/>
  <c r="U87" i="10" s="1"/>
  <c r="T86" i="10"/>
  <c r="U86" i="10" s="1"/>
  <c r="T85" i="10"/>
  <c r="U85" i="10" s="1"/>
  <c r="T84" i="10"/>
  <c r="U84" i="10" s="1"/>
  <c r="T83" i="10"/>
  <c r="U83" i="10" s="1"/>
  <c r="T82" i="10"/>
  <c r="U82" i="10" s="1"/>
  <c r="T81" i="10"/>
  <c r="U81" i="10" s="1"/>
  <c r="T80" i="10"/>
  <c r="U80" i="10" s="1"/>
  <c r="T79" i="10"/>
  <c r="U79" i="10" s="1"/>
  <c r="T78" i="10"/>
  <c r="U78" i="10" s="1"/>
  <c r="T77" i="10"/>
  <c r="U77" i="10" s="1"/>
  <c r="T76" i="10"/>
  <c r="U76" i="10" s="1"/>
  <c r="T75" i="10"/>
  <c r="U75" i="10" s="1"/>
  <c r="T74" i="10"/>
  <c r="U74" i="10" s="1"/>
  <c r="T73" i="10"/>
  <c r="U73" i="10" s="1"/>
  <c r="T72" i="10"/>
  <c r="U72" i="10" s="1"/>
  <c r="T71" i="10"/>
  <c r="U71" i="10" s="1"/>
  <c r="T70" i="10"/>
  <c r="U70" i="10" s="1"/>
  <c r="T69" i="10"/>
  <c r="U69" i="10" s="1"/>
  <c r="T68" i="10"/>
  <c r="U68" i="10" s="1"/>
  <c r="T67" i="10"/>
  <c r="U67" i="10" s="1"/>
  <c r="T66" i="10"/>
  <c r="U66" i="10" s="1"/>
  <c r="T65" i="10"/>
  <c r="U65" i="10" s="1"/>
  <c r="T64" i="10"/>
  <c r="U64" i="10" s="1"/>
  <c r="T63" i="10"/>
  <c r="U63" i="10" s="1"/>
  <c r="T62" i="10"/>
  <c r="U62" i="10" s="1"/>
  <c r="T61" i="10"/>
  <c r="U61" i="10" s="1"/>
  <c r="T60" i="10"/>
  <c r="U60" i="10" s="1"/>
  <c r="T59" i="10"/>
  <c r="U59" i="10" s="1"/>
  <c r="T58" i="10"/>
  <c r="U58" i="10" s="1"/>
  <c r="T57" i="10"/>
  <c r="U57" i="10" s="1"/>
  <c r="T56" i="10"/>
  <c r="U56" i="10" s="1"/>
  <c r="T55" i="10"/>
  <c r="U55" i="10" s="1"/>
  <c r="T54" i="10"/>
  <c r="U54" i="10" s="1"/>
  <c r="T53" i="10"/>
  <c r="U53" i="10" s="1"/>
  <c r="T52" i="10"/>
  <c r="U52" i="10" s="1"/>
  <c r="T51" i="10"/>
  <c r="U51" i="10" s="1"/>
  <c r="T50" i="10"/>
  <c r="U50" i="10" s="1"/>
  <c r="T49" i="10"/>
  <c r="U49" i="10" s="1"/>
  <c r="T48" i="10"/>
  <c r="U48" i="10" s="1"/>
  <c r="T47" i="10"/>
  <c r="U47" i="10" s="1"/>
  <c r="T46" i="10"/>
  <c r="U46" i="10" s="1"/>
  <c r="T45" i="10"/>
  <c r="U45" i="10" s="1"/>
  <c r="T44" i="10"/>
  <c r="U44" i="10" s="1"/>
  <c r="T43" i="10"/>
  <c r="U43" i="10" s="1"/>
  <c r="T42" i="10"/>
  <c r="U42" i="10" s="1"/>
  <c r="T41" i="10"/>
  <c r="U41" i="10" s="1"/>
  <c r="T40" i="10"/>
  <c r="U40" i="10" s="1"/>
  <c r="T39" i="10"/>
  <c r="U39" i="10" s="1"/>
  <c r="T38" i="10"/>
  <c r="U38" i="10" s="1"/>
  <c r="T37" i="10"/>
  <c r="U37" i="10" s="1"/>
  <c r="T16" i="10"/>
  <c r="U16" i="10" s="1"/>
  <c r="T15" i="10"/>
  <c r="U15" i="10" s="1"/>
  <c r="T14" i="10"/>
  <c r="U14" i="10" s="1"/>
  <c r="T13" i="10"/>
  <c r="U13" i="10" s="1"/>
  <c r="T12" i="10"/>
  <c r="U12" i="10" s="1"/>
  <c r="T11" i="10"/>
  <c r="U11" i="10" s="1"/>
  <c r="T10" i="10"/>
  <c r="U10" i="10" s="1"/>
  <c r="E13" i="6" l="1"/>
  <c r="N9" i="10"/>
  <c r="N13" i="10"/>
  <c r="N14" i="10"/>
  <c r="N15" i="10"/>
  <c r="N16" i="10"/>
  <c r="N37" i="10"/>
  <c r="N38" i="10"/>
  <c r="N39" i="10"/>
  <c r="N40" i="10"/>
  <c r="N41" i="10"/>
  <c r="N42" i="10"/>
  <c r="N43" i="10"/>
  <c r="N44" i="10"/>
  <c r="N45" i="10"/>
  <c r="N46" i="10"/>
  <c r="N47" i="10"/>
  <c r="O47" i="10" s="1"/>
  <c r="Q47" i="10" s="1"/>
  <c r="R47" i="10" s="1"/>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O79" i="10" s="1"/>
  <c r="Q79" i="10" s="1"/>
  <c r="R79" i="10" s="1"/>
  <c r="N80" i="10"/>
  <c r="N81" i="10"/>
  <c r="N82" i="10"/>
  <c r="N83" i="10"/>
  <c r="N84" i="10"/>
  <c r="N85" i="10"/>
  <c r="N86" i="10"/>
  <c r="N87" i="10"/>
  <c r="N88" i="10"/>
  <c r="N89" i="10"/>
  <c r="N90" i="10"/>
  <c r="N91" i="10"/>
  <c r="B15" i="6"/>
  <c r="D46" i="1"/>
  <c r="A3" i="6"/>
  <c r="A3" i="1"/>
  <c r="N11" i="10"/>
  <c r="N12" i="10"/>
  <c r="N10" i="10"/>
  <c r="O10" i="10" s="1"/>
  <c r="S92" i="10"/>
  <c r="C13" i="6"/>
  <c r="C18" i="6" s="1"/>
  <c r="B46" i="1"/>
  <c r="E46" i="1"/>
  <c r="D15" i="6" s="1"/>
  <c r="F46" i="1" l="1"/>
  <c r="E15" i="6" s="1"/>
  <c r="E18" i="6" s="1"/>
  <c r="O89" i="10"/>
  <c r="Q89" i="10" s="1"/>
  <c r="R89" i="10" s="1"/>
  <c r="O81" i="10"/>
  <c r="Q81" i="10" s="1"/>
  <c r="R81" i="10" s="1"/>
  <c r="O73" i="10"/>
  <c r="Q73" i="10" s="1"/>
  <c r="R73" i="10" s="1"/>
  <c r="O65" i="10"/>
  <c r="Q65" i="10" s="1"/>
  <c r="R65" i="10" s="1"/>
  <c r="O57" i="10"/>
  <c r="Q57" i="10" s="1"/>
  <c r="R57" i="10" s="1"/>
  <c r="O49" i="10"/>
  <c r="Q49" i="10" s="1"/>
  <c r="R49" i="10" s="1"/>
  <c r="O41" i="10"/>
  <c r="Q41" i="10" s="1"/>
  <c r="R41" i="10" s="1"/>
  <c r="O13" i="10"/>
  <c r="Q13" i="10" s="1"/>
  <c r="R13" i="10" s="1"/>
  <c r="O88" i="10"/>
  <c r="Q88" i="10" s="1"/>
  <c r="R88" i="10" s="1"/>
  <c r="O80" i="10"/>
  <c r="Q80" i="10" s="1"/>
  <c r="R80" i="10" s="1"/>
  <c r="O72" i="10"/>
  <c r="Q72" i="10" s="1"/>
  <c r="R72" i="10" s="1"/>
  <c r="O64" i="10"/>
  <c r="Q64" i="10" s="1"/>
  <c r="R64" i="10" s="1"/>
  <c r="O56" i="10"/>
  <c r="Q56" i="10" s="1"/>
  <c r="R56" i="10" s="1"/>
  <c r="O48" i="10"/>
  <c r="Q48" i="10" s="1"/>
  <c r="R48" i="10" s="1"/>
  <c r="O40" i="10"/>
  <c r="Q40" i="10" s="1"/>
  <c r="R40" i="10" s="1"/>
  <c r="O87" i="10"/>
  <c r="Q87" i="10" s="1"/>
  <c r="R87" i="10" s="1"/>
  <c r="O71" i="10"/>
  <c r="Q71" i="10" s="1"/>
  <c r="R71" i="10" s="1"/>
  <c r="O63" i="10"/>
  <c r="Q63" i="10" s="1"/>
  <c r="R63" i="10" s="1"/>
  <c r="O55" i="10"/>
  <c r="Q55" i="10" s="1"/>
  <c r="R55" i="10" s="1"/>
  <c r="O39" i="10"/>
  <c r="Q39" i="10" s="1"/>
  <c r="R39" i="10" s="1"/>
  <c r="O86" i="10"/>
  <c r="Q86" i="10" s="1"/>
  <c r="R86" i="10" s="1"/>
  <c r="O78" i="10"/>
  <c r="Q78" i="10" s="1"/>
  <c r="R78" i="10" s="1"/>
  <c r="O70" i="10"/>
  <c r="Q70" i="10" s="1"/>
  <c r="R70" i="10" s="1"/>
  <c r="O62" i="10"/>
  <c r="Q62" i="10" s="1"/>
  <c r="R62" i="10" s="1"/>
  <c r="O54" i="10"/>
  <c r="Q54" i="10" s="1"/>
  <c r="R54" i="10" s="1"/>
  <c r="O46" i="10"/>
  <c r="Q46" i="10" s="1"/>
  <c r="R46" i="10" s="1"/>
  <c r="O38" i="10"/>
  <c r="Q38" i="10" s="1"/>
  <c r="R38" i="10" s="1"/>
  <c r="O12" i="10"/>
  <c r="Q12" i="10" s="1"/>
  <c r="R12" i="10" s="1"/>
  <c r="O85" i="10"/>
  <c r="Q85" i="10" s="1"/>
  <c r="R85" i="10" s="1"/>
  <c r="O77" i="10"/>
  <c r="Q77" i="10" s="1"/>
  <c r="R77" i="10" s="1"/>
  <c r="O69" i="10"/>
  <c r="Q69" i="10" s="1"/>
  <c r="R69" i="10" s="1"/>
  <c r="O61" i="10"/>
  <c r="Q61" i="10" s="1"/>
  <c r="R61" i="10" s="1"/>
  <c r="O53" i="10"/>
  <c r="Q53" i="10" s="1"/>
  <c r="R53" i="10" s="1"/>
  <c r="O45" i="10"/>
  <c r="Q45" i="10" s="1"/>
  <c r="R45" i="10" s="1"/>
  <c r="O37" i="10"/>
  <c r="Q37" i="10" s="1"/>
  <c r="R37" i="10" s="1"/>
  <c r="O11" i="10"/>
  <c r="O84" i="10"/>
  <c r="Q84" i="10" s="1"/>
  <c r="R84" i="10" s="1"/>
  <c r="O76" i="10"/>
  <c r="Q76" i="10" s="1"/>
  <c r="R76" i="10" s="1"/>
  <c r="O68" i="10"/>
  <c r="Q68" i="10" s="1"/>
  <c r="R68" i="10" s="1"/>
  <c r="O60" i="10"/>
  <c r="Q60" i="10" s="1"/>
  <c r="R60" i="10" s="1"/>
  <c r="O52" i="10"/>
  <c r="Q52" i="10" s="1"/>
  <c r="R52" i="10" s="1"/>
  <c r="O44" i="10"/>
  <c r="Q44" i="10" s="1"/>
  <c r="R44" i="10" s="1"/>
  <c r="O16" i="10"/>
  <c r="Q16" i="10" s="1"/>
  <c r="R16" i="10" s="1"/>
  <c r="O91" i="10"/>
  <c r="Q91" i="10" s="1"/>
  <c r="R91" i="10" s="1"/>
  <c r="O83" i="10"/>
  <c r="Q83" i="10" s="1"/>
  <c r="R83" i="10" s="1"/>
  <c r="O75" i="10"/>
  <c r="Q75" i="10" s="1"/>
  <c r="R75" i="10" s="1"/>
  <c r="O67" i="10"/>
  <c r="Q67" i="10" s="1"/>
  <c r="R67" i="10" s="1"/>
  <c r="O59" i="10"/>
  <c r="Q59" i="10" s="1"/>
  <c r="R59" i="10" s="1"/>
  <c r="O51" i="10"/>
  <c r="Q51" i="10" s="1"/>
  <c r="R51" i="10" s="1"/>
  <c r="O43" i="10"/>
  <c r="Q43" i="10" s="1"/>
  <c r="R43" i="10" s="1"/>
  <c r="O15" i="10"/>
  <c r="Q15" i="10" s="1"/>
  <c r="R15" i="10" s="1"/>
  <c r="O90" i="10"/>
  <c r="Q90" i="10" s="1"/>
  <c r="R90" i="10" s="1"/>
  <c r="O82" i="10"/>
  <c r="Q82" i="10" s="1"/>
  <c r="R82" i="10" s="1"/>
  <c r="O74" i="10"/>
  <c r="Q74" i="10" s="1"/>
  <c r="R74" i="10" s="1"/>
  <c r="O66" i="10"/>
  <c r="Q66" i="10" s="1"/>
  <c r="R66" i="10" s="1"/>
  <c r="O58" i="10"/>
  <c r="Q58" i="10" s="1"/>
  <c r="R58" i="10" s="1"/>
  <c r="O50" i="10"/>
  <c r="Q50" i="10" s="1"/>
  <c r="R50" i="10" s="1"/>
  <c r="O42" i="10"/>
  <c r="Q42" i="10" s="1"/>
  <c r="R42" i="10" s="1"/>
  <c r="O14" i="10"/>
  <c r="Q14" i="10" s="1"/>
  <c r="R14" i="10" s="1"/>
  <c r="N92" i="10"/>
  <c r="B13" i="6"/>
  <c r="B18" i="6" s="1"/>
  <c r="Q10" i="10"/>
  <c r="O92" i="10" l="1"/>
  <c r="Q11" i="10"/>
  <c r="R11" i="10" s="1"/>
  <c r="R10" i="10"/>
  <c r="D12" i="6" s="1"/>
  <c r="D13" i="6" s="1"/>
  <c r="Q92" i="10" l="1"/>
  <c r="R92" i="10"/>
  <c r="D1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sbaker</author>
    <author>Diane Moroni</author>
    <author>Rice, Mary@HCD</author>
  </authors>
  <commentList>
    <comment ref="D9" authorId="0" shapeId="0" xr:uid="{AA4DBCE4-4D6C-40C7-9816-DC017D9E9FCB}">
      <text>
        <r>
          <rPr>
            <b/>
            <i/>
            <sz val="9"/>
            <color indexed="81"/>
            <rFont val="Tahoma"/>
            <family val="2"/>
          </rPr>
          <t>If a cell is shaded in bright yellow, the unit is over occupied or under occupied.
Review your HCD Regulatory Agreement or the HCD Program Regulations - RHCP Section 7854.</t>
        </r>
      </text>
    </comment>
    <comment ref="E9" authorId="1" shapeId="0" xr:uid="{00000000-0006-0000-0000-000001000000}">
      <text>
        <r>
          <rPr>
            <sz val="10"/>
            <color indexed="81"/>
            <rFont val="Tahoma"/>
            <family val="2"/>
          </rPr>
          <t>Group the listing of units by bedroom size and unit designation.</t>
        </r>
      </text>
    </comment>
    <comment ref="F9" authorId="2" shapeId="0" xr:uid="{00000000-0006-0000-0000-000002000000}">
      <text>
        <r>
          <rPr>
            <sz val="9"/>
            <color indexed="81"/>
            <rFont val="Tahoma"/>
            <family val="2"/>
          </rPr>
          <t xml:space="preserve">If Project extended under AB1699, move in date must be prior to RA recorded date to be eligible as an annuity assisted unit.
</t>
        </r>
      </text>
    </comment>
    <comment ref="I9" authorId="1" shapeId="0" xr:uid="{00000000-0006-0000-0000-000003000000}">
      <text>
        <r>
          <rPr>
            <sz val="10"/>
            <color indexed="81"/>
            <rFont val="Tahoma"/>
            <family val="2"/>
          </rPr>
          <t xml:space="preserve">This column refers to RHCP allowed adjustments (i.e., $300 for each minor child and anticipated medical and dental costs). </t>
        </r>
        <r>
          <rPr>
            <b/>
            <sz val="10"/>
            <color indexed="16"/>
            <rFont val="Tahoma"/>
            <family val="2"/>
          </rPr>
          <t>HLCP projects are not eligible for adjustment.</t>
        </r>
        <r>
          <rPr>
            <sz val="10"/>
            <color indexed="81"/>
            <rFont val="Tahoma"/>
            <family val="2"/>
          </rPr>
          <t xml:space="preserve">
               </t>
        </r>
      </text>
    </comment>
    <comment ref="L9" authorId="1" shapeId="0" xr:uid="{00000000-0006-0000-0000-000004000000}">
      <text>
        <r>
          <rPr>
            <sz val="10"/>
            <color indexed="81"/>
            <rFont val="Tahoma"/>
            <family val="2"/>
          </rPr>
          <t>Fill in this column with the most current base rent according to bedroom size and unit designation from the annually published RHCP Schedule of Income Limits, Base Rents and Utility Allowances. If tenant is Section 8, enter the tenant portion of the rent in this column. Complete column T with Section 8 portion</t>
        </r>
      </text>
    </comment>
    <comment ref="N9" authorId="1" shapeId="0" xr:uid="{00000000-0006-0000-0000-000005000000}">
      <text>
        <r>
          <rPr>
            <sz val="10"/>
            <color indexed="81"/>
            <rFont val="Tahoma"/>
            <family val="2"/>
          </rPr>
          <t>This column calculates 25 percent of the households adjusted gross monthly income; calculates 30 percent for HLCP projects (see cell N7).</t>
        </r>
      </text>
    </comment>
    <comment ref="O9" authorId="1" shapeId="0" xr:uid="{00000000-0006-0000-0000-000006000000}">
      <text>
        <r>
          <rPr>
            <sz val="10"/>
            <color indexed="81"/>
            <rFont val="Tahoma"/>
            <family val="2"/>
          </rPr>
          <t>According to the unit size and designation, households are required to pay 25% of their adjusted gross income or base rent, whichever is greater.</t>
        </r>
      </text>
    </comment>
    <comment ref="P9" authorId="1" shapeId="0" xr:uid="{00000000-0006-0000-0000-000007000000}">
      <text>
        <r>
          <rPr>
            <sz val="10"/>
            <color indexed="81"/>
            <rFont val="Tahoma"/>
            <family val="2"/>
          </rPr>
          <t>Submit with your completed SRI, the local Housing Authority utility allowance chart with applicable project utilities circled.</t>
        </r>
      </text>
    </comment>
    <comment ref="Q9" authorId="1" shapeId="0" xr:uid="{00000000-0006-0000-0000-000008000000}">
      <text>
        <r>
          <rPr>
            <sz val="10"/>
            <color indexed="81"/>
            <rFont val="Tahoma"/>
            <family val="2"/>
          </rPr>
          <t>New Monthly rent less the Utility Allowance.</t>
        </r>
      </text>
    </comment>
    <comment ref="R9" authorId="1" shapeId="0" xr:uid="{00000000-0006-0000-0000-000009000000}">
      <text>
        <r>
          <rPr>
            <sz val="10"/>
            <color indexed="81"/>
            <rFont val="Tahoma"/>
            <family val="2"/>
          </rPr>
          <t>Current Monthly Tenant Rent times Number of Months at Current Rent plus (12 minus Number of Months at Current Rents) times New Net Rent.</t>
        </r>
      </text>
    </comment>
    <comment ref="S9" authorId="1" shapeId="0" xr:uid="{00000000-0006-0000-0000-00000A000000}">
      <text>
        <r>
          <rPr>
            <sz val="10"/>
            <color indexed="81"/>
            <rFont val="Tahoma"/>
            <family val="2"/>
          </rPr>
          <t>Refer to the most recent RHCP Schedule of Income Limits, Base Rents and Utility Allowances for the allowance to put in this column.  Check with the utility company providing services to determine the income level required to qualify for reduced utility rates.  If the household's income qualifies, use the Low Income Rates from the schedule.  If the household's gross income exceeds the utility company's income limits, use the Regular Rates from the schedule.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Diane Moroni</author>
  </authors>
  <commentList>
    <comment ref="C4" authorId="0" shapeId="0" xr:uid="{00000000-0006-0000-0100-000001000000}">
      <text>
        <r>
          <rPr>
            <sz val="10"/>
            <color indexed="81"/>
            <rFont val="Tahoma"/>
            <family val="2"/>
          </rPr>
          <t xml:space="preserve">This column refers to RHCP allowed adjustments (i.e., $300 for each minor child and anticipated medical and dental costs). </t>
        </r>
        <r>
          <rPr>
            <b/>
            <sz val="10"/>
            <color indexed="16"/>
            <rFont val="Tahoma"/>
            <family val="2"/>
          </rPr>
          <t>HLCP projects are not eligible for adjustment.</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Diane Moroni</author>
  </authors>
  <commentList>
    <comment ref="C4" authorId="0" shapeId="0" xr:uid="{00000000-0006-0000-0200-000001000000}">
      <text>
        <r>
          <rPr>
            <sz val="10"/>
            <color indexed="81"/>
            <rFont val="Tahoma"/>
            <family val="2"/>
          </rPr>
          <t>This column is to be filled in according to Exhibit B of the Regulatory Agreement for the project.</t>
        </r>
      </text>
    </comment>
  </commentList>
</comments>
</file>

<file path=xl/sharedStrings.xml><?xml version="1.0" encoding="utf-8"?>
<sst xmlns="http://schemas.openxmlformats.org/spreadsheetml/2006/main" count="55" uniqueCount="52">
  <si>
    <t>Project Name:</t>
  </si>
  <si>
    <t>Utility Allowance</t>
  </si>
  <si>
    <t>Proposed Unit Distribution</t>
  </si>
  <si>
    <t>Approved Annual Rental Income</t>
  </si>
  <si>
    <t>Sponsor/Contractor:</t>
  </si>
  <si>
    <t>Rental Housing Construction Program - Original</t>
  </si>
  <si>
    <t>Management Agent:</t>
  </si>
  <si>
    <t>Prepared By:</t>
  </si>
  <si>
    <t>Fiscal Year:</t>
  </si>
  <si>
    <t>Household ID</t>
  </si>
  <si>
    <t>Annual Rental Income</t>
  </si>
  <si>
    <t>Manager Unit</t>
  </si>
  <si>
    <t>Move In Date</t>
  </si>
  <si>
    <t>Household Income Recert. Date</t>
  </si>
  <si>
    <t>Number of Months at Current Rent for Report Period</t>
  </si>
  <si>
    <t>Unit Number</t>
  </si>
  <si>
    <t>Annual Gross Income</t>
  </si>
  <si>
    <t>Annual Subsidy Income</t>
  </si>
  <si>
    <r>
      <t xml:space="preserve">Reporting Period </t>
    </r>
    <r>
      <rPr>
        <b/>
        <i/>
        <sz val="10"/>
        <rFont val="Arial"/>
        <family val="2"/>
      </rPr>
      <t>Start - Finish</t>
    </r>
    <r>
      <rPr>
        <b/>
        <sz val="10"/>
        <rFont val="Arial"/>
        <family val="2"/>
      </rPr>
      <t>:</t>
    </r>
  </si>
  <si>
    <t>Contract Number:</t>
  </si>
  <si>
    <r>
      <t>Unit Number</t>
    </r>
    <r>
      <rPr>
        <b/>
        <sz val="9"/>
        <color rgb="FFC00000"/>
        <rFont val="Arial"/>
        <family val="2"/>
      </rPr>
      <t xml:space="preserve"> </t>
    </r>
    <r>
      <rPr>
        <sz val="9"/>
        <color rgb="FFC00000"/>
        <rFont val="Arial"/>
        <family val="2"/>
      </rPr>
      <t>(include Manager units)</t>
    </r>
  </si>
  <si>
    <r>
      <t xml:space="preserve">Number of Persons in Household  </t>
    </r>
    <r>
      <rPr>
        <sz val="9"/>
        <color rgb="FFC00000"/>
        <rFont val="Arial"/>
        <family val="2"/>
      </rPr>
      <t>(if Vacant, select Vacant)</t>
    </r>
  </si>
  <si>
    <r>
      <t xml:space="preserve">Unit Size/Number of Bedrooms </t>
    </r>
    <r>
      <rPr>
        <sz val="9"/>
        <color rgb="FFC00000"/>
        <rFont val="Arial"/>
        <family val="2"/>
      </rPr>
      <t>(SRO/Studio, select 0)</t>
    </r>
  </si>
  <si>
    <r>
      <t>Annual Household Gross Income</t>
    </r>
    <r>
      <rPr>
        <b/>
        <sz val="9"/>
        <color indexed="10"/>
        <rFont val="Arial"/>
        <family val="2"/>
      </rPr>
      <t xml:space="preserve"> </t>
    </r>
    <r>
      <rPr>
        <sz val="9"/>
        <color rgb="FFC00000"/>
        <rFont val="Arial"/>
        <family val="2"/>
      </rPr>
      <t>(Certified)</t>
    </r>
  </si>
  <si>
    <r>
      <t xml:space="preserve">Base Rent
</t>
    </r>
    <r>
      <rPr>
        <sz val="9"/>
        <color rgb="FFC00000"/>
        <rFont val="Arial"/>
        <family val="2"/>
      </rPr>
      <t>(use amounts from current SILBRUA)</t>
    </r>
  </si>
  <si>
    <t>Household Income Adjustment</t>
  </si>
  <si>
    <t>4 BD/Other Low</t>
  </si>
  <si>
    <t>Column (O) = 25% of household adj. gross income; select .3 (30%) if project loan extended under AB1699:</t>
  </si>
  <si>
    <t>1 BD/Very Low</t>
  </si>
  <si>
    <t>Min Persons</t>
  </si>
  <si>
    <t>Max Persons</t>
  </si>
  <si>
    <t>Bdrm Size</t>
  </si>
  <si>
    <t>3 BD/Very Low</t>
  </si>
  <si>
    <t>4 BD/Very Low</t>
  </si>
  <si>
    <t>Monthly Subsidy Amount</t>
  </si>
  <si>
    <t>1 BD/Other Low</t>
  </si>
  <si>
    <t>2 BD/Very Low</t>
  </si>
  <si>
    <t>2 BD/Other Low</t>
  </si>
  <si>
    <t>3 BD/Other Low</t>
  </si>
  <si>
    <t>Grand Total</t>
  </si>
  <si>
    <t>Monthly Subsidy</t>
  </si>
  <si>
    <t>Current Monthly Tenant Rent</t>
  </si>
  <si>
    <t>Monthly Net Rent (Tenant Rent)</t>
  </si>
  <si>
    <t>New Monthly Net Rent (Tenant Rent)</t>
  </si>
  <si>
    <t>New Monthly Gross Rent</t>
  </si>
  <si>
    <t>Annuity Assisted Units</t>
  </si>
  <si>
    <t>Rental Housing Construction Program - Original Schedule of Rental Income (SRI)</t>
  </si>
  <si>
    <t>Non-Annuity Assisted</t>
  </si>
  <si>
    <t>Total Annuity Assisted</t>
  </si>
  <si>
    <t>AW = agricultural worker
E = elderly
F = family
PD = person w/disability
E/PD = elderly PD
F/PD = family PD</t>
  </si>
  <si>
    <t>Annuity Assisted Unit Size and Designation</t>
  </si>
  <si>
    <t>RA Exhibit B Unit Distribution (HCD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</si>
</sst>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0;[Red]#,##0"/>
    <numFmt numFmtId="166" formatCode="m/d/yy;@"/>
  </numFmts>
  <fonts count="24" x14ac:knownFonts="1">
    <font>
      <sz val="10"/>
      <name val="Arial"/>
    </font>
    <font>
      <b/>
      <sz val="10"/>
      <name val="Arial"/>
      <family val="2"/>
    </font>
    <font>
      <sz val="8"/>
      <name val="Arial"/>
      <family val="2"/>
    </font>
    <font>
      <b/>
      <sz val="9"/>
      <name val="Arial"/>
      <family val="2"/>
    </font>
    <font>
      <sz val="8"/>
      <name val="Arial"/>
      <family val="2"/>
    </font>
    <font>
      <sz val="10"/>
      <name val="Arial"/>
      <family val="2"/>
    </font>
    <font>
      <b/>
      <sz val="12"/>
      <name val="Arial"/>
      <family val="2"/>
    </font>
    <font>
      <sz val="14"/>
      <name val="Arial"/>
      <family val="2"/>
    </font>
    <font>
      <b/>
      <sz val="11"/>
      <name val="Arial"/>
      <family val="2"/>
    </font>
    <font>
      <sz val="10"/>
      <color indexed="81"/>
      <name val="Tahoma"/>
      <family val="2"/>
    </font>
    <font>
      <sz val="9"/>
      <color indexed="81"/>
      <name val="Tahoma"/>
      <family val="2"/>
    </font>
    <font>
      <b/>
      <sz val="14"/>
      <name val="Arial"/>
      <family val="2"/>
    </font>
    <font>
      <sz val="12"/>
      <name val="Arial"/>
      <family val="2"/>
    </font>
    <font>
      <b/>
      <i/>
      <sz val="10"/>
      <name val="Arial"/>
      <family val="2"/>
    </font>
    <font>
      <sz val="9"/>
      <name val="Arial"/>
      <family val="2"/>
    </font>
    <font>
      <i/>
      <sz val="9"/>
      <name val="Arial"/>
      <family val="2"/>
    </font>
    <font>
      <b/>
      <sz val="9"/>
      <color indexed="10"/>
      <name val="Arial"/>
      <family val="2"/>
    </font>
    <font>
      <sz val="9"/>
      <color theme="1"/>
      <name val="Arial"/>
      <family val="2"/>
    </font>
    <font>
      <b/>
      <sz val="9"/>
      <color rgb="FFC00000"/>
      <name val="Arial"/>
      <family val="2"/>
    </font>
    <font>
      <sz val="9"/>
      <color rgb="FFC00000"/>
      <name val="Arial"/>
      <family val="2"/>
    </font>
    <font>
      <b/>
      <sz val="10"/>
      <color indexed="16"/>
      <name val="Tahoma"/>
      <family val="2"/>
    </font>
    <font>
      <i/>
      <sz val="9"/>
      <color rgb="FF0000CC"/>
      <name val="Arial"/>
      <family val="2"/>
    </font>
    <font>
      <b/>
      <i/>
      <sz val="9"/>
      <color rgb="FF0000CC"/>
      <name val="Arial"/>
      <family val="2"/>
    </font>
    <font>
      <b/>
      <i/>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rgb="FFFFFFAF"/>
        <bgColor indexed="64"/>
      </patternFill>
    </fill>
    <fill>
      <patternFill patternType="solid">
        <fgColor rgb="FFE1FFE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indexed="64"/>
      </top>
      <bottom style="medium">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theme="0"/>
      </left>
      <right style="medium">
        <color theme="0"/>
      </right>
      <top/>
      <bottom style="medium">
        <color indexed="64"/>
      </bottom>
      <diagonal/>
    </border>
    <border>
      <left style="medium">
        <color theme="0"/>
      </left>
      <right/>
      <top/>
      <bottom style="medium">
        <color indexed="64"/>
      </bottom>
      <diagonal/>
    </border>
    <border>
      <left style="medium">
        <color theme="0"/>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5" fillId="0" borderId="0"/>
  </cellStyleXfs>
  <cellXfs count="141">
    <xf numFmtId="0" fontId="0" fillId="0" borderId="0" xfId="0"/>
    <xf numFmtId="0" fontId="0" fillId="2" borderId="0" xfId="0" applyFill="1" applyBorder="1" applyProtection="1"/>
    <xf numFmtId="0" fontId="1" fillId="2" borderId="0" xfId="0" applyFont="1" applyFill="1" applyBorder="1" applyAlignment="1" applyProtection="1">
      <alignment horizontal="right"/>
    </xf>
    <xf numFmtId="49" fontId="0" fillId="2" borderId="0" xfId="0" applyNumberFormat="1" applyFill="1" applyBorder="1" applyAlignment="1" applyProtection="1">
      <alignment horizontal="left"/>
    </xf>
    <xf numFmtId="0" fontId="1" fillId="2" borderId="0" xfId="0" applyFont="1" applyFill="1" applyBorder="1" applyAlignment="1" applyProtection="1">
      <alignment horizontal="left"/>
    </xf>
    <xf numFmtId="0" fontId="0" fillId="0" borderId="22" xfId="0" applyBorder="1" applyProtection="1"/>
    <xf numFmtId="0" fontId="0" fillId="0" borderId="0" xfId="0" applyFill="1" applyProtection="1"/>
    <xf numFmtId="0" fontId="7" fillId="0" borderId="22" xfId="0" applyFont="1" applyBorder="1" applyAlignment="1" applyProtection="1">
      <alignment horizontal="center"/>
    </xf>
    <xf numFmtId="0" fontId="8" fillId="0" borderId="22" xfId="0" applyFont="1" applyBorder="1" applyAlignment="1" applyProtection="1">
      <alignment horizontal="left"/>
    </xf>
    <xf numFmtId="0" fontId="1" fillId="0" borderId="22" xfId="0" applyFont="1" applyBorder="1" applyAlignment="1" applyProtection="1"/>
    <xf numFmtId="0" fontId="1" fillId="0" borderId="7"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164" fontId="14" fillId="0" borderId="11" xfId="0" applyNumberFormat="1"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5" fillId="2" borderId="0" xfId="0" applyFont="1" applyFill="1" applyBorder="1" applyAlignment="1" applyProtection="1">
      <alignment horizontal="center"/>
    </xf>
    <xf numFmtId="1" fontId="14" fillId="3" borderId="14" xfId="0" applyNumberFormat="1" applyFont="1" applyFill="1" applyBorder="1" applyAlignment="1" applyProtection="1">
      <alignment horizontal="center" vertical="center" shrinkToFit="1"/>
      <protection locked="0"/>
    </xf>
    <xf numFmtId="1" fontId="14" fillId="3" borderId="1" xfId="1" applyNumberFormat="1" applyFont="1" applyFill="1" applyBorder="1" applyAlignment="1" applyProtection="1">
      <alignment horizontal="center" vertical="center"/>
      <protection locked="0"/>
    </xf>
    <xf numFmtId="5" fontId="14" fillId="3" borderId="1" xfId="1" applyNumberFormat="1" applyFont="1" applyFill="1" applyBorder="1" applyAlignment="1" applyProtection="1">
      <alignment horizontal="center" vertical="center"/>
      <protection locked="0"/>
    </xf>
    <xf numFmtId="164" fontId="14" fillId="3" borderId="1" xfId="1" applyNumberFormat="1" applyFont="1" applyFill="1" applyBorder="1" applyAlignment="1" applyProtection="1">
      <alignment horizontal="center" vertical="center"/>
      <protection locked="0"/>
    </xf>
    <xf numFmtId="0" fontId="11" fillId="0" borderId="25" xfId="0" applyFont="1" applyFill="1" applyBorder="1" applyAlignment="1" applyProtection="1">
      <alignment vertical="center"/>
    </xf>
    <xf numFmtId="0" fontId="11" fillId="0" borderId="26" xfId="0" applyFont="1" applyFill="1" applyBorder="1" applyAlignment="1" applyProtection="1">
      <alignment vertical="center"/>
    </xf>
    <xf numFmtId="0" fontId="6" fillId="0" borderId="25" xfId="0" applyFont="1" applyFill="1" applyBorder="1" applyAlignment="1" applyProtection="1">
      <alignment vertical="center"/>
    </xf>
    <xf numFmtId="0" fontId="6" fillId="0" borderId="26" xfId="0" applyFont="1" applyFill="1" applyBorder="1" applyAlignment="1" applyProtection="1">
      <alignment vertical="center"/>
    </xf>
    <xf numFmtId="164" fontId="1" fillId="0" borderId="1" xfId="0" applyNumberFormat="1"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17" fillId="3" borderId="19" xfId="0" applyFont="1" applyFill="1" applyBorder="1" applyAlignment="1" applyProtection="1">
      <alignment horizontal="center" vertical="center" shrinkToFit="1"/>
      <protection locked="0"/>
    </xf>
    <xf numFmtId="1" fontId="14" fillId="3" borderId="11" xfId="1" applyNumberFormat="1" applyFont="1" applyFill="1" applyBorder="1" applyAlignment="1" applyProtection="1">
      <alignment horizontal="center" vertical="center"/>
      <protection locked="0"/>
    </xf>
    <xf numFmtId="5" fontId="14" fillId="3" borderId="11" xfId="1" applyNumberFormat="1" applyFont="1" applyFill="1" applyBorder="1" applyAlignment="1" applyProtection="1">
      <alignment horizontal="center" vertical="center"/>
      <protection locked="0"/>
    </xf>
    <xf numFmtId="164" fontId="14" fillId="3" borderId="11" xfId="1" applyNumberFormat="1" applyFont="1" applyFill="1" applyBorder="1" applyAlignment="1" applyProtection="1">
      <alignment horizontal="center" vertical="center"/>
      <protection locked="0"/>
    </xf>
    <xf numFmtId="1" fontId="14" fillId="3" borderId="20" xfId="0" applyNumberFormat="1" applyFont="1" applyFill="1" applyBorder="1" applyAlignment="1" applyProtection="1">
      <alignment horizontal="center" vertical="center" shrinkToFit="1"/>
      <protection locked="0"/>
    </xf>
    <xf numFmtId="166" fontId="14" fillId="3" borderId="20" xfId="0" applyNumberFormat="1" applyFont="1" applyFill="1" applyBorder="1" applyAlignment="1" applyProtection="1">
      <alignment horizontal="center" vertical="center" shrinkToFit="1"/>
      <protection locked="0"/>
    </xf>
    <xf numFmtId="166" fontId="14" fillId="3" borderId="14" xfId="0" applyNumberFormat="1"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protection locked="0"/>
    </xf>
    <xf numFmtId="164" fontId="5" fillId="3" borderId="1" xfId="0" applyNumberFormat="1"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shrinkToFit="1"/>
      <protection locked="0"/>
    </xf>
    <xf numFmtId="0" fontId="17" fillId="3" borderId="12" xfId="0" applyFont="1" applyFill="1" applyBorder="1" applyAlignment="1" applyProtection="1">
      <alignment horizontal="center" vertical="center" shrinkToFit="1"/>
      <protection locked="0"/>
    </xf>
    <xf numFmtId="0" fontId="12" fillId="0" borderId="0" xfId="0" applyFont="1" applyAlignment="1" applyProtection="1">
      <alignment horizontal="center" vertical="center"/>
    </xf>
    <xf numFmtId="0" fontId="12" fillId="0" borderId="0" xfId="0" applyFont="1" applyProtection="1"/>
    <xf numFmtId="0" fontId="0" fillId="0" borderId="0" xfId="0" applyAlignment="1" applyProtection="1">
      <alignment horizontal="center" vertical="center"/>
    </xf>
    <xf numFmtId="0" fontId="0" fillId="0" borderId="0" xfId="0" applyProtection="1"/>
    <xf numFmtId="0" fontId="5" fillId="0" borderId="18"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166" fontId="22" fillId="2" borderId="0" xfId="0" applyNumberFormat="1" applyFont="1" applyFill="1" applyAlignment="1" applyProtection="1">
      <alignment horizontal="center" vertical="top"/>
    </xf>
    <xf numFmtId="0" fontId="5" fillId="0" borderId="1" xfId="0" applyFont="1" applyBorder="1" applyAlignment="1" applyProtection="1">
      <alignment horizontal="center"/>
    </xf>
    <xf numFmtId="0" fontId="0" fillId="0" borderId="1" xfId="0" applyBorder="1" applyAlignment="1" applyProtection="1">
      <alignment horizontal="center" wrapText="1"/>
    </xf>
    <xf numFmtId="164" fontId="14" fillId="2" borderId="11" xfId="0" applyNumberFormat="1" applyFont="1" applyFill="1" applyBorder="1" applyAlignment="1" applyProtection="1">
      <alignment horizontal="center" vertical="center" wrapText="1"/>
    </xf>
    <xf numFmtId="0" fontId="0" fillId="0" borderId="0" xfId="0" applyBorder="1" applyAlignment="1" applyProtection="1">
      <alignment horizontal="center" vertical="center"/>
    </xf>
    <xf numFmtId="1" fontId="5" fillId="0" borderId="1" xfId="0" applyNumberFormat="1" applyFont="1" applyBorder="1" applyAlignment="1" applyProtection="1">
      <alignment horizontal="center"/>
    </xf>
    <xf numFmtId="0" fontId="0" fillId="0" borderId="0" xfId="0" applyBorder="1" applyProtection="1"/>
    <xf numFmtId="1" fontId="5" fillId="0" borderId="1" xfId="0" applyNumberFormat="1" applyFont="1" applyBorder="1" applyAlignment="1" applyProtection="1">
      <alignment horizontal="center" vertical="center" wrapText="1"/>
    </xf>
    <xf numFmtId="0" fontId="0" fillId="0" borderId="0" xfId="0" applyAlignment="1" applyProtection="1">
      <alignment horizontal="center" vertical="center" wrapText="1"/>
    </xf>
    <xf numFmtId="1" fontId="14" fillId="0" borderId="1" xfId="0" applyNumberFormat="1" applyFont="1" applyBorder="1" applyAlignment="1" applyProtection="1">
      <alignment horizontal="center" vertical="center" wrapText="1"/>
    </xf>
    <xf numFmtId="0" fontId="3" fillId="0" borderId="0" xfId="0" applyFont="1" applyAlignment="1" applyProtection="1">
      <alignment horizontal="center" vertical="center" wrapText="1"/>
    </xf>
    <xf numFmtId="1" fontId="2" fillId="0" borderId="1" xfId="0" applyNumberFormat="1" applyFont="1" applyBorder="1" applyAlignment="1" applyProtection="1">
      <alignment horizontal="center" vertical="center" wrapText="1"/>
    </xf>
    <xf numFmtId="0" fontId="2" fillId="0" borderId="0" xfId="0" applyFont="1" applyAlignment="1" applyProtection="1">
      <alignment horizontal="center" vertical="center" wrapText="1"/>
    </xf>
    <xf numFmtId="164" fontId="5" fillId="3" borderId="15" xfId="0" applyNumberFormat="1" applyFont="1" applyFill="1" applyBorder="1" applyAlignment="1" applyProtection="1">
      <alignment horizontal="center" vertical="center"/>
      <protection locked="0"/>
    </xf>
    <xf numFmtId="0" fontId="0" fillId="0" borderId="0" xfId="0" applyFill="1" applyAlignment="1" applyProtection="1">
      <alignment horizontal="center" vertical="center" wrapText="1"/>
    </xf>
    <xf numFmtId="0" fontId="0" fillId="0" borderId="0" xfId="0" applyFill="1" applyAlignment="1" applyProtection="1">
      <alignment horizontal="center" vertical="center"/>
    </xf>
    <xf numFmtId="164" fontId="5" fillId="0" borderId="21" xfId="0" applyNumberFormat="1" applyFont="1" applyFill="1" applyBorder="1" applyAlignment="1" applyProtection="1">
      <alignment horizontal="center" vertical="center"/>
    </xf>
    <xf numFmtId="0" fontId="0" fillId="2" borderId="37" xfId="0" applyFill="1" applyBorder="1" applyProtection="1"/>
    <xf numFmtId="0" fontId="1" fillId="2" borderId="37" xfId="0" applyFont="1" applyFill="1" applyBorder="1" applyAlignment="1" applyProtection="1">
      <alignment horizontal="right"/>
    </xf>
    <xf numFmtId="166" fontId="21" fillId="2" borderId="36" xfId="0" applyNumberFormat="1" applyFont="1" applyFill="1" applyBorder="1" applyAlignment="1" applyProtection="1">
      <alignment horizontal="left" vertical="center"/>
    </xf>
    <xf numFmtId="166" fontId="21" fillId="0" borderId="22" xfId="0" applyNumberFormat="1" applyFont="1" applyBorder="1" applyAlignment="1" applyProtection="1">
      <alignment horizontal="center" vertical="center"/>
    </xf>
    <xf numFmtId="0" fontId="5" fillId="0" borderId="0" xfId="0" applyFont="1" applyBorder="1" applyProtection="1"/>
    <xf numFmtId="0" fontId="5" fillId="0" borderId="0" xfId="0" applyFont="1" applyProtection="1"/>
    <xf numFmtId="0" fontId="5" fillId="0" borderId="2" xfId="0" applyFont="1" applyBorder="1" applyAlignment="1" applyProtection="1">
      <alignment horizontal="left" vertical="center"/>
    </xf>
    <xf numFmtId="0" fontId="1" fillId="0" borderId="1" xfId="0" applyFont="1" applyBorder="1" applyAlignment="1" applyProtection="1">
      <alignment horizontal="center" vertical="center"/>
    </xf>
    <xf numFmtId="164" fontId="1" fillId="0" borderId="3" xfId="0" applyNumberFormat="1" applyFont="1" applyFill="1" applyBorder="1" applyAlignment="1" applyProtection="1">
      <alignment horizontal="center" vertical="center" wrapText="1"/>
    </xf>
    <xf numFmtId="0" fontId="5" fillId="0" borderId="2" xfId="0" applyFont="1" applyBorder="1" applyAlignment="1" applyProtection="1">
      <alignment vertical="center"/>
    </xf>
    <xf numFmtId="164" fontId="1" fillId="0" borderId="1" xfId="0" applyNumberFormat="1" applyFont="1" applyFill="1" applyBorder="1" applyAlignment="1" applyProtection="1">
      <alignment horizontal="center" vertical="center"/>
    </xf>
    <xf numFmtId="0" fontId="1" fillId="0" borderId="30" xfId="0" applyFont="1" applyBorder="1" applyAlignment="1" applyProtection="1">
      <alignment vertical="center"/>
    </xf>
    <xf numFmtId="0" fontId="1" fillId="0" borderId="31" xfId="0" applyFont="1" applyBorder="1" applyAlignment="1" applyProtection="1">
      <alignment horizontal="center" vertical="center"/>
    </xf>
    <xf numFmtId="0" fontId="1" fillId="0" borderId="31" xfId="0" applyFont="1" applyFill="1" applyBorder="1" applyAlignment="1" applyProtection="1">
      <alignment horizontal="center" vertical="center"/>
    </xf>
    <xf numFmtId="164" fontId="1" fillId="0" borderId="31" xfId="0" applyNumberFormat="1" applyFont="1" applyFill="1" applyBorder="1" applyAlignment="1" applyProtection="1">
      <alignment horizontal="center" vertical="center"/>
    </xf>
    <xf numFmtId="164" fontId="1" fillId="0" borderId="32" xfId="0" applyNumberFormat="1" applyFont="1" applyFill="1" applyBorder="1" applyAlignment="1" applyProtection="1">
      <alignment horizontal="center" vertical="center"/>
    </xf>
    <xf numFmtId="0" fontId="1" fillId="0" borderId="30" xfId="0" applyFont="1" applyBorder="1" applyAlignment="1" applyProtection="1">
      <alignment horizontal="left" vertical="center" wrapText="1"/>
    </xf>
    <xf numFmtId="165" fontId="1" fillId="0" borderId="31" xfId="0" applyNumberFormat="1" applyFont="1" applyBorder="1" applyAlignment="1" applyProtection="1">
      <alignment horizontal="center" vertical="center"/>
    </xf>
    <xf numFmtId="164" fontId="1" fillId="0" borderId="31" xfId="0" applyNumberFormat="1"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164" fontId="1" fillId="0" borderId="0" xfId="0" applyNumberFormat="1" applyFont="1" applyFill="1" applyBorder="1" applyAlignment="1" applyProtection="1">
      <alignment horizontal="center" vertical="center"/>
    </xf>
    <xf numFmtId="0" fontId="5" fillId="0" borderId="27" xfId="0" applyFont="1" applyBorder="1" applyProtection="1"/>
    <xf numFmtId="0" fontId="5" fillId="0" borderId="28" xfId="0" applyFont="1" applyBorder="1" applyProtection="1"/>
    <xf numFmtId="0" fontId="0" fillId="0" borderId="23" xfId="0" applyBorder="1" applyProtection="1"/>
    <xf numFmtId="0" fontId="0" fillId="0" borderId="23" xfId="0" applyFill="1" applyBorder="1" applyProtection="1"/>
    <xf numFmtId="0" fontId="5" fillId="0" borderId="23" xfId="0" applyFont="1" applyBorder="1" applyProtection="1"/>
    <xf numFmtId="164" fontId="5" fillId="0" borderId="29" xfId="0" applyNumberFormat="1" applyFont="1" applyBorder="1" applyProtection="1"/>
    <xf numFmtId="164" fontId="5" fillId="0" borderId="0" xfId="0" applyNumberFormat="1" applyFont="1" applyBorder="1" applyProtection="1"/>
    <xf numFmtId="0" fontId="1" fillId="0" borderId="6" xfId="0" applyFont="1" applyBorder="1" applyAlignment="1" applyProtection="1">
      <alignment vertical="center"/>
    </xf>
    <xf numFmtId="165" fontId="1" fillId="0" borderId="4" xfId="0" applyNumberFormat="1" applyFont="1" applyBorder="1" applyAlignment="1" applyProtection="1">
      <alignment horizontal="center" vertical="center"/>
    </xf>
    <xf numFmtId="165" fontId="1" fillId="0" borderId="4" xfId="0" applyNumberFormat="1" applyFont="1" applyFill="1" applyBorder="1" applyAlignment="1" applyProtection="1">
      <alignment horizontal="center" vertical="center"/>
    </xf>
    <xf numFmtId="164" fontId="1" fillId="0" borderId="5" xfId="0" applyNumberFormat="1" applyFont="1" applyBorder="1" applyAlignment="1" applyProtection="1">
      <alignment horizontal="center" vertical="center"/>
    </xf>
    <xf numFmtId="164" fontId="1" fillId="0" borderId="13" xfId="0" applyNumberFormat="1" applyFont="1" applyBorder="1" applyAlignment="1" applyProtection="1">
      <alignment horizontal="center" vertical="center"/>
    </xf>
    <xf numFmtId="164" fontId="5" fillId="3" borderId="16" xfId="0" applyNumberFormat="1" applyFont="1" applyFill="1" applyBorder="1" applyAlignment="1" applyProtection="1">
      <alignment horizontal="center" vertical="center"/>
      <protection locked="0"/>
    </xf>
    <xf numFmtId="164" fontId="5" fillId="0" borderId="17" xfId="0" applyNumberFormat="1" applyFont="1" applyFill="1" applyBorder="1" applyAlignment="1" applyProtection="1">
      <alignment horizontal="center" vertical="center"/>
    </xf>
    <xf numFmtId="0" fontId="1" fillId="2" borderId="0" xfId="0" applyFont="1" applyFill="1" applyAlignment="1" applyProtection="1">
      <alignment horizontal="right"/>
    </xf>
    <xf numFmtId="0" fontId="5" fillId="0" borderId="33" xfId="0" applyFont="1" applyBorder="1" applyAlignment="1" applyProtection="1"/>
    <xf numFmtId="0" fontId="5" fillId="0" borderId="34" xfId="0" applyFont="1" applyBorder="1" applyAlignment="1" applyProtection="1"/>
    <xf numFmtId="0" fontId="5" fillId="0" borderId="35" xfId="0" applyFont="1" applyBorder="1" applyAlignment="1" applyProtection="1"/>
    <xf numFmtId="9" fontId="5" fillId="3" borderId="10" xfId="0"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textRotation="90" wrapText="1"/>
    </xf>
    <xf numFmtId="0" fontId="3" fillId="0" borderId="12"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wrapText="1"/>
    </xf>
    <xf numFmtId="0" fontId="14" fillId="2" borderId="38" xfId="0" applyFont="1" applyFill="1" applyBorder="1" applyAlignment="1" applyProtection="1">
      <alignment horizontal="center" vertical="center" wrapText="1"/>
    </xf>
    <xf numFmtId="164" fontId="14" fillId="2" borderId="38" xfId="0" applyNumberFormat="1" applyFont="1" applyFill="1" applyBorder="1" applyAlignment="1" applyProtection="1">
      <alignment horizontal="center" vertical="center" wrapText="1"/>
    </xf>
    <xf numFmtId="164" fontId="14" fillId="0" borderId="39" xfId="0" applyNumberFormat="1" applyFont="1" applyFill="1" applyBorder="1" applyAlignment="1" applyProtection="1">
      <alignment horizontal="center" vertical="center" wrapText="1"/>
    </xf>
    <xf numFmtId="164" fontId="14" fillId="0" borderId="7" xfId="0" applyNumberFormat="1" applyFont="1" applyFill="1" applyBorder="1" applyAlignment="1" applyProtection="1">
      <alignment horizontal="center" vertical="center" wrapText="1"/>
    </xf>
    <xf numFmtId="164" fontId="14" fillId="0" borderId="40"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protection locked="0"/>
    </xf>
    <xf numFmtId="164" fontId="5" fillId="3" borderId="1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164" fontId="1" fillId="2" borderId="4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xf>
    <xf numFmtId="0" fontId="11" fillId="0" borderId="22" xfId="0" applyFont="1" applyBorder="1" applyAlignment="1" applyProtection="1"/>
    <xf numFmtId="0" fontId="8" fillId="0" borderId="26" xfId="0" applyFont="1" applyBorder="1" applyAlignment="1" applyProtection="1">
      <alignment vertical="center" wrapText="1"/>
    </xf>
    <xf numFmtId="0" fontId="8" fillId="0" borderId="24" xfId="0" applyFont="1" applyBorder="1" applyAlignment="1" applyProtection="1">
      <alignment vertical="center" wrapText="1"/>
    </xf>
    <xf numFmtId="0" fontId="0" fillId="0" borderId="0" xfId="0" applyAlignment="1" applyProtection="1">
      <alignment wrapText="1"/>
    </xf>
    <xf numFmtId="0" fontId="1"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wrapText="1"/>
    </xf>
    <xf numFmtId="0" fontId="18" fillId="2" borderId="0" xfId="0" applyFont="1" applyFill="1" applyBorder="1" applyAlignment="1" applyProtection="1">
      <alignment horizontal="right" vertical="center"/>
    </xf>
    <xf numFmtId="0" fontId="1" fillId="2" borderId="0" xfId="0" applyFont="1" applyFill="1" applyAlignment="1" applyProtection="1">
      <alignment horizontal="right"/>
    </xf>
    <xf numFmtId="0" fontId="5" fillId="3" borderId="17" xfId="0" applyFont="1" applyFill="1" applyBorder="1" applyAlignment="1" applyProtection="1">
      <alignment horizontal="left" vertical="center"/>
      <protection locked="0"/>
    </xf>
    <xf numFmtId="0" fontId="11" fillId="2" borderId="0" xfId="0" applyFont="1" applyFill="1" applyAlignment="1" applyProtection="1">
      <alignment horizontal="center" vertical="center"/>
    </xf>
    <xf numFmtId="0" fontId="1" fillId="2" borderId="0" xfId="0" applyFont="1" applyFill="1" applyAlignment="1" applyProtection="1">
      <alignment horizontal="left" vertical="top"/>
    </xf>
    <xf numFmtId="0" fontId="5" fillId="3" borderId="21" xfId="0" applyFont="1" applyFill="1" applyBorder="1" applyAlignment="1" applyProtection="1">
      <alignment horizontal="left" vertical="center"/>
      <protection locked="0"/>
    </xf>
    <xf numFmtId="0" fontId="11" fillId="0" borderId="25" xfId="0" applyFont="1" applyBorder="1" applyAlignment="1" applyProtection="1">
      <alignment horizontal="center"/>
    </xf>
    <xf numFmtId="0" fontId="11" fillId="0" borderId="26" xfId="0" applyFont="1" applyBorder="1" applyAlignment="1" applyProtection="1">
      <alignment horizontal="center"/>
    </xf>
    <xf numFmtId="0" fontId="11" fillId="0" borderId="24" xfId="0" applyFont="1" applyBorder="1" applyAlignment="1" applyProtection="1">
      <alignment horizontal="center"/>
    </xf>
    <xf numFmtId="0" fontId="8" fillId="0" borderId="25" xfId="0" applyFont="1" applyBorder="1" applyAlignment="1" applyProtection="1">
      <alignment horizontal="center" vertical="center" wrapText="1"/>
    </xf>
    <xf numFmtId="0" fontId="8" fillId="0" borderId="26" xfId="0" applyFont="1" applyBorder="1" applyAlignment="1" applyProtection="1">
      <alignment horizontal="center" vertical="center" wrapText="1"/>
    </xf>
  </cellXfs>
  <cellStyles count="2">
    <cellStyle name="Normal" xfId="0" builtinId="0"/>
    <cellStyle name="Normal 2" xfId="1" xr:uid="{00000000-0005-0000-0000-000002000000}"/>
  </cellStyles>
  <dxfs count="12">
    <dxf>
      <fill>
        <patternFill>
          <bgColor rgb="FFFFFF00"/>
        </patternFill>
      </fill>
    </dxf>
    <dxf>
      <fill>
        <patternFill>
          <bgColor rgb="FFFFFF00"/>
        </patternFill>
      </fill>
    </dxf>
    <dxf>
      <fill>
        <gradientFill degree="90">
          <stop position="0">
            <color theme="0"/>
          </stop>
          <stop position="1">
            <color rgb="FF92D050"/>
          </stop>
        </gradientFill>
      </fill>
    </dxf>
    <dxf>
      <fill>
        <patternFill>
          <bgColor rgb="FFFFFF00"/>
        </patternFill>
      </fill>
    </dxf>
    <dxf>
      <fill>
        <patternFill>
          <bgColor rgb="FFFFFF00"/>
        </patternFill>
      </fill>
    </dxf>
    <dxf>
      <font>
        <condense val="0"/>
        <extend val="0"/>
        <color indexed="9"/>
      </font>
    </dxf>
    <dxf>
      <fill>
        <patternFill>
          <bgColor rgb="FFFFFF00"/>
        </patternFill>
      </fill>
    </dxf>
    <dxf>
      <fill>
        <patternFill>
          <bgColor rgb="FFFFFF00"/>
        </patternFill>
      </fill>
    </dxf>
    <dxf>
      <fill>
        <gradientFill degree="90">
          <stop position="0">
            <color theme="0"/>
          </stop>
          <stop position="1">
            <color rgb="FF92D050"/>
          </stop>
        </gradientFill>
      </fill>
    </dxf>
    <dxf>
      <fill>
        <patternFill>
          <bgColor rgb="FFFFFF00"/>
        </patternFill>
      </fill>
    </dxf>
    <dxf>
      <fill>
        <patternFill>
          <bgColor rgb="FFFFFF00"/>
        </patternFill>
      </fill>
    </dxf>
    <dxf>
      <font>
        <condense val="0"/>
        <extend val="0"/>
        <color indexed="9"/>
      </font>
    </dxf>
  </dxfs>
  <tableStyles count="0" defaultTableStyle="TableStyleMedium9" defaultPivotStyle="PivotStyleLight16"/>
  <colors>
    <mruColors>
      <color rgb="FFE1FFE1"/>
      <color rgb="FFE1FFFF"/>
      <color rgb="FFFFFFA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2"/>
  <sheetViews>
    <sheetView showGridLines="0" zoomScaleNormal="100" zoomScaleSheetLayoutView="75" workbookViewId="0">
      <pane ySplit="9" topLeftCell="A10" activePane="bottomLeft" state="frozen"/>
      <selection pane="bottomLeft" activeCell="D3" sqref="D3:L3"/>
    </sheetView>
  </sheetViews>
  <sheetFormatPr defaultColWidth="8.88671875" defaultRowHeight="13.2" x14ac:dyDescent="0.25"/>
  <cols>
    <col min="1" max="1" width="10.6640625" style="43" customWidth="1"/>
    <col min="2" max="2" width="4.33203125" style="43" customWidth="1"/>
    <col min="3" max="3" width="12.109375" style="43" customWidth="1"/>
    <col min="4" max="4" width="10.44140625" style="43" customWidth="1"/>
    <col min="5" max="5" width="13.6640625" style="43" customWidth="1"/>
    <col min="6" max="7" width="9.6640625" style="43" customWidth="1"/>
    <col min="8" max="8" width="9.109375" style="43" customWidth="1"/>
    <col min="9" max="9" width="9.6640625" style="43" customWidth="1"/>
    <col min="10" max="10" width="8.5546875" style="43" customWidth="1"/>
    <col min="11" max="11" width="9" style="43" customWidth="1"/>
    <col min="12" max="12" width="8.5546875" style="43" customWidth="1"/>
    <col min="13" max="13" width="20.109375" style="43" customWidth="1"/>
    <col min="14" max="14" width="9.109375" style="43" customWidth="1"/>
    <col min="15" max="15" width="8.5546875" style="43" customWidth="1"/>
    <col min="16" max="16" width="9.109375" style="43" customWidth="1"/>
    <col min="17" max="17" width="8.5546875" style="43" customWidth="1"/>
    <col min="18" max="19" width="9.109375" style="43" customWidth="1"/>
    <col min="20" max="21" width="8.88671875" style="42" customWidth="1"/>
    <col min="22" max="24" width="8.88671875" style="43" hidden="1" customWidth="1"/>
    <col min="25" max="16384" width="8.88671875" style="43"/>
  </cols>
  <sheetData>
    <row r="1" spans="1:24" s="41" customFormat="1" ht="19.5" customHeight="1" x14ac:dyDescent="0.25">
      <c r="A1" s="133" t="s">
        <v>46</v>
      </c>
      <c r="B1" s="133"/>
      <c r="C1" s="133"/>
      <c r="D1" s="133"/>
      <c r="E1" s="133"/>
      <c r="F1" s="133"/>
      <c r="G1" s="133"/>
      <c r="H1" s="133"/>
      <c r="I1" s="133"/>
      <c r="J1" s="133"/>
      <c r="K1" s="133"/>
      <c r="L1" s="133"/>
      <c r="M1" s="133"/>
      <c r="N1" s="133"/>
      <c r="O1" s="133"/>
      <c r="P1" s="133"/>
      <c r="Q1" s="133"/>
      <c r="R1" s="133"/>
      <c r="S1" s="133"/>
      <c r="T1" s="40"/>
      <c r="U1" s="40"/>
    </row>
    <row r="2" spans="1:24" s="41" customFormat="1" ht="19.5" customHeight="1" x14ac:dyDescent="0.25">
      <c r="A2" s="133" t="s">
        <v>45</v>
      </c>
      <c r="B2" s="133"/>
      <c r="C2" s="133"/>
      <c r="D2" s="133"/>
      <c r="E2" s="133"/>
      <c r="F2" s="133"/>
      <c r="G2" s="133"/>
      <c r="H2" s="133"/>
      <c r="I2" s="133"/>
      <c r="J2" s="133"/>
      <c r="K2" s="133"/>
      <c r="L2" s="133"/>
      <c r="M2" s="133"/>
      <c r="N2" s="133"/>
      <c r="O2" s="133"/>
      <c r="P2" s="133"/>
      <c r="Q2" s="133"/>
      <c r="R2" s="133"/>
      <c r="S2" s="133"/>
      <c r="T2" s="40"/>
      <c r="U2" s="40"/>
    </row>
    <row r="3" spans="1:24" ht="13.5" customHeight="1" x14ac:dyDescent="0.25">
      <c r="A3" s="134" t="s">
        <v>19</v>
      </c>
      <c r="B3" s="134"/>
      <c r="C3" s="134"/>
      <c r="D3" s="132"/>
      <c r="E3" s="132"/>
      <c r="F3" s="132"/>
      <c r="G3" s="132"/>
      <c r="H3" s="132"/>
      <c r="I3" s="132"/>
      <c r="J3" s="132"/>
      <c r="K3" s="132"/>
      <c r="L3" s="132"/>
      <c r="M3" s="100" t="s">
        <v>6</v>
      </c>
      <c r="N3" s="132"/>
      <c r="O3" s="132"/>
      <c r="P3" s="132"/>
      <c r="Q3" s="132"/>
      <c r="R3" s="132"/>
      <c r="S3" s="132"/>
    </row>
    <row r="4" spans="1:24" ht="13.5" customHeight="1" x14ac:dyDescent="0.25">
      <c r="A4" s="134" t="s">
        <v>0</v>
      </c>
      <c r="B4" s="134"/>
      <c r="C4" s="134"/>
      <c r="D4" s="135"/>
      <c r="E4" s="135"/>
      <c r="F4" s="135"/>
      <c r="G4" s="135"/>
      <c r="H4" s="135"/>
      <c r="I4" s="135"/>
      <c r="J4" s="135"/>
      <c r="K4" s="135"/>
      <c r="L4" s="135"/>
      <c r="M4" s="100" t="s">
        <v>7</v>
      </c>
      <c r="N4" s="135"/>
      <c r="O4" s="135"/>
      <c r="P4" s="135"/>
      <c r="Q4" s="135"/>
      <c r="R4" s="135"/>
      <c r="S4" s="135"/>
    </row>
    <row r="5" spans="1:24" ht="13.5" customHeight="1" x14ac:dyDescent="0.25">
      <c r="A5" s="134" t="s">
        <v>4</v>
      </c>
      <c r="B5" s="134"/>
      <c r="C5" s="134"/>
      <c r="D5" s="135"/>
      <c r="E5" s="135"/>
      <c r="F5" s="135"/>
      <c r="G5" s="135"/>
      <c r="H5" s="135"/>
      <c r="I5" s="135"/>
      <c r="J5" s="135"/>
      <c r="K5" s="135"/>
      <c r="L5" s="135"/>
      <c r="M5" s="100" t="s">
        <v>8</v>
      </c>
      <c r="N5" s="36">
        <v>2024</v>
      </c>
      <c r="P5" s="44"/>
      <c r="Q5" s="44"/>
      <c r="R5" s="44"/>
      <c r="S5" s="44"/>
    </row>
    <row r="6" spans="1:24" ht="13.5" customHeight="1" x14ac:dyDescent="0.25">
      <c r="A6" s="16"/>
      <c r="B6" s="16"/>
      <c r="C6" s="16"/>
      <c r="D6" s="2"/>
      <c r="E6" s="3"/>
      <c r="F6" s="3"/>
      <c r="G6" s="3"/>
      <c r="H6" s="3"/>
      <c r="I6" s="3"/>
      <c r="J6" s="3"/>
      <c r="K6" s="3"/>
      <c r="L6" s="3"/>
      <c r="M6" s="131" t="s">
        <v>18</v>
      </c>
      <c r="N6" s="131"/>
      <c r="O6" s="132"/>
      <c r="P6" s="132"/>
      <c r="Q6" s="132"/>
      <c r="R6" s="45"/>
      <c r="S6" s="45"/>
    </row>
    <row r="7" spans="1:24" ht="6" customHeight="1" x14ac:dyDescent="0.25">
      <c r="A7" s="1"/>
      <c r="B7" s="1"/>
      <c r="C7" s="2"/>
      <c r="D7" s="2"/>
      <c r="E7" s="3"/>
      <c r="F7" s="3"/>
      <c r="G7" s="3"/>
      <c r="H7" s="3"/>
      <c r="I7" s="2"/>
      <c r="J7" s="3"/>
      <c r="K7" s="3"/>
      <c r="L7" s="3"/>
      <c r="M7" s="1"/>
      <c r="N7" s="2"/>
      <c r="O7" s="46"/>
      <c r="P7" s="46"/>
      <c r="Q7" s="46"/>
      <c r="R7" s="47"/>
      <c r="S7" s="47"/>
    </row>
    <row r="8" spans="1:24" ht="15" customHeight="1" x14ac:dyDescent="0.25">
      <c r="B8" s="15"/>
      <c r="C8" s="130" t="s">
        <v>27</v>
      </c>
      <c r="D8" s="130"/>
      <c r="E8" s="130"/>
      <c r="F8" s="130"/>
      <c r="G8" s="130"/>
      <c r="H8" s="130"/>
      <c r="I8" s="130"/>
      <c r="J8" s="130"/>
      <c r="K8" s="130"/>
      <c r="L8" s="130"/>
      <c r="M8" s="130"/>
      <c r="N8" s="104">
        <v>0.25</v>
      </c>
      <c r="O8" s="4"/>
      <c r="P8" s="4"/>
      <c r="Q8" s="1"/>
      <c r="R8" s="1"/>
      <c r="S8" s="48">
        <v>45009</v>
      </c>
    </row>
    <row r="9" spans="1:24" ht="99" customHeight="1" thickBot="1" x14ac:dyDescent="0.3">
      <c r="A9" s="105" t="s">
        <v>20</v>
      </c>
      <c r="B9" s="106" t="s">
        <v>11</v>
      </c>
      <c r="C9" s="105" t="s">
        <v>9</v>
      </c>
      <c r="D9" s="105" t="s">
        <v>21</v>
      </c>
      <c r="E9" s="105" t="s">
        <v>22</v>
      </c>
      <c r="F9" s="105" t="s">
        <v>12</v>
      </c>
      <c r="G9" s="105" t="s">
        <v>13</v>
      </c>
      <c r="H9" s="105" t="s">
        <v>23</v>
      </c>
      <c r="I9" s="105" t="s">
        <v>25</v>
      </c>
      <c r="J9" s="105" t="s">
        <v>41</v>
      </c>
      <c r="K9" s="105" t="s">
        <v>14</v>
      </c>
      <c r="L9" s="107" t="s">
        <v>24</v>
      </c>
      <c r="M9" s="105" t="s">
        <v>49</v>
      </c>
      <c r="N9" s="107" t="str">
        <f>CONCATENATE(N8,"  of Adjusted Monthly Income")</f>
        <v>0.25  of Adjusted Monthly Income</v>
      </c>
      <c r="O9" s="107" t="s">
        <v>44</v>
      </c>
      <c r="P9" s="105" t="s">
        <v>1</v>
      </c>
      <c r="Q9" s="107" t="s">
        <v>43</v>
      </c>
      <c r="R9" s="105" t="s">
        <v>10</v>
      </c>
      <c r="S9" s="105" t="s">
        <v>34</v>
      </c>
      <c r="V9" s="49" t="s">
        <v>31</v>
      </c>
      <c r="W9" s="50" t="s">
        <v>29</v>
      </c>
      <c r="X9" s="50" t="s">
        <v>30</v>
      </c>
    </row>
    <row r="10" spans="1:24" ht="15" customHeight="1" x14ac:dyDescent="0.25">
      <c r="A10" s="29"/>
      <c r="B10" s="26"/>
      <c r="C10" s="38"/>
      <c r="D10" s="30"/>
      <c r="E10" s="38"/>
      <c r="F10" s="34"/>
      <c r="G10" s="34"/>
      <c r="H10" s="31"/>
      <c r="I10" s="37"/>
      <c r="J10" s="32"/>
      <c r="K10" s="33"/>
      <c r="L10" s="37"/>
      <c r="M10" s="38"/>
      <c r="N10" s="14">
        <f t="shared" ref="N10:N61" si="0">ROUND(SUM(H10-I10)/12*$N$8,0)</f>
        <v>0</v>
      </c>
      <c r="O10" s="14">
        <f t="shared" ref="O10:O61" si="1">IF(L10&gt;=N10,L10,N10)</f>
        <v>0</v>
      </c>
      <c r="P10" s="37"/>
      <c r="Q10" s="14">
        <f t="shared" ref="Q10:Q91" si="2">O10-P10</f>
        <v>0</v>
      </c>
      <c r="R10" s="51">
        <f t="shared" ref="R10:R61" si="3">(J10*K10)+(Q10*(12-K10))</f>
        <v>0</v>
      </c>
      <c r="S10" s="37"/>
      <c r="T10" s="52" t="str">
        <f t="shared" ref="T10:T61" si="4">IF(E10="","",VALUE(LEFT(E10,1)))</f>
        <v/>
      </c>
      <c r="U10" s="42" t="str">
        <f t="shared" ref="U10:U61" si="5">IF(OR(D10="Vacant",D10=0,B10&lt;&gt;"",T10=""),"",IF(OR(D10&lt;VLOOKUP(T10,$V$9:$X$14,2),D10&gt;VLOOKUP(T10,$V$9:$X$14,3)),"x",""))</f>
        <v/>
      </c>
      <c r="V10" s="53">
        <v>0</v>
      </c>
      <c r="W10" s="53">
        <v>1</v>
      </c>
      <c r="X10" s="53">
        <v>1</v>
      </c>
    </row>
    <row r="11" spans="1:24" s="54" customFormat="1" ht="15" customHeight="1" x14ac:dyDescent="0.25">
      <c r="A11" s="28"/>
      <c r="B11" s="27"/>
      <c r="C11" s="38"/>
      <c r="D11" s="18"/>
      <c r="E11" s="38"/>
      <c r="F11" s="35"/>
      <c r="G11" s="35"/>
      <c r="H11" s="19"/>
      <c r="I11" s="37"/>
      <c r="J11" s="20"/>
      <c r="K11" s="17"/>
      <c r="L11" s="37"/>
      <c r="M11" s="38"/>
      <c r="N11" s="14">
        <f t="shared" si="0"/>
        <v>0</v>
      </c>
      <c r="O11" s="14">
        <f t="shared" si="1"/>
        <v>0</v>
      </c>
      <c r="P11" s="37"/>
      <c r="Q11" s="14">
        <f t="shared" si="2"/>
        <v>0</v>
      </c>
      <c r="R11" s="51">
        <f t="shared" si="3"/>
        <v>0</v>
      </c>
      <c r="S11" s="37"/>
      <c r="T11" s="52" t="str">
        <f t="shared" si="4"/>
        <v/>
      </c>
      <c r="U11" s="52" t="str">
        <f t="shared" si="5"/>
        <v/>
      </c>
      <c r="V11" s="53">
        <v>1</v>
      </c>
      <c r="W11" s="53">
        <v>1</v>
      </c>
      <c r="X11" s="53">
        <v>2</v>
      </c>
    </row>
    <row r="12" spans="1:24" ht="15" customHeight="1" x14ac:dyDescent="0.25">
      <c r="A12" s="28"/>
      <c r="B12" s="27"/>
      <c r="C12" s="38"/>
      <c r="D12" s="18"/>
      <c r="E12" s="38"/>
      <c r="F12" s="35"/>
      <c r="G12" s="35"/>
      <c r="H12" s="19"/>
      <c r="I12" s="37"/>
      <c r="J12" s="20"/>
      <c r="K12" s="17"/>
      <c r="L12" s="37"/>
      <c r="M12" s="38"/>
      <c r="N12" s="14">
        <f t="shared" si="0"/>
        <v>0</v>
      </c>
      <c r="O12" s="14">
        <f t="shared" si="1"/>
        <v>0</v>
      </c>
      <c r="P12" s="37"/>
      <c r="Q12" s="14">
        <f t="shared" si="2"/>
        <v>0</v>
      </c>
      <c r="R12" s="51">
        <f t="shared" si="3"/>
        <v>0</v>
      </c>
      <c r="S12" s="37"/>
      <c r="T12" s="42" t="str">
        <f t="shared" si="4"/>
        <v/>
      </c>
      <c r="U12" s="42" t="str">
        <f t="shared" si="5"/>
        <v/>
      </c>
      <c r="V12" s="55">
        <v>2</v>
      </c>
      <c r="W12" s="55">
        <v>2</v>
      </c>
      <c r="X12" s="55">
        <v>4</v>
      </c>
    </row>
    <row r="13" spans="1:24" s="56" customFormat="1" ht="15" customHeight="1" x14ac:dyDescent="0.25">
      <c r="A13" s="28"/>
      <c r="B13" s="27"/>
      <c r="C13" s="38"/>
      <c r="D13" s="18"/>
      <c r="E13" s="38"/>
      <c r="F13" s="35"/>
      <c r="G13" s="35"/>
      <c r="H13" s="19"/>
      <c r="I13" s="37"/>
      <c r="J13" s="20"/>
      <c r="K13" s="17"/>
      <c r="L13" s="37"/>
      <c r="M13" s="38"/>
      <c r="N13" s="14">
        <f t="shared" si="0"/>
        <v>0</v>
      </c>
      <c r="O13" s="14">
        <f t="shared" si="1"/>
        <v>0</v>
      </c>
      <c r="P13" s="37"/>
      <c r="Q13" s="14">
        <f t="shared" si="2"/>
        <v>0</v>
      </c>
      <c r="R13" s="51">
        <f t="shared" si="3"/>
        <v>0</v>
      </c>
      <c r="S13" s="37"/>
      <c r="T13" s="56" t="str">
        <f t="shared" si="4"/>
        <v/>
      </c>
      <c r="U13" s="56" t="str">
        <f t="shared" si="5"/>
        <v/>
      </c>
      <c r="V13" s="57">
        <v>3</v>
      </c>
      <c r="W13" s="57">
        <v>4</v>
      </c>
      <c r="X13" s="57">
        <v>6</v>
      </c>
    </row>
    <row r="14" spans="1:24" s="58" customFormat="1" ht="15" customHeight="1" x14ac:dyDescent="0.25">
      <c r="A14" s="28"/>
      <c r="B14" s="27"/>
      <c r="C14" s="38"/>
      <c r="D14" s="18"/>
      <c r="E14" s="38"/>
      <c r="F14" s="35"/>
      <c r="G14" s="35"/>
      <c r="H14" s="19"/>
      <c r="I14" s="37"/>
      <c r="J14" s="20"/>
      <c r="K14" s="17"/>
      <c r="L14" s="37"/>
      <c r="M14" s="38"/>
      <c r="N14" s="14">
        <f t="shared" si="0"/>
        <v>0</v>
      </c>
      <c r="O14" s="14">
        <f t="shared" si="1"/>
        <v>0</v>
      </c>
      <c r="P14" s="37"/>
      <c r="Q14" s="14">
        <f t="shared" si="2"/>
        <v>0</v>
      </c>
      <c r="R14" s="51">
        <f t="shared" si="3"/>
        <v>0</v>
      </c>
      <c r="S14" s="37"/>
      <c r="T14" s="58" t="str">
        <f t="shared" si="4"/>
        <v/>
      </c>
      <c r="U14" s="58" t="str">
        <f t="shared" si="5"/>
        <v/>
      </c>
      <c r="V14" s="59">
        <v>4</v>
      </c>
      <c r="W14" s="59">
        <v>6</v>
      </c>
      <c r="X14" s="59">
        <v>8</v>
      </c>
    </row>
    <row r="15" spans="1:24" s="60" customFormat="1" ht="15" customHeight="1" x14ac:dyDescent="0.25">
      <c r="A15" s="28"/>
      <c r="B15" s="27"/>
      <c r="C15" s="38"/>
      <c r="D15" s="18"/>
      <c r="E15" s="38"/>
      <c r="F15" s="35"/>
      <c r="G15" s="35"/>
      <c r="H15" s="19"/>
      <c r="I15" s="37"/>
      <c r="J15" s="20"/>
      <c r="K15" s="17"/>
      <c r="L15" s="37"/>
      <c r="M15" s="38"/>
      <c r="N15" s="14">
        <f t="shared" si="0"/>
        <v>0</v>
      </c>
      <c r="O15" s="14">
        <f t="shared" si="1"/>
        <v>0</v>
      </c>
      <c r="P15" s="37"/>
      <c r="Q15" s="14">
        <f t="shared" si="2"/>
        <v>0</v>
      </c>
      <c r="R15" s="51">
        <f t="shared" si="3"/>
        <v>0</v>
      </c>
      <c r="S15" s="37"/>
      <c r="T15" s="60" t="str">
        <f t="shared" si="4"/>
        <v/>
      </c>
      <c r="U15" s="60" t="str">
        <f t="shared" si="5"/>
        <v/>
      </c>
    </row>
    <row r="16" spans="1:24" s="60" customFormat="1" ht="15" customHeight="1" x14ac:dyDescent="0.25">
      <c r="A16" s="28"/>
      <c r="B16" s="27"/>
      <c r="C16" s="38"/>
      <c r="D16" s="18"/>
      <c r="E16" s="38"/>
      <c r="F16" s="35"/>
      <c r="G16" s="35"/>
      <c r="H16" s="19"/>
      <c r="I16" s="37"/>
      <c r="J16" s="20"/>
      <c r="K16" s="17"/>
      <c r="L16" s="37"/>
      <c r="M16" s="38"/>
      <c r="N16" s="14">
        <f t="shared" si="0"/>
        <v>0</v>
      </c>
      <c r="O16" s="14">
        <f t="shared" si="1"/>
        <v>0</v>
      </c>
      <c r="P16" s="37"/>
      <c r="Q16" s="14">
        <f t="shared" si="2"/>
        <v>0</v>
      </c>
      <c r="R16" s="51">
        <f t="shared" si="3"/>
        <v>0</v>
      </c>
      <c r="S16" s="37"/>
      <c r="T16" s="60" t="str">
        <f t="shared" si="4"/>
        <v/>
      </c>
      <c r="U16" s="60" t="str">
        <f t="shared" si="5"/>
        <v/>
      </c>
    </row>
    <row r="17" spans="1:21" s="60" customFormat="1" ht="15" customHeight="1" x14ac:dyDescent="0.25">
      <c r="A17" s="28"/>
      <c r="B17" s="27"/>
      <c r="C17" s="38"/>
      <c r="D17" s="18"/>
      <c r="E17" s="38"/>
      <c r="F17" s="35"/>
      <c r="G17" s="35"/>
      <c r="H17" s="19"/>
      <c r="I17" s="37"/>
      <c r="J17" s="20"/>
      <c r="K17" s="17"/>
      <c r="L17" s="37"/>
      <c r="M17" s="38"/>
      <c r="N17" s="14">
        <f t="shared" ref="N17:N36" si="6">ROUND(SUM(H17-I17)/12*$N$8,0)</f>
        <v>0</v>
      </c>
      <c r="O17" s="14">
        <f t="shared" ref="O17:O36" si="7">IF(L17&gt;=N17,L17,N17)</f>
        <v>0</v>
      </c>
      <c r="P17" s="37"/>
      <c r="Q17" s="14">
        <f t="shared" ref="Q17:Q36" si="8">O17-P17</f>
        <v>0</v>
      </c>
      <c r="R17" s="51">
        <f t="shared" ref="R17:R36" si="9">(J17*K17)+(Q17*(12-K17))</f>
        <v>0</v>
      </c>
      <c r="S17" s="37"/>
      <c r="T17" s="60" t="str">
        <f t="shared" ref="T17:T36" si="10">IF(E17="","",VALUE(LEFT(E17,1)))</f>
        <v/>
      </c>
      <c r="U17" s="60" t="str">
        <f t="shared" ref="U17:U36" si="11">IF(OR(D17="Vacant",D17=0,B17&lt;&gt;"",T17=""),"",IF(OR(D17&lt;VLOOKUP(T17,$V$9:$X$14,2),D17&gt;VLOOKUP(T17,$V$9:$X$14,3)),"x",""))</f>
        <v/>
      </c>
    </row>
    <row r="18" spans="1:21" s="60" customFormat="1" ht="15" customHeight="1" x14ac:dyDescent="0.25">
      <c r="A18" s="28"/>
      <c r="B18" s="27"/>
      <c r="C18" s="38"/>
      <c r="D18" s="18"/>
      <c r="E18" s="38"/>
      <c r="F18" s="35"/>
      <c r="G18" s="35"/>
      <c r="H18" s="19"/>
      <c r="I18" s="37"/>
      <c r="J18" s="20"/>
      <c r="K18" s="17"/>
      <c r="L18" s="37"/>
      <c r="M18" s="38"/>
      <c r="N18" s="14">
        <f t="shared" si="6"/>
        <v>0</v>
      </c>
      <c r="O18" s="14">
        <f t="shared" si="7"/>
        <v>0</v>
      </c>
      <c r="P18" s="37"/>
      <c r="Q18" s="14">
        <f t="shared" si="8"/>
        <v>0</v>
      </c>
      <c r="R18" s="51">
        <f t="shared" si="9"/>
        <v>0</v>
      </c>
      <c r="S18" s="37"/>
      <c r="T18" s="60" t="str">
        <f t="shared" si="10"/>
        <v/>
      </c>
      <c r="U18" s="60" t="str">
        <f t="shared" si="11"/>
        <v/>
      </c>
    </row>
    <row r="19" spans="1:21" s="60" customFormat="1" ht="15" customHeight="1" x14ac:dyDescent="0.25">
      <c r="A19" s="28"/>
      <c r="B19" s="27"/>
      <c r="C19" s="38"/>
      <c r="D19" s="18"/>
      <c r="E19" s="38"/>
      <c r="F19" s="35"/>
      <c r="G19" s="35"/>
      <c r="H19" s="19"/>
      <c r="I19" s="37"/>
      <c r="J19" s="20"/>
      <c r="K19" s="17"/>
      <c r="L19" s="37"/>
      <c r="M19" s="38"/>
      <c r="N19" s="14">
        <f t="shared" si="6"/>
        <v>0</v>
      </c>
      <c r="O19" s="14">
        <f t="shared" si="7"/>
        <v>0</v>
      </c>
      <c r="P19" s="37"/>
      <c r="Q19" s="14">
        <f t="shared" si="8"/>
        <v>0</v>
      </c>
      <c r="R19" s="51">
        <f t="shared" si="9"/>
        <v>0</v>
      </c>
      <c r="S19" s="37"/>
      <c r="T19" s="60" t="str">
        <f t="shared" si="10"/>
        <v/>
      </c>
      <c r="U19" s="60" t="str">
        <f t="shared" si="11"/>
        <v/>
      </c>
    </row>
    <row r="20" spans="1:21" s="60" customFormat="1" ht="15" customHeight="1" x14ac:dyDescent="0.25">
      <c r="A20" s="28"/>
      <c r="B20" s="27"/>
      <c r="C20" s="38"/>
      <c r="D20" s="18"/>
      <c r="E20" s="38"/>
      <c r="F20" s="35"/>
      <c r="G20" s="35"/>
      <c r="H20" s="19"/>
      <c r="I20" s="37"/>
      <c r="J20" s="20"/>
      <c r="K20" s="17"/>
      <c r="L20" s="37"/>
      <c r="M20" s="38"/>
      <c r="N20" s="14">
        <f t="shared" si="6"/>
        <v>0</v>
      </c>
      <c r="O20" s="14">
        <f t="shared" si="7"/>
        <v>0</v>
      </c>
      <c r="P20" s="37"/>
      <c r="Q20" s="14">
        <f t="shared" si="8"/>
        <v>0</v>
      </c>
      <c r="R20" s="51">
        <f t="shared" si="9"/>
        <v>0</v>
      </c>
      <c r="S20" s="37"/>
      <c r="T20" s="60" t="str">
        <f t="shared" si="10"/>
        <v/>
      </c>
      <c r="U20" s="60" t="str">
        <f t="shared" si="11"/>
        <v/>
      </c>
    </row>
    <row r="21" spans="1:21" s="60" customFormat="1" ht="15" customHeight="1" x14ac:dyDescent="0.25">
      <c r="A21" s="28"/>
      <c r="B21" s="27"/>
      <c r="C21" s="38"/>
      <c r="D21" s="18"/>
      <c r="E21" s="38"/>
      <c r="F21" s="35"/>
      <c r="G21" s="35"/>
      <c r="H21" s="19"/>
      <c r="I21" s="37"/>
      <c r="J21" s="20"/>
      <c r="K21" s="17"/>
      <c r="L21" s="37"/>
      <c r="M21" s="38"/>
      <c r="N21" s="14">
        <f t="shared" si="6"/>
        <v>0</v>
      </c>
      <c r="O21" s="14">
        <f t="shared" si="7"/>
        <v>0</v>
      </c>
      <c r="P21" s="37"/>
      <c r="Q21" s="14">
        <f t="shared" si="8"/>
        <v>0</v>
      </c>
      <c r="R21" s="51">
        <f t="shared" si="9"/>
        <v>0</v>
      </c>
      <c r="S21" s="37"/>
      <c r="T21" s="60" t="str">
        <f t="shared" si="10"/>
        <v/>
      </c>
      <c r="U21" s="60" t="str">
        <f t="shared" si="11"/>
        <v/>
      </c>
    </row>
    <row r="22" spans="1:21" s="60" customFormat="1" ht="15" customHeight="1" x14ac:dyDescent="0.25">
      <c r="A22" s="28"/>
      <c r="B22" s="27"/>
      <c r="C22" s="38"/>
      <c r="D22" s="18"/>
      <c r="E22" s="38"/>
      <c r="F22" s="35"/>
      <c r="G22" s="35"/>
      <c r="H22" s="19"/>
      <c r="I22" s="37"/>
      <c r="J22" s="20"/>
      <c r="K22" s="17"/>
      <c r="L22" s="37"/>
      <c r="M22" s="38"/>
      <c r="N22" s="14">
        <f t="shared" si="6"/>
        <v>0</v>
      </c>
      <c r="O22" s="14">
        <f t="shared" si="7"/>
        <v>0</v>
      </c>
      <c r="P22" s="37"/>
      <c r="Q22" s="14">
        <f t="shared" si="8"/>
        <v>0</v>
      </c>
      <c r="R22" s="51">
        <f t="shared" si="9"/>
        <v>0</v>
      </c>
      <c r="S22" s="37"/>
      <c r="T22" s="60" t="str">
        <f t="shared" si="10"/>
        <v/>
      </c>
      <c r="U22" s="60" t="str">
        <f t="shared" si="11"/>
        <v/>
      </c>
    </row>
    <row r="23" spans="1:21" s="60" customFormat="1" ht="15" customHeight="1" x14ac:dyDescent="0.25">
      <c r="A23" s="28"/>
      <c r="B23" s="27"/>
      <c r="C23" s="38"/>
      <c r="D23" s="18"/>
      <c r="E23" s="38"/>
      <c r="F23" s="35"/>
      <c r="G23" s="35"/>
      <c r="H23" s="19"/>
      <c r="I23" s="37"/>
      <c r="J23" s="20"/>
      <c r="K23" s="17"/>
      <c r="L23" s="37"/>
      <c r="M23" s="38"/>
      <c r="N23" s="14">
        <f t="shared" si="6"/>
        <v>0</v>
      </c>
      <c r="O23" s="14">
        <f t="shared" si="7"/>
        <v>0</v>
      </c>
      <c r="P23" s="37"/>
      <c r="Q23" s="14">
        <f t="shared" si="8"/>
        <v>0</v>
      </c>
      <c r="R23" s="51">
        <f t="shared" si="9"/>
        <v>0</v>
      </c>
      <c r="S23" s="37"/>
      <c r="T23" s="60" t="str">
        <f t="shared" si="10"/>
        <v/>
      </c>
      <c r="U23" s="60" t="str">
        <f t="shared" si="11"/>
        <v/>
      </c>
    </row>
    <row r="24" spans="1:21" s="60" customFormat="1" ht="15" customHeight="1" x14ac:dyDescent="0.25">
      <c r="A24" s="28"/>
      <c r="B24" s="27"/>
      <c r="C24" s="38"/>
      <c r="D24" s="18"/>
      <c r="E24" s="38"/>
      <c r="F24" s="35"/>
      <c r="G24" s="35"/>
      <c r="H24" s="19"/>
      <c r="I24" s="37"/>
      <c r="J24" s="20"/>
      <c r="K24" s="17"/>
      <c r="L24" s="37"/>
      <c r="M24" s="38"/>
      <c r="N24" s="14">
        <f t="shared" si="6"/>
        <v>0</v>
      </c>
      <c r="O24" s="14">
        <f t="shared" si="7"/>
        <v>0</v>
      </c>
      <c r="P24" s="37"/>
      <c r="Q24" s="14">
        <f t="shared" si="8"/>
        <v>0</v>
      </c>
      <c r="R24" s="51">
        <f t="shared" si="9"/>
        <v>0</v>
      </c>
      <c r="S24" s="37"/>
      <c r="T24" s="60" t="str">
        <f t="shared" si="10"/>
        <v/>
      </c>
      <c r="U24" s="60" t="str">
        <f t="shared" si="11"/>
        <v/>
      </c>
    </row>
    <row r="25" spans="1:21" s="60" customFormat="1" ht="15" customHeight="1" x14ac:dyDescent="0.25">
      <c r="A25" s="28"/>
      <c r="B25" s="27"/>
      <c r="C25" s="38"/>
      <c r="D25" s="18"/>
      <c r="E25" s="38"/>
      <c r="F25" s="35"/>
      <c r="G25" s="35"/>
      <c r="H25" s="19"/>
      <c r="I25" s="37"/>
      <c r="J25" s="20"/>
      <c r="K25" s="17"/>
      <c r="L25" s="37"/>
      <c r="M25" s="38"/>
      <c r="N25" s="14">
        <f t="shared" si="6"/>
        <v>0</v>
      </c>
      <c r="O25" s="14">
        <f t="shared" si="7"/>
        <v>0</v>
      </c>
      <c r="P25" s="37"/>
      <c r="Q25" s="14">
        <f t="shared" si="8"/>
        <v>0</v>
      </c>
      <c r="R25" s="51">
        <f t="shared" si="9"/>
        <v>0</v>
      </c>
      <c r="S25" s="37"/>
      <c r="T25" s="60" t="str">
        <f t="shared" si="10"/>
        <v/>
      </c>
      <c r="U25" s="60" t="str">
        <f t="shared" si="11"/>
        <v/>
      </c>
    </row>
    <row r="26" spans="1:21" s="60" customFormat="1" ht="15" customHeight="1" x14ac:dyDescent="0.25">
      <c r="A26" s="28"/>
      <c r="B26" s="27"/>
      <c r="C26" s="38"/>
      <c r="D26" s="18"/>
      <c r="E26" s="38"/>
      <c r="F26" s="35"/>
      <c r="G26" s="35"/>
      <c r="H26" s="19"/>
      <c r="I26" s="37"/>
      <c r="J26" s="20"/>
      <c r="K26" s="17"/>
      <c r="L26" s="37"/>
      <c r="M26" s="38"/>
      <c r="N26" s="14">
        <f t="shared" si="6"/>
        <v>0</v>
      </c>
      <c r="O26" s="14">
        <f t="shared" si="7"/>
        <v>0</v>
      </c>
      <c r="P26" s="37"/>
      <c r="Q26" s="14">
        <f t="shared" si="8"/>
        <v>0</v>
      </c>
      <c r="R26" s="51">
        <f t="shared" si="9"/>
        <v>0</v>
      </c>
      <c r="S26" s="37"/>
      <c r="T26" s="60" t="str">
        <f t="shared" si="10"/>
        <v/>
      </c>
      <c r="U26" s="60" t="str">
        <f t="shared" si="11"/>
        <v/>
      </c>
    </row>
    <row r="27" spans="1:21" s="60" customFormat="1" ht="15" customHeight="1" x14ac:dyDescent="0.25">
      <c r="A27" s="28"/>
      <c r="B27" s="27"/>
      <c r="C27" s="38"/>
      <c r="D27" s="18"/>
      <c r="E27" s="38"/>
      <c r="F27" s="35"/>
      <c r="G27" s="35"/>
      <c r="H27" s="19"/>
      <c r="I27" s="37"/>
      <c r="J27" s="20"/>
      <c r="K27" s="17"/>
      <c r="L27" s="37"/>
      <c r="M27" s="38"/>
      <c r="N27" s="14">
        <f t="shared" si="6"/>
        <v>0</v>
      </c>
      <c r="O27" s="14">
        <f t="shared" si="7"/>
        <v>0</v>
      </c>
      <c r="P27" s="37"/>
      <c r="Q27" s="14">
        <f t="shared" si="8"/>
        <v>0</v>
      </c>
      <c r="R27" s="51">
        <f t="shared" si="9"/>
        <v>0</v>
      </c>
      <c r="S27" s="37"/>
      <c r="T27" s="60" t="str">
        <f t="shared" si="10"/>
        <v/>
      </c>
      <c r="U27" s="60" t="str">
        <f t="shared" si="11"/>
        <v/>
      </c>
    </row>
    <row r="28" spans="1:21" s="60" customFormat="1" ht="15" customHeight="1" x14ac:dyDescent="0.25">
      <c r="A28" s="28"/>
      <c r="B28" s="27"/>
      <c r="C28" s="38"/>
      <c r="D28" s="18"/>
      <c r="E28" s="38"/>
      <c r="F28" s="35"/>
      <c r="G28" s="35"/>
      <c r="H28" s="19"/>
      <c r="I28" s="37"/>
      <c r="J28" s="20"/>
      <c r="K28" s="17"/>
      <c r="L28" s="37"/>
      <c r="M28" s="38"/>
      <c r="N28" s="14">
        <f t="shared" si="6"/>
        <v>0</v>
      </c>
      <c r="O28" s="14">
        <f t="shared" si="7"/>
        <v>0</v>
      </c>
      <c r="P28" s="37"/>
      <c r="Q28" s="14">
        <f t="shared" si="8"/>
        <v>0</v>
      </c>
      <c r="R28" s="51">
        <f t="shared" si="9"/>
        <v>0</v>
      </c>
      <c r="S28" s="37"/>
      <c r="T28" s="60" t="str">
        <f t="shared" si="10"/>
        <v/>
      </c>
      <c r="U28" s="60" t="str">
        <f t="shared" si="11"/>
        <v/>
      </c>
    </row>
    <row r="29" spans="1:21" s="60" customFormat="1" ht="15" customHeight="1" x14ac:dyDescent="0.25">
      <c r="A29" s="28"/>
      <c r="B29" s="27"/>
      <c r="C29" s="38"/>
      <c r="D29" s="18"/>
      <c r="E29" s="38"/>
      <c r="F29" s="35"/>
      <c r="G29" s="35"/>
      <c r="H29" s="19"/>
      <c r="I29" s="37"/>
      <c r="J29" s="20"/>
      <c r="K29" s="17"/>
      <c r="L29" s="37"/>
      <c r="M29" s="38"/>
      <c r="N29" s="14">
        <f t="shared" si="6"/>
        <v>0</v>
      </c>
      <c r="O29" s="14">
        <f t="shared" si="7"/>
        <v>0</v>
      </c>
      <c r="P29" s="37"/>
      <c r="Q29" s="14">
        <f t="shared" si="8"/>
        <v>0</v>
      </c>
      <c r="R29" s="51">
        <f t="shared" si="9"/>
        <v>0</v>
      </c>
      <c r="S29" s="37"/>
      <c r="T29" s="60" t="str">
        <f t="shared" si="10"/>
        <v/>
      </c>
      <c r="U29" s="60" t="str">
        <f t="shared" si="11"/>
        <v/>
      </c>
    </row>
    <row r="30" spans="1:21" s="60" customFormat="1" ht="15" customHeight="1" x14ac:dyDescent="0.25">
      <c r="A30" s="28"/>
      <c r="B30" s="27"/>
      <c r="C30" s="38"/>
      <c r="D30" s="18"/>
      <c r="E30" s="38"/>
      <c r="F30" s="35"/>
      <c r="G30" s="35"/>
      <c r="H30" s="19"/>
      <c r="I30" s="37"/>
      <c r="J30" s="20"/>
      <c r="K30" s="17"/>
      <c r="L30" s="37"/>
      <c r="M30" s="38"/>
      <c r="N30" s="14">
        <f t="shared" si="6"/>
        <v>0</v>
      </c>
      <c r="O30" s="14">
        <f t="shared" si="7"/>
        <v>0</v>
      </c>
      <c r="P30" s="37"/>
      <c r="Q30" s="14">
        <f t="shared" si="8"/>
        <v>0</v>
      </c>
      <c r="R30" s="51">
        <f t="shared" si="9"/>
        <v>0</v>
      </c>
      <c r="S30" s="37"/>
      <c r="T30" s="60" t="str">
        <f t="shared" si="10"/>
        <v/>
      </c>
      <c r="U30" s="60" t="str">
        <f t="shared" si="11"/>
        <v/>
      </c>
    </row>
    <row r="31" spans="1:21" s="60" customFormat="1" ht="15" customHeight="1" x14ac:dyDescent="0.25">
      <c r="A31" s="28"/>
      <c r="B31" s="27"/>
      <c r="C31" s="38"/>
      <c r="D31" s="18"/>
      <c r="E31" s="38"/>
      <c r="F31" s="35"/>
      <c r="G31" s="35"/>
      <c r="H31" s="19"/>
      <c r="I31" s="37"/>
      <c r="J31" s="20"/>
      <c r="K31" s="17"/>
      <c r="L31" s="37"/>
      <c r="M31" s="38"/>
      <c r="N31" s="14">
        <f t="shared" si="6"/>
        <v>0</v>
      </c>
      <c r="O31" s="14">
        <f t="shared" si="7"/>
        <v>0</v>
      </c>
      <c r="P31" s="37"/>
      <c r="Q31" s="14">
        <f t="shared" si="8"/>
        <v>0</v>
      </c>
      <c r="R31" s="51">
        <f t="shared" si="9"/>
        <v>0</v>
      </c>
      <c r="S31" s="37"/>
      <c r="T31" s="60" t="str">
        <f t="shared" si="10"/>
        <v/>
      </c>
      <c r="U31" s="60" t="str">
        <f t="shared" si="11"/>
        <v/>
      </c>
    </row>
    <row r="32" spans="1:21" s="60" customFormat="1" ht="15" customHeight="1" x14ac:dyDescent="0.25">
      <c r="A32" s="28"/>
      <c r="B32" s="27"/>
      <c r="C32" s="38"/>
      <c r="D32" s="18"/>
      <c r="E32" s="38"/>
      <c r="F32" s="35"/>
      <c r="G32" s="35"/>
      <c r="H32" s="19"/>
      <c r="I32" s="37"/>
      <c r="J32" s="20"/>
      <c r="K32" s="17"/>
      <c r="L32" s="37"/>
      <c r="M32" s="38"/>
      <c r="N32" s="14">
        <f t="shared" si="6"/>
        <v>0</v>
      </c>
      <c r="O32" s="14">
        <f t="shared" si="7"/>
        <v>0</v>
      </c>
      <c r="P32" s="37"/>
      <c r="Q32" s="14">
        <f t="shared" si="8"/>
        <v>0</v>
      </c>
      <c r="R32" s="51">
        <f t="shared" si="9"/>
        <v>0</v>
      </c>
      <c r="S32" s="37"/>
      <c r="T32" s="60" t="str">
        <f t="shared" si="10"/>
        <v/>
      </c>
      <c r="U32" s="60" t="str">
        <f t="shared" si="11"/>
        <v/>
      </c>
    </row>
    <row r="33" spans="1:21" s="60" customFormat="1" ht="15" customHeight="1" x14ac:dyDescent="0.25">
      <c r="A33" s="28"/>
      <c r="B33" s="27"/>
      <c r="C33" s="38"/>
      <c r="D33" s="18"/>
      <c r="E33" s="38"/>
      <c r="F33" s="35"/>
      <c r="G33" s="35"/>
      <c r="H33" s="19"/>
      <c r="I33" s="37"/>
      <c r="J33" s="20"/>
      <c r="K33" s="17"/>
      <c r="L33" s="37"/>
      <c r="M33" s="38"/>
      <c r="N33" s="14">
        <f t="shared" si="6"/>
        <v>0</v>
      </c>
      <c r="O33" s="14">
        <f t="shared" si="7"/>
        <v>0</v>
      </c>
      <c r="P33" s="37"/>
      <c r="Q33" s="14">
        <f t="shared" si="8"/>
        <v>0</v>
      </c>
      <c r="R33" s="51">
        <f t="shared" si="9"/>
        <v>0</v>
      </c>
      <c r="S33" s="37"/>
      <c r="T33" s="60" t="str">
        <f t="shared" si="10"/>
        <v/>
      </c>
      <c r="U33" s="60" t="str">
        <f t="shared" si="11"/>
        <v/>
      </c>
    </row>
    <row r="34" spans="1:21" s="60" customFormat="1" ht="15" customHeight="1" x14ac:dyDescent="0.25">
      <c r="A34" s="28"/>
      <c r="B34" s="27"/>
      <c r="C34" s="38"/>
      <c r="D34" s="18"/>
      <c r="E34" s="38"/>
      <c r="F34" s="35"/>
      <c r="G34" s="35"/>
      <c r="H34" s="19"/>
      <c r="I34" s="37"/>
      <c r="J34" s="20"/>
      <c r="K34" s="17"/>
      <c r="L34" s="37"/>
      <c r="M34" s="38"/>
      <c r="N34" s="14">
        <f t="shared" si="6"/>
        <v>0</v>
      </c>
      <c r="O34" s="14">
        <f t="shared" si="7"/>
        <v>0</v>
      </c>
      <c r="P34" s="37"/>
      <c r="Q34" s="14">
        <f t="shared" si="8"/>
        <v>0</v>
      </c>
      <c r="R34" s="51">
        <f t="shared" si="9"/>
        <v>0</v>
      </c>
      <c r="S34" s="37"/>
      <c r="T34" s="60" t="str">
        <f t="shared" si="10"/>
        <v/>
      </c>
      <c r="U34" s="60" t="str">
        <f t="shared" si="11"/>
        <v/>
      </c>
    </row>
    <row r="35" spans="1:21" s="60" customFormat="1" ht="15" customHeight="1" x14ac:dyDescent="0.25">
      <c r="A35" s="28"/>
      <c r="B35" s="27"/>
      <c r="C35" s="38"/>
      <c r="D35" s="18"/>
      <c r="E35" s="38"/>
      <c r="F35" s="35"/>
      <c r="G35" s="35"/>
      <c r="H35" s="19"/>
      <c r="I35" s="37"/>
      <c r="J35" s="20"/>
      <c r="K35" s="17"/>
      <c r="L35" s="37"/>
      <c r="M35" s="38"/>
      <c r="N35" s="14">
        <f t="shared" si="6"/>
        <v>0</v>
      </c>
      <c r="O35" s="14">
        <f t="shared" si="7"/>
        <v>0</v>
      </c>
      <c r="P35" s="37"/>
      <c r="Q35" s="14">
        <f t="shared" si="8"/>
        <v>0</v>
      </c>
      <c r="R35" s="51">
        <f t="shared" si="9"/>
        <v>0</v>
      </c>
      <c r="S35" s="37"/>
      <c r="T35" s="60" t="str">
        <f t="shared" si="10"/>
        <v/>
      </c>
      <c r="U35" s="60" t="str">
        <f t="shared" si="11"/>
        <v/>
      </c>
    </row>
    <row r="36" spans="1:21" s="60" customFormat="1" ht="15" customHeight="1" x14ac:dyDescent="0.25">
      <c r="A36" s="28"/>
      <c r="B36" s="27"/>
      <c r="C36" s="38"/>
      <c r="D36" s="18"/>
      <c r="E36" s="38"/>
      <c r="F36" s="35"/>
      <c r="G36" s="35"/>
      <c r="H36" s="19"/>
      <c r="I36" s="37"/>
      <c r="J36" s="20"/>
      <c r="K36" s="17"/>
      <c r="L36" s="37"/>
      <c r="M36" s="38"/>
      <c r="N36" s="14">
        <f t="shared" si="6"/>
        <v>0</v>
      </c>
      <c r="O36" s="14">
        <f t="shared" si="7"/>
        <v>0</v>
      </c>
      <c r="P36" s="37"/>
      <c r="Q36" s="14">
        <f t="shared" si="8"/>
        <v>0</v>
      </c>
      <c r="R36" s="51">
        <f t="shared" si="9"/>
        <v>0</v>
      </c>
      <c r="S36" s="37"/>
      <c r="T36" s="60" t="str">
        <f t="shared" si="10"/>
        <v/>
      </c>
      <c r="U36" s="60" t="str">
        <f t="shared" si="11"/>
        <v/>
      </c>
    </row>
    <row r="37" spans="1:21" s="60" customFormat="1" ht="15" customHeight="1" x14ac:dyDescent="0.25">
      <c r="A37" s="28"/>
      <c r="B37" s="27"/>
      <c r="C37" s="38"/>
      <c r="D37" s="18"/>
      <c r="E37" s="38"/>
      <c r="F37" s="35"/>
      <c r="G37" s="35"/>
      <c r="H37" s="19"/>
      <c r="I37" s="37"/>
      <c r="J37" s="20"/>
      <c r="K37" s="17"/>
      <c r="L37" s="37"/>
      <c r="M37" s="38"/>
      <c r="N37" s="14">
        <f t="shared" si="0"/>
        <v>0</v>
      </c>
      <c r="O37" s="14">
        <f t="shared" si="1"/>
        <v>0</v>
      </c>
      <c r="P37" s="37"/>
      <c r="Q37" s="14">
        <f t="shared" si="2"/>
        <v>0</v>
      </c>
      <c r="R37" s="51">
        <f t="shared" si="3"/>
        <v>0</v>
      </c>
      <c r="S37" s="37"/>
      <c r="T37" s="60" t="str">
        <f t="shared" si="4"/>
        <v/>
      </c>
      <c r="U37" s="60" t="str">
        <f t="shared" si="5"/>
        <v/>
      </c>
    </row>
    <row r="38" spans="1:21" s="60" customFormat="1" ht="15" customHeight="1" x14ac:dyDescent="0.25">
      <c r="A38" s="28"/>
      <c r="B38" s="27"/>
      <c r="C38" s="38"/>
      <c r="D38" s="18"/>
      <c r="E38" s="38"/>
      <c r="F38" s="35"/>
      <c r="G38" s="35"/>
      <c r="H38" s="19"/>
      <c r="I38" s="37"/>
      <c r="J38" s="20"/>
      <c r="K38" s="17"/>
      <c r="L38" s="37"/>
      <c r="M38" s="38"/>
      <c r="N38" s="14">
        <f t="shared" si="0"/>
        <v>0</v>
      </c>
      <c r="O38" s="14">
        <f t="shared" si="1"/>
        <v>0</v>
      </c>
      <c r="P38" s="37"/>
      <c r="Q38" s="14">
        <f t="shared" si="2"/>
        <v>0</v>
      </c>
      <c r="R38" s="51">
        <f t="shared" si="3"/>
        <v>0</v>
      </c>
      <c r="S38" s="37"/>
      <c r="T38" s="60" t="str">
        <f t="shared" si="4"/>
        <v/>
      </c>
      <c r="U38" s="60" t="str">
        <f t="shared" si="5"/>
        <v/>
      </c>
    </row>
    <row r="39" spans="1:21" s="60" customFormat="1" ht="15" customHeight="1" x14ac:dyDescent="0.25">
      <c r="A39" s="28"/>
      <c r="B39" s="27"/>
      <c r="C39" s="38"/>
      <c r="D39" s="18"/>
      <c r="E39" s="38"/>
      <c r="F39" s="35"/>
      <c r="G39" s="35"/>
      <c r="H39" s="19"/>
      <c r="I39" s="37"/>
      <c r="J39" s="20"/>
      <c r="K39" s="17"/>
      <c r="L39" s="37"/>
      <c r="M39" s="38"/>
      <c r="N39" s="14">
        <f t="shared" si="0"/>
        <v>0</v>
      </c>
      <c r="O39" s="14">
        <f t="shared" si="1"/>
        <v>0</v>
      </c>
      <c r="P39" s="37"/>
      <c r="Q39" s="14">
        <f t="shared" si="2"/>
        <v>0</v>
      </c>
      <c r="R39" s="51">
        <f t="shared" si="3"/>
        <v>0</v>
      </c>
      <c r="S39" s="37"/>
      <c r="T39" s="60" t="str">
        <f t="shared" si="4"/>
        <v/>
      </c>
      <c r="U39" s="60" t="str">
        <f t="shared" si="5"/>
        <v/>
      </c>
    </row>
    <row r="40" spans="1:21" s="60" customFormat="1" ht="15" customHeight="1" x14ac:dyDescent="0.25">
      <c r="A40" s="28"/>
      <c r="B40" s="27"/>
      <c r="C40" s="38"/>
      <c r="D40" s="18"/>
      <c r="E40" s="38"/>
      <c r="F40" s="35"/>
      <c r="G40" s="35"/>
      <c r="H40" s="19"/>
      <c r="I40" s="37"/>
      <c r="J40" s="20"/>
      <c r="K40" s="17"/>
      <c r="L40" s="37"/>
      <c r="M40" s="38"/>
      <c r="N40" s="14">
        <f t="shared" si="0"/>
        <v>0</v>
      </c>
      <c r="O40" s="14">
        <f t="shared" si="1"/>
        <v>0</v>
      </c>
      <c r="P40" s="37"/>
      <c r="Q40" s="14">
        <f t="shared" si="2"/>
        <v>0</v>
      </c>
      <c r="R40" s="51">
        <f t="shared" si="3"/>
        <v>0</v>
      </c>
      <c r="S40" s="37"/>
      <c r="T40" s="60" t="str">
        <f t="shared" si="4"/>
        <v/>
      </c>
      <c r="U40" s="60" t="str">
        <f t="shared" si="5"/>
        <v/>
      </c>
    </row>
    <row r="41" spans="1:21" s="60" customFormat="1" ht="15" customHeight="1" x14ac:dyDescent="0.25">
      <c r="A41" s="28"/>
      <c r="B41" s="27"/>
      <c r="C41" s="38"/>
      <c r="D41" s="18"/>
      <c r="E41" s="38"/>
      <c r="F41" s="35"/>
      <c r="G41" s="35"/>
      <c r="H41" s="19"/>
      <c r="I41" s="37"/>
      <c r="J41" s="20"/>
      <c r="K41" s="17"/>
      <c r="L41" s="37"/>
      <c r="M41" s="38"/>
      <c r="N41" s="14">
        <f t="shared" si="0"/>
        <v>0</v>
      </c>
      <c r="O41" s="14">
        <f t="shared" si="1"/>
        <v>0</v>
      </c>
      <c r="P41" s="37"/>
      <c r="Q41" s="14">
        <f t="shared" si="2"/>
        <v>0</v>
      </c>
      <c r="R41" s="51">
        <f t="shared" si="3"/>
        <v>0</v>
      </c>
      <c r="S41" s="37"/>
      <c r="T41" s="60" t="str">
        <f t="shared" si="4"/>
        <v/>
      </c>
      <c r="U41" s="60" t="str">
        <f t="shared" si="5"/>
        <v/>
      </c>
    </row>
    <row r="42" spans="1:21" s="60" customFormat="1" ht="15" customHeight="1" x14ac:dyDescent="0.25">
      <c r="A42" s="28"/>
      <c r="B42" s="27"/>
      <c r="C42" s="38"/>
      <c r="D42" s="18"/>
      <c r="E42" s="38"/>
      <c r="F42" s="35"/>
      <c r="G42" s="35"/>
      <c r="H42" s="19"/>
      <c r="I42" s="37"/>
      <c r="J42" s="20"/>
      <c r="K42" s="17"/>
      <c r="L42" s="37"/>
      <c r="M42" s="38"/>
      <c r="N42" s="14">
        <f t="shared" si="0"/>
        <v>0</v>
      </c>
      <c r="O42" s="14">
        <f t="shared" si="1"/>
        <v>0</v>
      </c>
      <c r="P42" s="37"/>
      <c r="Q42" s="14">
        <f t="shared" si="2"/>
        <v>0</v>
      </c>
      <c r="R42" s="51">
        <f t="shared" si="3"/>
        <v>0</v>
      </c>
      <c r="S42" s="37"/>
      <c r="T42" s="60" t="str">
        <f t="shared" si="4"/>
        <v/>
      </c>
      <c r="U42" s="60" t="str">
        <f t="shared" si="5"/>
        <v/>
      </c>
    </row>
    <row r="43" spans="1:21" s="60" customFormat="1" ht="15" customHeight="1" x14ac:dyDescent="0.25">
      <c r="A43" s="28"/>
      <c r="B43" s="27"/>
      <c r="C43" s="38"/>
      <c r="D43" s="18"/>
      <c r="E43" s="38"/>
      <c r="F43" s="35"/>
      <c r="G43" s="35"/>
      <c r="H43" s="19"/>
      <c r="I43" s="37"/>
      <c r="J43" s="20"/>
      <c r="K43" s="17"/>
      <c r="L43" s="37"/>
      <c r="M43" s="38"/>
      <c r="N43" s="14">
        <f t="shared" si="0"/>
        <v>0</v>
      </c>
      <c r="O43" s="14">
        <f t="shared" si="1"/>
        <v>0</v>
      </c>
      <c r="P43" s="37"/>
      <c r="Q43" s="14">
        <f t="shared" si="2"/>
        <v>0</v>
      </c>
      <c r="R43" s="51">
        <f t="shared" si="3"/>
        <v>0</v>
      </c>
      <c r="S43" s="37"/>
      <c r="T43" s="60" t="str">
        <f t="shared" si="4"/>
        <v/>
      </c>
      <c r="U43" s="60" t="str">
        <f t="shared" si="5"/>
        <v/>
      </c>
    </row>
    <row r="44" spans="1:21" s="60" customFormat="1" ht="15" customHeight="1" x14ac:dyDescent="0.25">
      <c r="A44" s="28"/>
      <c r="B44" s="27"/>
      <c r="C44" s="38"/>
      <c r="D44" s="18"/>
      <c r="E44" s="38"/>
      <c r="F44" s="35"/>
      <c r="G44" s="35"/>
      <c r="H44" s="19"/>
      <c r="I44" s="37"/>
      <c r="J44" s="20"/>
      <c r="K44" s="17"/>
      <c r="L44" s="37"/>
      <c r="M44" s="38"/>
      <c r="N44" s="14">
        <f t="shared" si="0"/>
        <v>0</v>
      </c>
      <c r="O44" s="14">
        <f t="shared" si="1"/>
        <v>0</v>
      </c>
      <c r="P44" s="37"/>
      <c r="Q44" s="14">
        <f t="shared" si="2"/>
        <v>0</v>
      </c>
      <c r="R44" s="51">
        <f t="shared" si="3"/>
        <v>0</v>
      </c>
      <c r="S44" s="37"/>
      <c r="T44" s="60" t="str">
        <f t="shared" si="4"/>
        <v/>
      </c>
      <c r="U44" s="60" t="str">
        <f t="shared" si="5"/>
        <v/>
      </c>
    </row>
    <row r="45" spans="1:21" s="60" customFormat="1" ht="15" customHeight="1" x14ac:dyDescent="0.25">
      <c r="A45" s="28"/>
      <c r="B45" s="27"/>
      <c r="C45" s="38"/>
      <c r="D45" s="18"/>
      <c r="E45" s="38"/>
      <c r="F45" s="35"/>
      <c r="G45" s="35"/>
      <c r="H45" s="19"/>
      <c r="I45" s="37"/>
      <c r="J45" s="20"/>
      <c r="K45" s="17"/>
      <c r="L45" s="37"/>
      <c r="M45" s="38"/>
      <c r="N45" s="14">
        <f t="shared" si="0"/>
        <v>0</v>
      </c>
      <c r="O45" s="14">
        <f t="shared" si="1"/>
        <v>0</v>
      </c>
      <c r="P45" s="37"/>
      <c r="Q45" s="14">
        <f t="shared" si="2"/>
        <v>0</v>
      </c>
      <c r="R45" s="51">
        <f t="shared" si="3"/>
        <v>0</v>
      </c>
      <c r="S45" s="37"/>
      <c r="T45" s="60" t="str">
        <f t="shared" si="4"/>
        <v/>
      </c>
      <c r="U45" s="60" t="str">
        <f t="shared" si="5"/>
        <v/>
      </c>
    </row>
    <row r="46" spans="1:21" s="60" customFormat="1" ht="15" customHeight="1" x14ac:dyDescent="0.25">
      <c r="A46" s="28"/>
      <c r="B46" s="27"/>
      <c r="C46" s="38"/>
      <c r="D46" s="18"/>
      <c r="E46" s="38"/>
      <c r="F46" s="35"/>
      <c r="G46" s="35"/>
      <c r="H46" s="19"/>
      <c r="I46" s="37"/>
      <c r="J46" s="20"/>
      <c r="K46" s="17"/>
      <c r="L46" s="37"/>
      <c r="M46" s="38"/>
      <c r="N46" s="14">
        <f t="shared" si="0"/>
        <v>0</v>
      </c>
      <c r="O46" s="14">
        <f t="shared" si="1"/>
        <v>0</v>
      </c>
      <c r="P46" s="37"/>
      <c r="Q46" s="14">
        <f t="shared" si="2"/>
        <v>0</v>
      </c>
      <c r="R46" s="51">
        <f t="shared" si="3"/>
        <v>0</v>
      </c>
      <c r="S46" s="37"/>
      <c r="T46" s="60" t="str">
        <f t="shared" si="4"/>
        <v/>
      </c>
      <c r="U46" s="60" t="str">
        <f t="shared" si="5"/>
        <v/>
      </c>
    </row>
    <row r="47" spans="1:21" s="60" customFormat="1" ht="15" customHeight="1" x14ac:dyDescent="0.25">
      <c r="A47" s="28"/>
      <c r="B47" s="27"/>
      <c r="C47" s="38"/>
      <c r="D47" s="18"/>
      <c r="E47" s="38"/>
      <c r="F47" s="35"/>
      <c r="G47" s="35"/>
      <c r="H47" s="19"/>
      <c r="I47" s="37"/>
      <c r="J47" s="20"/>
      <c r="K47" s="17"/>
      <c r="L47" s="37"/>
      <c r="M47" s="38"/>
      <c r="N47" s="14">
        <f t="shared" si="0"/>
        <v>0</v>
      </c>
      <c r="O47" s="14">
        <f t="shared" si="1"/>
        <v>0</v>
      </c>
      <c r="P47" s="37"/>
      <c r="Q47" s="14">
        <f t="shared" si="2"/>
        <v>0</v>
      </c>
      <c r="R47" s="51">
        <f t="shared" si="3"/>
        <v>0</v>
      </c>
      <c r="S47" s="37"/>
      <c r="T47" s="60" t="str">
        <f t="shared" si="4"/>
        <v/>
      </c>
      <c r="U47" s="60" t="str">
        <f t="shared" si="5"/>
        <v/>
      </c>
    </row>
    <row r="48" spans="1:21" s="60" customFormat="1" ht="15" customHeight="1" x14ac:dyDescent="0.25">
      <c r="A48" s="28"/>
      <c r="B48" s="27"/>
      <c r="C48" s="38"/>
      <c r="D48" s="18"/>
      <c r="E48" s="38"/>
      <c r="F48" s="35"/>
      <c r="G48" s="35"/>
      <c r="H48" s="19"/>
      <c r="I48" s="37"/>
      <c r="J48" s="20"/>
      <c r="K48" s="17"/>
      <c r="L48" s="37"/>
      <c r="M48" s="38"/>
      <c r="N48" s="14">
        <f t="shared" si="0"/>
        <v>0</v>
      </c>
      <c r="O48" s="14">
        <f t="shared" si="1"/>
        <v>0</v>
      </c>
      <c r="P48" s="37"/>
      <c r="Q48" s="14">
        <f t="shared" si="2"/>
        <v>0</v>
      </c>
      <c r="R48" s="51">
        <f t="shared" si="3"/>
        <v>0</v>
      </c>
      <c r="S48" s="37"/>
      <c r="T48" s="60" t="str">
        <f t="shared" si="4"/>
        <v/>
      </c>
      <c r="U48" s="60" t="str">
        <f t="shared" si="5"/>
        <v/>
      </c>
    </row>
    <row r="49" spans="1:21" s="60" customFormat="1" ht="15" customHeight="1" x14ac:dyDescent="0.25">
      <c r="A49" s="28"/>
      <c r="B49" s="27"/>
      <c r="C49" s="38"/>
      <c r="D49" s="18"/>
      <c r="E49" s="38"/>
      <c r="F49" s="35"/>
      <c r="G49" s="35"/>
      <c r="H49" s="19"/>
      <c r="I49" s="37"/>
      <c r="J49" s="20"/>
      <c r="K49" s="17"/>
      <c r="L49" s="37"/>
      <c r="M49" s="38"/>
      <c r="N49" s="14">
        <f t="shared" si="0"/>
        <v>0</v>
      </c>
      <c r="O49" s="14">
        <f t="shared" si="1"/>
        <v>0</v>
      </c>
      <c r="P49" s="37"/>
      <c r="Q49" s="14">
        <f t="shared" si="2"/>
        <v>0</v>
      </c>
      <c r="R49" s="51">
        <f t="shared" si="3"/>
        <v>0</v>
      </c>
      <c r="S49" s="37"/>
      <c r="T49" s="60" t="str">
        <f t="shared" si="4"/>
        <v/>
      </c>
      <c r="U49" s="60" t="str">
        <f t="shared" si="5"/>
        <v/>
      </c>
    </row>
    <row r="50" spans="1:21" s="60" customFormat="1" ht="15" customHeight="1" x14ac:dyDescent="0.25">
      <c r="A50" s="28"/>
      <c r="B50" s="27"/>
      <c r="C50" s="38"/>
      <c r="D50" s="18"/>
      <c r="E50" s="38"/>
      <c r="F50" s="35"/>
      <c r="G50" s="35"/>
      <c r="H50" s="19"/>
      <c r="I50" s="37"/>
      <c r="J50" s="20"/>
      <c r="K50" s="17"/>
      <c r="L50" s="37"/>
      <c r="M50" s="38"/>
      <c r="N50" s="14">
        <f t="shared" si="0"/>
        <v>0</v>
      </c>
      <c r="O50" s="14">
        <f t="shared" si="1"/>
        <v>0</v>
      </c>
      <c r="P50" s="37"/>
      <c r="Q50" s="14">
        <f t="shared" si="2"/>
        <v>0</v>
      </c>
      <c r="R50" s="51">
        <f t="shared" si="3"/>
        <v>0</v>
      </c>
      <c r="S50" s="37"/>
      <c r="T50" s="60" t="str">
        <f t="shared" si="4"/>
        <v/>
      </c>
      <c r="U50" s="60" t="str">
        <f t="shared" si="5"/>
        <v/>
      </c>
    </row>
    <row r="51" spans="1:21" s="60" customFormat="1" ht="15" customHeight="1" x14ac:dyDescent="0.25">
      <c r="A51" s="28"/>
      <c r="B51" s="27"/>
      <c r="C51" s="38"/>
      <c r="D51" s="18"/>
      <c r="E51" s="38"/>
      <c r="F51" s="35"/>
      <c r="G51" s="35"/>
      <c r="H51" s="19"/>
      <c r="I51" s="37"/>
      <c r="J51" s="20"/>
      <c r="K51" s="17"/>
      <c r="L51" s="37"/>
      <c r="M51" s="38"/>
      <c r="N51" s="14">
        <f t="shared" si="0"/>
        <v>0</v>
      </c>
      <c r="O51" s="14">
        <f t="shared" si="1"/>
        <v>0</v>
      </c>
      <c r="P51" s="37"/>
      <c r="Q51" s="14">
        <f t="shared" si="2"/>
        <v>0</v>
      </c>
      <c r="R51" s="51">
        <f t="shared" si="3"/>
        <v>0</v>
      </c>
      <c r="S51" s="37"/>
      <c r="T51" s="60" t="str">
        <f t="shared" si="4"/>
        <v/>
      </c>
      <c r="U51" s="60" t="str">
        <f t="shared" si="5"/>
        <v/>
      </c>
    </row>
    <row r="52" spans="1:21" s="60" customFormat="1" ht="15" customHeight="1" x14ac:dyDescent="0.25">
      <c r="A52" s="28"/>
      <c r="B52" s="27"/>
      <c r="C52" s="38"/>
      <c r="D52" s="18"/>
      <c r="E52" s="38"/>
      <c r="F52" s="35"/>
      <c r="G52" s="35"/>
      <c r="H52" s="19"/>
      <c r="I52" s="37"/>
      <c r="J52" s="20"/>
      <c r="K52" s="17"/>
      <c r="L52" s="37"/>
      <c r="M52" s="38"/>
      <c r="N52" s="14">
        <f t="shared" si="0"/>
        <v>0</v>
      </c>
      <c r="O52" s="14">
        <f t="shared" si="1"/>
        <v>0</v>
      </c>
      <c r="P52" s="37"/>
      <c r="Q52" s="14">
        <f t="shared" si="2"/>
        <v>0</v>
      </c>
      <c r="R52" s="51">
        <f t="shared" si="3"/>
        <v>0</v>
      </c>
      <c r="S52" s="37"/>
      <c r="T52" s="60" t="str">
        <f t="shared" si="4"/>
        <v/>
      </c>
      <c r="U52" s="60" t="str">
        <f t="shared" si="5"/>
        <v/>
      </c>
    </row>
    <row r="53" spans="1:21" s="60" customFormat="1" ht="15" customHeight="1" x14ac:dyDescent="0.25">
      <c r="A53" s="28"/>
      <c r="B53" s="27"/>
      <c r="C53" s="38"/>
      <c r="D53" s="18"/>
      <c r="E53" s="38"/>
      <c r="F53" s="35"/>
      <c r="G53" s="35"/>
      <c r="H53" s="19"/>
      <c r="I53" s="37"/>
      <c r="J53" s="20"/>
      <c r="K53" s="17"/>
      <c r="L53" s="37"/>
      <c r="M53" s="38"/>
      <c r="N53" s="14">
        <f t="shared" si="0"/>
        <v>0</v>
      </c>
      <c r="O53" s="14">
        <f t="shared" si="1"/>
        <v>0</v>
      </c>
      <c r="P53" s="37"/>
      <c r="Q53" s="14">
        <f t="shared" si="2"/>
        <v>0</v>
      </c>
      <c r="R53" s="51">
        <f t="shared" si="3"/>
        <v>0</v>
      </c>
      <c r="S53" s="37"/>
      <c r="T53" s="60" t="str">
        <f t="shared" si="4"/>
        <v/>
      </c>
      <c r="U53" s="60" t="str">
        <f t="shared" si="5"/>
        <v/>
      </c>
    </row>
    <row r="54" spans="1:21" s="60" customFormat="1" ht="15" customHeight="1" x14ac:dyDescent="0.25">
      <c r="A54" s="28"/>
      <c r="B54" s="27"/>
      <c r="C54" s="38"/>
      <c r="D54" s="18"/>
      <c r="E54" s="38"/>
      <c r="F54" s="35"/>
      <c r="G54" s="35"/>
      <c r="H54" s="19"/>
      <c r="I54" s="37"/>
      <c r="J54" s="20"/>
      <c r="K54" s="17"/>
      <c r="L54" s="37"/>
      <c r="M54" s="38"/>
      <c r="N54" s="14">
        <f t="shared" si="0"/>
        <v>0</v>
      </c>
      <c r="O54" s="14">
        <f t="shared" si="1"/>
        <v>0</v>
      </c>
      <c r="P54" s="37"/>
      <c r="Q54" s="14">
        <f t="shared" si="2"/>
        <v>0</v>
      </c>
      <c r="R54" s="51">
        <f t="shared" si="3"/>
        <v>0</v>
      </c>
      <c r="S54" s="37"/>
      <c r="T54" s="60" t="str">
        <f t="shared" si="4"/>
        <v/>
      </c>
      <c r="U54" s="60" t="str">
        <f t="shared" si="5"/>
        <v/>
      </c>
    </row>
    <row r="55" spans="1:21" s="60" customFormat="1" ht="15" customHeight="1" x14ac:dyDescent="0.25">
      <c r="A55" s="28"/>
      <c r="B55" s="27"/>
      <c r="C55" s="38"/>
      <c r="D55" s="18"/>
      <c r="E55" s="38"/>
      <c r="F55" s="35"/>
      <c r="G55" s="35"/>
      <c r="H55" s="19"/>
      <c r="I55" s="37"/>
      <c r="J55" s="20"/>
      <c r="K55" s="17"/>
      <c r="L55" s="37"/>
      <c r="M55" s="38"/>
      <c r="N55" s="14">
        <f t="shared" si="0"/>
        <v>0</v>
      </c>
      <c r="O55" s="14">
        <f t="shared" si="1"/>
        <v>0</v>
      </c>
      <c r="P55" s="37"/>
      <c r="Q55" s="14">
        <f t="shared" si="2"/>
        <v>0</v>
      </c>
      <c r="R55" s="51">
        <f t="shared" si="3"/>
        <v>0</v>
      </c>
      <c r="S55" s="37"/>
      <c r="T55" s="60" t="str">
        <f t="shared" si="4"/>
        <v/>
      </c>
      <c r="U55" s="60" t="str">
        <f t="shared" si="5"/>
        <v/>
      </c>
    </row>
    <row r="56" spans="1:21" s="60" customFormat="1" ht="15" customHeight="1" x14ac:dyDescent="0.25">
      <c r="A56" s="28"/>
      <c r="B56" s="27"/>
      <c r="C56" s="38"/>
      <c r="D56" s="18"/>
      <c r="E56" s="38"/>
      <c r="F56" s="35"/>
      <c r="G56" s="35"/>
      <c r="H56" s="19"/>
      <c r="I56" s="37"/>
      <c r="J56" s="20"/>
      <c r="K56" s="17"/>
      <c r="L56" s="37"/>
      <c r="M56" s="38"/>
      <c r="N56" s="14">
        <f t="shared" si="0"/>
        <v>0</v>
      </c>
      <c r="O56" s="14">
        <f t="shared" si="1"/>
        <v>0</v>
      </c>
      <c r="P56" s="37"/>
      <c r="Q56" s="14">
        <f t="shared" si="2"/>
        <v>0</v>
      </c>
      <c r="R56" s="51">
        <f t="shared" si="3"/>
        <v>0</v>
      </c>
      <c r="S56" s="37"/>
      <c r="T56" s="60" t="str">
        <f t="shared" si="4"/>
        <v/>
      </c>
      <c r="U56" s="60" t="str">
        <f t="shared" si="5"/>
        <v/>
      </c>
    </row>
    <row r="57" spans="1:21" s="60" customFormat="1" ht="15" customHeight="1" x14ac:dyDescent="0.25">
      <c r="A57" s="28"/>
      <c r="B57" s="27"/>
      <c r="C57" s="38"/>
      <c r="D57" s="18"/>
      <c r="E57" s="38"/>
      <c r="F57" s="35"/>
      <c r="G57" s="35"/>
      <c r="H57" s="19"/>
      <c r="I57" s="37"/>
      <c r="J57" s="20"/>
      <c r="K57" s="17"/>
      <c r="L57" s="37"/>
      <c r="M57" s="38"/>
      <c r="N57" s="14">
        <f t="shared" si="0"/>
        <v>0</v>
      </c>
      <c r="O57" s="14">
        <f t="shared" si="1"/>
        <v>0</v>
      </c>
      <c r="P57" s="37"/>
      <c r="Q57" s="14">
        <f t="shared" si="2"/>
        <v>0</v>
      </c>
      <c r="R57" s="51">
        <f t="shared" si="3"/>
        <v>0</v>
      </c>
      <c r="S57" s="37"/>
      <c r="T57" s="60" t="str">
        <f t="shared" si="4"/>
        <v/>
      </c>
      <c r="U57" s="60" t="str">
        <f t="shared" si="5"/>
        <v/>
      </c>
    </row>
    <row r="58" spans="1:21" s="60" customFormat="1" ht="15" customHeight="1" x14ac:dyDescent="0.25">
      <c r="A58" s="28"/>
      <c r="B58" s="27"/>
      <c r="C58" s="38"/>
      <c r="D58" s="18"/>
      <c r="E58" s="38"/>
      <c r="F58" s="35"/>
      <c r="G58" s="35"/>
      <c r="H58" s="19"/>
      <c r="I58" s="37"/>
      <c r="J58" s="20"/>
      <c r="K58" s="17"/>
      <c r="L58" s="37"/>
      <c r="M58" s="38"/>
      <c r="N58" s="14">
        <f t="shared" si="0"/>
        <v>0</v>
      </c>
      <c r="O58" s="14">
        <f t="shared" si="1"/>
        <v>0</v>
      </c>
      <c r="P58" s="37"/>
      <c r="Q58" s="14">
        <f t="shared" si="2"/>
        <v>0</v>
      </c>
      <c r="R58" s="51">
        <f t="shared" si="3"/>
        <v>0</v>
      </c>
      <c r="S58" s="37"/>
      <c r="T58" s="60" t="str">
        <f t="shared" si="4"/>
        <v/>
      </c>
      <c r="U58" s="60" t="str">
        <f t="shared" si="5"/>
        <v/>
      </c>
    </row>
    <row r="59" spans="1:21" s="60" customFormat="1" ht="15" customHeight="1" x14ac:dyDescent="0.25">
      <c r="A59" s="28"/>
      <c r="B59" s="27"/>
      <c r="C59" s="38"/>
      <c r="D59" s="18"/>
      <c r="E59" s="38"/>
      <c r="F59" s="35"/>
      <c r="G59" s="35"/>
      <c r="H59" s="19"/>
      <c r="I59" s="37"/>
      <c r="J59" s="20"/>
      <c r="K59" s="17"/>
      <c r="L59" s="37"/>
      <c r="M59" s="38"/>
      <c r="N59" s="14">
        <f t="shared" si="0"/>
        <v>0</v>
      </c>
      <c r="O59" s="14">
        <f t="shared" si="1"/>
        <v>0</v>
      </c>
      <c r="P59" s="37"/>
      <c r="Q59" s="14">
        <f t="shared" si="2"/>
        <v>0</v>
      </c>
      <c r="R59" s="51">
        <f t="shared" si="3"/>
        <v>0</v>
      </c>
      <c r="S59" s="37"/>
      <c r="T59" s="60" t="str">
        <f t="shared" si="4"/>
        <v/>
      </c>
      <c r="U59" s="60" t="str">
        <f t="shared" si="5"/>
        <v/>
      </c>
    </row>
    <row r="60" spans="1:21" s="60" customFormat="1" ht="15" customHeight="1" x14ac:dyDescent="0.25">
      <c r="A60" s="28"/>
      <c r="B60" s="27"/>
      <c r="C60" s="38"/>
      <c r="D60" s="18"/>
      <c r="E60" s="38"/>
      <c r="F60" s="35"/>
      <c r="G60" s="35"/>
      <c r="H60" s="19"/>
      <c r="I60" s="37"/>
      <c r="J60" s="20"/>
      <c r="K60" s="17"/>
      <c r="L60" s="37"/>
      <c r="M60" s="38"/>
      <c r="N60" s="14">
        <f t="shared" si="0"/>
        <v>0</v>
      </c>
      <c r="O60" s="14">
        <f t="shared" si="1"/>
        <v>0</v>
      </c>
      <c r="P60" s="37"/>
      <c r="Q60" s="14">
        <f t="shared" si="2"/>
        <v>0</v>
      </c>
      <c r="R60" s="51">
        <f t="shared" si="3"/>
        <v>0</v>
      </c>
      <c r="S60" s="37"/>
      <c r="T60" s="60" t="str">
        <f t="shared" si="4"/>
        <v/>
      </c>
      <c r="U60" s="60" t="str">
        <f t="shared" si="5"/>
        <v/>
      </c>
    </row>
    <row r="61" spans="1:21" s="60" customFormat="1" ht="15" customHeight="1" x14ac:dyDescent="0.25">
      <c r="A61" s="28"/>
      <c r="B61" s="27"/>
      <c r="C61" s="38"/>
      <c r="D61" s="18"/>
      <c r="E61" s="38"/>
      <c r="F61" s="35"/>
      <c r="G61" s="35"/>
      <c r="H61" s="19"/>
      <c r="I61" s="37"/>
      <c r="J61" s="20"/>
      <c r="K61" s="17"/>
      <c r="L61" s="37"/>
      <c r="M61" s="38"/>
      <c r="N61" s="14">
        <f t="shared" si="0"/>
        <v>0</v>
      </c>
      <c r="O61" s="14">
        <f t="shared" si="1"/>
        <v>0</v>
      </c>
      <c r="P61" s="37"/>
      <c r="Q61" s="14">
        <f t="shared" si="2"/>
        <v>0</v>
      </c>
      <c r="R61" s="51">
        <f t="shared" si="3"/>
        <v>0</v>
      </c>
      <c r="S61" s="37"/>
      <c r="T61" s="60" t="str">
        <f t="shared" si="4"/>
        <v/>
      </c>
      <c r="U61" s="60" t="str">
        <f t="shared" si="5"/>
        <v/>
      </c>
    </row>
    <row r="62" spans="1:21" s="60" customFormat="1" ht="15" customHeight="1" x14ac:dyDescent="0.25">
      <c r="A62" s="28"/>
      <c r="B62" s="27"/>
      <c r="C62" s="38"/>
      <c r="D62" s="18"/>
      <c r="E62" s="38"/>
      <c r="F62" s="35"/>
      <c r="G62" s="35"/>
      <c r="H62" s="19"/>
      <c r="I62" s="37"/>
      <c r="J62" s="20"/>
      <c r="K62" s="17"/>
      <c r="L62" s="37"/>
      <c r="M62" s="38"/>
      <c r="N62" s="14">
        <f t="shared" ref="N62:N91" si="12">ROUND(SUM(H62-I62)/12*$N$8,0)</f>
        <v>0</v>
      </c>
      <c r="O62" s="14">
        <f t="shared" ref="O62:O91" si="13">IF(L62&gt;=N62,L62,N62)</f>
        <v>0</v>
      </c>
      <c r="P62" s="37"/>
      <c r="Q62" s="14">
        <f t="shared" si="2"/>
        <v>0</v>
      </c>
      <c r="R62" s="51">
        <f t="shared" ref="R62:R91" si="14">(J62*K62)+(Q62*(12-K62))</f>
        <v>0</v>
      </c>
      <c r="S62" s="37"/>
      <c r="T62" s="60" t="str">
        <f t="shared" ref="T62:T91" si="15">IF(E62="","",VALUE(LEFT(E62,1)))</f>
        <v/>
      </c>
      <c r="U62" s="60" t="str">
        <f t="shared" ref="U62:U91" si="16">IF(OR(D62="Vacant",D62=0,B62&lt;&gt;"",T62=""),"",IF(OR(D62&lt;VLOOKUP(T62,$V$9:$X$14,2),D62&gt;VLOOKUP(T62,$V$9:$X$14,3)),"x",""))</f>
        <v/>
      </c>
    </row>
    <row r="63" spans="1:21" s="60" customFormat="1" ht="15" customHeight="1" x14ac:dyDescent="0.25">
      <c r="A63" s="28"/>
      <c r="B63" s="27"/>
      <c r="C63" s="38"/>
      <c r="D63" s="18"/>
      <c r="E63" s="38"/>
      <c r="F63" s="35"/>
      <c r="G63" s="35"/>
      <c r="H63" s="19"/>
      <c r="I63" s="37"/>
      <c r="J63" s="20"/>
      <c r="K63" s="17"/>
      <c r="L63" s="37"/>
      <c r="M63" s="38"/>
      <c r="N63" s="14">
        <f t="shared" si="12"/>
        <v>0</v>
      </c>
      <c r="O63" s="14">
        <f t="shared" si="13"/>
        <v>0</v>
      </c>
      <c r="P63" s="37"/>
      <c r="Q63" s="14">
        <f t="shared" si="2"/>
        <v>0</v>
      </c>
      <c r="R63" s="51">
        <f t="shared" si="14"/>
        <v>0</v>
      </c>
      <c r="S63" s="37"/>
      <c r="T63" s="60" t="str">
        <f t="shared" si="15"/>
        <v/>
      </c>
      <c r="U63" s="60" t="str">
        <f t="shared" si="16"/>
        <v/>
      </c>
    </row>
    <row r="64" spans="1:21" s="60" customFormat="1" ht="15" customHeight="1" x14ac:dyDescent="0.25">
      <c r="A64" s="28"/>
      <c r="B64" s="27"/>
      <c r="C64" s="38"/>
      <c r="D64" s="18"/>
      <c r="E64" s="38"/>
      <c r="F64" s="35"/>
      <c r="G64" s="35"/>
      <c r="H64" s="19"/>
      <c r="I64" s="37"/>
      <c r="J64" s="20"/>
      <c r="K64" s="17"/>
      <c r="L64" s="37"/>
      <c r="M64" s="38"/>
      <c r="N64" s="14">
        <f t="shared" si="12"/>
        <v>0</v>
      </c>
      <c r="O64" s="14">
        <f t="shared" si="13"/>
        <v>0</v>
      </c>
      <c r="P64" s="37"/>
      <c r="Q64" s="14">
        <f t="shared" si="2"/>
        <v>0</v>
      </c>
      <c r="R64" s="51">
        <f t="shared" si="14"/>
        <v>0</v>
      </c>
      <c r="S64" s="37"/>
      <c r="T64" s="60" t="str">
        <f t="shared" si="15"/>
        <v/>
      </c>
      <c r="U64" s="60" t="str">
        <f t="shared" si="16"/>
        <v/>
      </c>
    </row>
    <row r="65" spans="1:21" s="60" customFormat="1" ht="15" customHeight="1" x14ac:dyDescent="0.25">
      <c r="A65" s="28"/>
      <c r="B65" s="27"/>
      <c r="C65" s="38"/>
      <c r="D65" s="18"/>
      <c r="E65" s="38"/>
      <c r="F65" s="35"/>
      <c r="G65" s="35"/>
      <c r="H65" s="19"/>
      <c r="I65" s="37"/>
      <c r="J65" s="20"/>
      <c r="K65" s="17"/>
      <c r="L65" s="37"/>
      <c r="M65" s="38"/>
      <c r="N65" s="14">
        <f t="shared" si="12"/>
        <v>0</v>
      </c>
      <c r="O65" s="14">
        <f t="shared" si="13"/>
        <v>0</v>
      </c>
      <c r="P65" s="37"/>
      <c r="Q65" s="14">
        <f t="shared" si="2"/>
        <v>0</v>
      </c>
      <c r="R65" s="51">
        <f t="shared" si="14"/>
        <v>0</v>
      </c>
      <c r="S65" s="37"/>
      <c r="T65" s="60" t="str">
        <f t="shared" si="15"/>
        <v/>
      </c>
      <c r="U65" s="60" t="str">
        <f t="shared" si="16"/>
        <v/>
      </c>
    </row>
    <row r="66" spans="1:21" s="60" customFormat="1" ht="15" customHeight="1" x14ac:dyDescent="0.25">
      <c r="A66" s="28"/>
      <c r="B66" s="27"/>
      <c r="C66" s="38"/>
      <c r="D66" s="18"/>
      <c r="E66" s="38"/>
      <c r="F66" s="35"/>
      <c r="G66" s="35"/>
      <c r="H66" s="19"/>
      <c r="I66" s="37"/>
      <c r="J66" s="20"/>
      <c r="K66" s="17"/>
      <c r="L66" s="37"/>
      <c r="M66" s="38"/>
      <c r="N66" s="14">
        <f t="shared" si="12"/>
        <v>0</v>
      </c>
      <c r="O66" s="14">
        <f t="shared" si="13"/>
        <v>0</v>
      </c>
      <c r="P66" s="37"/>
      <c r="Q66" s="14">
        <f t="shared" si="2"/>
        <v>0</v>
      </c>
      <c r="R66" s="51">
        <f t="shared" si="14"/>
        <v>0</v>
      </c>
      <c r="S66" s="37"/>
      <c r="T66" s="60" t="str">
        <f t="shared" si="15"/>
        <v/>
      </c>
      <c r="U66" s="60" t="str">
        <f t="shared" si="16"/>
        <v/>
      </c>
    </row>
    <row r="67" spans="1:21" s="60" customFormat="1" ht="15" customHeight="1" x14ac:dyDescent="0.25">
      <c r="A67" s="28"/>
      <c r="B67" s="27"/>
      <c r="C67" s="38"/>
      <c r="D67" s="18"/>
      <c r="E67" s="38"/>
      <c r="F67" s="35"/>
      <c r="G67" s="35"/>
      <c r="H67" s="19"/>
      <c r="I67" s="37"/>
      <c r="J67" s="20"/>
      <c r="K67" s="17"/>
      <c r="L67" s="37"/>
      <c r="M67" s="38"/>
      <c r="N67" s="14">
        <f t="shared" si="12"/>
        <v>0</v>
      </c>
      <c r="O67" s="14">
        <f t="shared" si="13"/>
        <v>0</v>
      </c>
      <c r="P67" s="37"/>
      <c r="Q67" s="14">
        <f t="shared" si="2"/>
        <v>0</v>
      </c>
      <c r="R67" s="51">
        <f t="shared" si="14"/>
        <v>0</v>
      </c>
      <c r="S67" s="37"/>
      <c r="T67" s="60" t="str">
        <f t="shared" si="15"/>
        <v/>
      </c>
      <c r="U67" s="60" t="str">
        <f t="shared" si="16"/>
        <v/>
      </c>
    </row>
    <row r="68" spans="1:21" s="60" customFormat="1" ht="15" customHeight="1" x14ac:dyDescent="0.25">
      <c r="A68" s="28"/>
      <c r="B68" s="27"/>
      <c r="C68" s="38"/>
      <c r="D68" s="18"/>
      <c r="E68" s="38"/>
      <c r="F68" s="35"/>
      <c r="G68" s="35"/>
      <c r="H68" s="19"/>
      <c r="I68" s="37"/>
      <c r="J68" s="20"/>
      <c r="K68" s="17"/>
      <c r="L68" s="37"/>
      <c r="M68" s="38"/>
      <c r="N68" s="14">
        <f t="shared" si="12"/>
        <v>0</v>
      </c>
      <c r="O68" s="14">
        <f t="shared" si="13"/>
        <v>0</v>
      </c>
      <c r="P68" s="37"/>
      <c r="Q68" s="14">
        <f t="shared" si="2"/>
        <v>0</v>
      </c>
      <c r="R68" s="51">
        <f t="shared" si="14"/>
        <v>0</v>
      </c>
      <c r="S68" s="37"/>
      <c r="T68" s="60" t="str">
        <f t="shared" si="15"/>
        <v/>
      </c>
      <c r="U68" s="60" t="str">
        <f t="shared" si="16"/>
        <v/>
      </c>
    </row>
    <row r="69" spans="1:21" s="60" customFormat="1" ht="15" customHeight="1" x14ac:dyDescent="0.25">
      <c r="A69" s="28"/>
      <c r="B69" s="27"/>
      <c r="C69" s="38"/>
      <c r="D69" s="18"/>
      <c r="E69" s="38"/>
      <c r="F69" s="35"/>
      <c r="G69" s="35"/>
      <c r="H69" s="19"/>
      <c r="I69" s="37"/>
      <c r="J69" s="20"/>
      <c r="K69" s="17"/>
      <c r="L69" s="37"/>
      <c r="M69" s="38"/>
      <c r="N69" s="14">
        <f t="shared" si="12"/>
        <v>0</v>
      </c>
      <c r="O69" s="14">
        <f t="shared" si="13"/>
        <v>0</v>
      </c>
      <c r="P69" s="37"/>
      <c r="Q69" s="14">
        <f t="shared" si="2"/>
        <v>0</v>
      </c>
      <c r="R69" s="51">
        <f t="shared" si="14"/>
        <v>0</v>
      </c>
      <c r="S69" s="37"/>
      <c r="T69" s="60" t="str">
        <f t="shared" si="15"/>
        <v/>
      </c>
      <c r="U69" s="60" t="str">
        <f t="shared" si="16"/>
        <v/>
      </c>
    </row>
    <row r="70" spans="1:21" s="60" customFormat="1" ht="15" customHeight="1" x14ac:dyDescent="0.25">
      <c r="A70" s="28"/>
      <c r="B70" s="27"/>
      <c r="C70" s="38"/>
      <c r="D70" s="18"/>
      <c r="E70" s="38"/>
      <c r="F70" s="35"/>
      <c r="G70" s="35"/>
      <c r="H70" s="19"/>
      <c r="I70" s="37"/>
      <c r="J70" s="20"/>
      <c r="K70" s="17"/>
      <c r="L70" s="37"/>
      <c r="M70" s="38"/>
      <c r="N70" s="14">
        <f t="shared" si="12"/>
        <v>0</v>
      </c>
      <c r="O70" s="14">
        <f t="shared" si="13"/>
        <v>0</v>
      </c>
      <c r="P70" s="37"/>
      <c r="Q70" s="14">
        <f t="shared" si="2"/>
        <v>0</v>
      </c>
      <c r="R70" s="51">
        <f t="shared" si="14"/>
        <v>0</v>
      </c>
      <c r="S70" s="37"/>
      <c r="T70" s="60" t="str">
        <f t="shared" si="15"/>
        <v/>
      </c>
      <c r="U70" s="60" t="str">
        <f t="shared" si="16"/>
        <v/>
      </c>
    </row>
    <row r="71" spans="1:21" s="60" customFormat="1" ht="15" customHeight="1" x14ac:dyDescent="0.25">
      <c r="A71" s="28"/>
      <c r="B71" s="27"/>
      <c r="C71" s="38"/>
      <c r="D71" s="18"/>
      <c r="E71" s="38"/>
      <c r="F71" s="35"/>
      <c r="G71" s="35"/>
      <c r="H71" s="19"/>
      <c r="I71" s="37"/>
      <c r="J71" s="20"/>
      <c r="K71" s="17"/>
      <c r="L71" s="37"/>
      <c r="M71" s="38"/>
      <c r="N71" s="14">
        <f t="shared" si="12"/>
        <v>0</v>
      </c>
      <c r="O71" s="14">
        <f t="shared" si="13"/>
        <v>0</v>
      </c>
      <c r="P71" s="37"/>
      <c r="Q71" s="14">
        <f t="shared" si="2"/>
        <v>0</v>
      </c>
      <c r="R71" s="51">
        <f t="shared" si="14"/>
        <v>0</v>
      </c>
      <c r="S71" s="37"/>
      <c r="T71" s="60" t="str">
        <f t="shared" si="15"/>
        <v/>
      </c>
      <c r="U71" s="60" t="str">
        <f t="shared" si="16"/>
        <v/>
      </c>
    </row>
    <row r="72" spans="1:21" s="60" customFormat="1" ht="15" customHeight="1" x14ac:dyDescent="0.25">
      <c r="A72" s="28"/>
      <c r="B72" s="27"/>
      <c r="C72" s="38"/>
      <c r="D72" s="18"/>
      <c r="E72" s="38"/>
      <c r="F72" s="35"/>
      <c r="G72" s="35"/>
      <c r="H72" s="19"/>
      <c r="I72" s="37"/>
      <c r="J72" s="20"/>
      <c r="K72" s="17"/>
      <c r="L72" s="37"/>
      <c r="M72" s="38"/>
      <c r="N72" s="14">
        <f t="shared" si="12"/>
        <v>0</v>
      </c>
      <c r="O72" s="14">
        <f t="shared" si="13"/>
        <v>0</v>
      </c>
      <c r="P72" s="37"/>
      <c r="Q72" s="14">
        <f t="shared" si="2"/>
        <v>0</v>
      </c>
      <c r="R72" s="51">
        <f t="shared" si="14"/>
        <v>0</v>
      </c>
      <c r="S72" s="37"/>
      <c r="T72" s="60" t="str">
        <f t="shared" si="15"/>
        <v/>
      </c>
      <c r="U72" s="60" t="str">
        <f t="shared" si="16"/>
        <v/>
      </c>
    </row>
    <row r="73" spans="1:21" s="60" customFormat="1" ht="15" customHeight="1" x14ac:dyDescent="0.25">
      <c r="A73" s="28"/>
      <c r="B73" s="27"/>
      <c r="C73" s="38"/>
      <c r="D73" s="18"/>
      <c r="E73" s="38"/>
      <c r="F73" s="35"/>
      <c r="G73" s="35"/>
      <c r="H73" s="19"/>
      <c r="I73" s="37"/>
      <c r="J73" s="20"/>
      <c r="K73" s="17"/>
      <c r="L73" s="37"/>
      <c r="M73" s="38"/>
      <c r="N73" s="14">
        <f t="shared" si="12"/>
        <v>0</v>
      </c>
      <c r="O73" s="14">
        <f t="shared" si="13"/>
        <v>0</v>
      </c>
      <c r="P73" s="37"/>
      <c r="Q73" s="14">
        <f t="shared" si="2"/>
        <v>0</v>
      </c>
      <c r="R73" s="51">
        <f t="shared" si="14"/>
        <v>0</v>
      </c>
      <c r="S73" s="37"/>
      <c r="T73" s="60" t="str">
        <f t="shared" si="15"/>
        <v/>
      </c>
      <c r="U73" s="60" t="str">
        <f t="shared" si="16"/>
        <v/>
      </c>
    </row>
    <row r="74" spans="1:21" s="60" customFormat="1" ht="15" customHeight="1" x14ac:dyDescent="0.25">
      <c r="A74" s="28"/>
      <c r="B74" s="27"/>
      <c r="C74" s="38"/>
      <c r="D74" s="18"/>
      <c r="E74" s="38"/>
      <c r="F74" s="35"/>
      <c r="G74" s="35"/>
      <c r="H74" s="19"/>
      <c r="I74" s="37"/>
      <c r="J74" s="20"/>
      <c r="K74" s="17"/>
      <c r="L74" s="37"/>
      <c r="M74" s="38"/>
      <c r="N74" s="14">
        <f t="shared" si="12"/>
        <v>0</v>
      </c>
      <c r="O74" s="14">
        <f t="shared" si="13"/>
        <v>0</v>
      </c>
      <c r="P74" s="37"/>
      <c r="Q74" s="14">
        <f t="shared" si="2"/>
        <v>0</v>
      </c>
      <c r="R74" s="51">
        <f t="shared" si="14"/>
        <v>0</v>
      </c>
      <c r="S74" s="37"/>
      <c r="T74" s="60" t="str">
        <f t="shared" si="15"/>
        <v/>
      </c>
      <c r="U74" s="60" t="str">
        <f t="shared" si="16"/>
        <v/>
      </c>
    </row>
    <row r="75" spans="1:21" s="60" customFormat="1" ht="15" customHeight="1" x14ac:dyDescent="0.25">
      <c r="A75" s="28"/>
      <c r="B75" s="27"/>
      <c r="C75" s="38"/>
      <c r="D75" s="18"/>
      <c r="E75" s="38"/>
      <c r="F75" s="35"/>
      <c r="G75" s="35"/>
      <c r="H75" s="19"/>
      <c r="I75" s="37"/>
      <c r="J75" s="20"/>
      <c r="K75" s="17"/>
      <c r="L75" s="37"/>
      <c r="M75" s="38"/>
      <c r="N75" s="14">
        <f t="shared" si="12"/>
        <v>0</v>
      </c>
      <c r="O75" s="14">
        <f t="shared" si="13"/>
        <v>0</v>
      </c>
      <c r="P75" s="37"/>
      <c r="Q75" s="14">
        <f t="shared" si="2"/>
        <v>0</v>
      </c>
      <c r="R75" s="51">
        <f t="shared" si="14"/>
        <v>0</v>
      </c>
      <c r="S75" s="37"/>
      <c r="T75" s="60" t="str">
        <f t="shared" si="15"/>
        <v/>
      </c>
      <c r="U75" s="60" t="str">
        <f t="shared" si="16"/>
        <v/>
      </c>
    </row>
    <row r="76" spans="1:21" s="60" customFormat="1" ht="15" customHeight="1" x14ac:dyDescent="0.25">
      <c r="A76" s="28"/>
      <c r="B76" s="27"/>
      <c r="C76" s="38"/>
      <c r="D76" s="18"/>
      <c r="E76" s="38"/>
      <c r="F76" s="35"/>
      <c r="G76" s="35"/>
      <c r="H76" s="19"/>
      <c r="I76" s="37"/>
      <c r="J76" s="20"/>
      <c r="K76" s="17"/>
      <c r="L76" s="37"/>
      <c r="M76" s="38"/>
      <c r="N76" s="14">
        <f t="shared" si="12"/>
        <v>0</v>
      </c>
      <c r="O76" s="14">
        <f t="shared" si="13"/>
        <v>0</v>
      </c>
      <c r="P76" s="37"/>
      <c r="Q76" s="14">
        <f t="shared" si="2"/>
        <v>0</v>
      </c>
      <c r="R76" s="51">
        <f t="shared" si="14"/>
        <v>0</v>
      </c>
      <c r="S76" s="37"/>
      <c r="T76" s="60" t="str">
        <f t="shared" si="15"/>
        <v/>
      </c>
      <c r="U76" s="60" t="str">
        <f t="shared" si="16"/>
        <v/>
      </c>
    </row>
    <row r="77" spans="1:21" s="60" customFormat="1" ht="15" customHeight="1" x14ac:dyDescent="0.25">
      <c r="A77" s="28"/>
      <c r="B77" s="27"/>
      <c r="C77" s="38"/>
      <c r="D77" s="18"/>
      <c r="E77" s="38"/>
      <c r="F77" s="35"/>
      <c r="G77" s="35"/>
      <c r="H77" s="19"/>
      <c r="I77" s="37"/>
      <c r="J77" s="20"/>
      <c r="K77" s="17"/>
      <c r="L77" s="37"/>
      <c r="M77" s="38"/>
      <c r="N77" s="14">
        <f t="shared" si="12"/>
        <v>0</v>
      </c>
      <c r="O77" s="14">
        <f t="shared" si="13"/>
        <v>0</v>
      </c>
      <c r="P77" s="37"/>
      <c r="Q77" s="14">
        <f t="shared" si="2"/>
        <v>0</v>
      </c>
      <c r="R77" s="51">
        <f t="shared" si="14"/>
        <v>0</v>
      </c>
      <c r="S77" s="37"/>
      <c r="T77" s="60" t="str">
        <f t="shared" si="15"/>
        <v/>
      </c>
      <c r="U77" s="60" t="str">
        <f t="shared" si="16"/>
        <v/>
      </c>
    </row>
    <row r="78" spans="1:21" s="60" customFormat="1" ht="15" customHeight="1" x14ac:dyDescent="0.25">
      <c r="A78" s="28"/>
      <c r="B78" s="27"/>
      <c r="C78" s="38"/>
      <c r="D78" s="18"/>
      <c r="E78" s="38"/>
      <c r="F78" s="35"/>
      <c r="G78" s="35"/>
      <c r="H78" s="19"/>
      <c r="I78" s="37"/>
      <c r="J78" s="20"/>
      <c r="K78" s="17"/>
      <c r="L78" s="37"/>
      <c r="M78" s="38"/>
      <c r="N78" s="14">
        <f t="shared" si="12"/>
        <v>0</v>
      </c>
      <c r="O78" s="14">
        <f t="shared" si="13"/>
        <v>0</v>
      </c>
      <c r="P78" s="37"/>
      <c r="Q78" s="14">
        <f t="shared" si="2"/>
        <v>0</v>
      </c>
      <c r="R78" s="51">
        <f t="shared" si="14"/>
        <v>0</v>
      </c>
      <c r="S78" s="37"/>
      <c r="T78" s="60" t="str">
        <f t="shared" si="15"/>
        <v/>
      </c>
      <c r="U78" s="60" t="str">
        <f t="shared" si="16"/>
        <v/>
      </c>
    </row>
    <row r="79" spans="1:21" s="60" customFormat="1" ht="15" customHeight="1" x14ac:dyDescent="0.25">
      <c r="A79" s="28"/>
      <c r="B79" s="27"/>
      <c r="C79" s="38"/>
      <c r="D79" s="18"/>
      <c r="E79" s="38"/>
      <c r="F79" s="35"/>
      <c r="G79" s="35"/>
      <c r="H79" s="19"/>
      <c r="I79" s="37"/>
      <c r="J79" s="20"/>
      <c r="K79" s="17"/>
      <c r="L79" s="37"/>
      <c r="M79" s="38"/>
      <c r="N79" s="14">
        <f t="shared" si="12"/>
        <v>0</v>
      </c>
      <c r="O79" s="14">
        <f t="shared" si="13"/>
        <v>0</v>
      </c>
      <c r="P79" s="37"/>
      <c r="Q79" s="14">
        <f t="shared" si="2"/>
        <v>0</v>
      </c>
      <c r="R79" s="51">
        <f t="shared" si="14"/>
        <v>0</v>
      </c>
      <c r="S79" s="37"/>
      <c r="T79" s="60" t="str">
        <f t="shared" si="15"/>
        <v/>
      </c>
      <c r="U79" s="60" t="str">
        <f t="shared" si="16"/>
        <v/>
      </c>
    </row>
    <row r="80" spans="1:21" s="60" customFormat="1" ht="15" customHeight="1" x14ac:dyDescent="0.25">
      <c r="A80" s="28"/>
      <c r="B80" s="27"/>
      <c r="C80" s="38"/>
      <c r="D80" s="18"/>
      <c r="E80" s="38"/>
      <c r="F80" s="35"/>
      <c r="G80" s="35"/>
      <c r="H80" s="19"/>
      <c r="I80" s="37"/>
      <c r="J80" s="20"/>
      <c r="K80" s="17"/>
      <c r="L80" s="37"/>
      <c r="M80" s="38"/>
      <c r="N80" s="14">
        <f t="shared" si="12"/>
        <v>0</v>
      </c>
      <c r="O80" s="14">
        <f t="shared" si="13"/>
        <v>0</v>
      </c>
      <c r="P80" s="37"/>
      <c r="Q80" s="14">
        <f t="shared" si="2"/>
        <v>0</v>
      </c>
      <c r="R80" s="51">
        <f t="shared" si="14"/>
        <v>0</v>
      </c>
      <c r="S80" s="37"/>
      <c r="T80" s="60" t="str">
        <f t="shared" si="15"/>
        <v/>
      </c>
      <c r="U80" s="60" t="str">
        <f t="shared" si="16"/>
        <v/>
      </c>
    </row>
    <row r="81" spans="1:24" s="60" customFormat="1" ht="15" customHeight="1" x14ac:dyDescent="0.25">
      <c r="A81" s="28"/>
      <c r="B81" s="27"/>
      <c r="C81" s="38"/>
      <c r="D81" s="18"/>
      <c r="E81" s="38"/>
      <c r="F81" s="35"/>
      <c r="G81" s="35"/>
      <c r="H81" s="19"/>
      <c r="I81" s="37"/>
      <c r="J81" s="20"/>
      <c r="K81" s="17"/>
      <c r="L81" s="37"/>
      <c r="M81" s="38"/>
      <c r="N81" s="14">
        <f t="shared" si="12"/>
        <v>0</v>
      </c>
      <c r="O81" s="14">
        <f t="shared" si="13"/>
        <v>0</v>
      </c>
      <c r="P81" s="37"/>
      <c r="Q81" s="14">
        <f t="shared" si="2"/>
        <v>0</v>
      </c>
      <c r="R81" s="51">
        <f t="shared" si="14"/>
        <v>0</v>
      </c>
      <c r="S81" s="37"/>
      <c r="T81" s="60" t="str">
        <f t="shared" si="15"/>
        <v/>
      </c>
      <c r="U81" s="60" t="str">
        <f t="shared" si="16"/>
        <v/>
      </c>
    </row>
    <row r="82" spans="1:24" s="60" customFormat="1" ht="15" customHeight="1" x14ac:dyDescent="0.25">
      <c r="A82" s="28"/>
      <c r="B82" s="27"/>
      <c r="C82" s="38"/>
      <c r="D82" s="18"/>
      <c r="E82" s="38"/>
      <c r="F82" s="35"/>
      <c r="G82" s="35"/>
      <c r="H82" s="19"/>
      <c r="I82" s="37"/>
      <c r="J82" s="20"/>
      <c r="K82" s="17"/>
      <c r="L82" s="37"/>
      <c r="M82" s="38"/>
      <c r="N82" s="14">
        <f t="shared" si="12"/>
        <v>0</v>
      </c>
      <c r="O82" s="14">
        <f t="shared" si="13"/>
        <v>0</v>
      </c>
      <c r="P82" s="37"/>
      <c r="Q82" s="14">
        <f t="shared" si="2"/>
        <v>0</v>
      </c>
      <c r="R82" s="51">
        <f t="shared" si="14"/>
        <v>0</v>
      </c>
      <c r="S82" s="37"/>
      <c r="T82" s="60" t="str">
        <f t="shared" si="15"/>
        <v/>
      </c>
      <c r="U82" s="60" t="str">
        <f t="shared" si="16"/>
        <v/>
      </c>
    </row>
    <row r="83" spans="1:24" s="60" customFormat="1" ht="15" customHeight="1" x14ac:dyDescent="0.25">
      <c r="A83" s="28"/>
      <c r="B83" s="27"/>
      <c r="C83" s="38"/>
      <c r="D83" s="18"/>
      <c r="E83" s="38"/>
      <c r="F83" s="35"/>
      <c r="G83" s="35"/>
      <c r="H83" s="19"/>
      <c r="I83" s="37"/>
      <c r="J83" s="20"/>
      <c r="K83" s="17"/>
      <c r="L83" s="37"/>
      <c r="M83" s="38"/>
      <c r="N83" s="14">
        <f t="shared" si="12"/>
        <v>0</v>
      </c>
      <c r="O83" s="14">
        <f t="shared" si="13"/>
        <v>0</v>
      </c>
      <c r="P83" s="37"/>
      <c r="Q83" s="14">
        <f t="shared" si="2"/>
        <v>0</v>
      </c>
      <c r="R83" s="51">
        <f t="shared" si="14"/>
        <v>0</v>
      </c>
      <c r="S83" s="37"/>
      <c r="T83" s="60" t="str">
        <f t="shared" si="15"/>
        <v/>
      </c>
      <c r="U83" s="60" t="str">
        <f t="shared" si="16"/>
        <v/>
      </c>
    </row>
    <row r="84" spans="1:24" s="60" customFormat="1" ht="15" customHeight="1" x14ac:dyDescent="0.25">
      <c r="A84" s="28"/>
      <c r="B84" s="27"/>
      <c r="C84" s="38"/>
      <c r="D84" s="18"/>
      <c r="E84" s="38"/>
      <c r="F84" s="35"/>
      <c r="G84" s="35"/>
      <c r="H84" s="19"/>
      <c r="I84" s="37"/>
      <c r="J84" s="20"/>
      <c r="K84" s="17"/>
      <c r="L84" s="37"/>
      <c r="M84" s="38"/>
      <c r="N84" s="14">
        <f t="shared" si="12"/>
        <v>0</v>
      </c>
      <c r="O84" s="14">
        <f t="shared" si="13"/>
        <v>0</v>
      </c>
      <c r="P84" s="37"/>
      <c r="Q84" s="14">
        <f t="shared" si="2"/>
        <v>0</v>
      </c>
      <c r="R84" s="51">
        <f t="shared" si="14"/>
        <v>0</v>
      </c>
      <c r="S84" s="37"/>
      <c r="T84" s="60" t="str">
        <f t="shared" si="15"/>
        <v/>
      </c>
      <c r="U84" s="60" t="str">
        <f t="shared" si="16"/>
        <v/>
      </c>
    </row>
    <row r="85" spans="1:24" s="60" customFormat="1" ht="15" customHeight="1" x14ac:dyDescent="0.25">
      <c r="A85" s="28"/>
      <c r="B85" s="27"/>
      <c r="C85" s="38"/>
      <c r="D85" s="18"/>
      <c r="E85" s="38"/>
      <c r="F85" s="35"/>
      <c r="G85" s="35"/>
      <c r="H85" s="19"/>
      <c r="I85" s="37"/>
      <c r="J85" s="20"/>
      <c r="K85" s="17"/>
      <c r="L85" s="37"/>
      <c r="M85" s="38"/>
      <c r="N85" s="14">
        <f t="shared" si="12"/>
        <v>0</v>
      </c>
      <c r="O85" s="14">
        <f t="shared" si="13"/>
        <v>0</v>
      </c>
      <c r="P85" s="37"/>
      <c r="Q85" s="14">
        <f t="shared" si="2"/>
        <v>0</v>
      </c>
      <c r="R85" s="51">
        <f t="shared" si="14"/>
        <v>0</v>
      </c>
      <c r="S85" s="37"/>
      <c r="T85" s="60" t="str">
        <f t="shared" si="15"/>
        <v/>
      </c>
      <c r="U85" s="60" t="str">
        <f t="shared" si="16"/>
        <v/>
      </c>
    </row>
    <row r="86" spans="1:24" s="60" customFormat="1" ht="15" customHeight="1" x14ac:dyDescent="0.25">
      <c r="A86" s="28"/>
      <c r="B86" s="27"/>
      <c r="C86" s="38"/>
      <c r="D86" s="18"/>
      <c r="E86" s="38"/>
      <c r="F86" s="35"/>
      <c r="G86" s="35"/>
      <c r="H86" s="19"/>
      <c r="I86" s="37"/>
      <c r="J86" s="20"/>
      <c r="K86" s="17"/>
      <c r="L86" s="37"/>
      <c r="M86" s="38"/>
      <c r="N86" s="14">
        <f t="shared" si="12"/>
        <v>0</v>
      </c>
      <c r="O86" s="14">
        <f t="shared" si="13"/>
        <v>0</v>
      </c>
      <c r="P86" s="37"/>
      <c r="Q86" s="14">
        <f t="shared" si="2"/>
        <v>0</v>
      </c>
      <c r="R86" s="51">
        <f t="shared" si="14"/>
        <v>0</v>
      </c>
      <c r="S86" s="37"/>
      <c r="T86" s="60" t="str">
        <f t="shared" si="15"/>
        <v/>
      </c>
      <c r="U86" s="60" t="str">
        <f t="shared" si="16"/>
        <v/>
      </c>
    </row>
    <row r="87" spans="1:24" s="60" customFormat="1" ht="15" customHeight="1" x14ac:dyDescent="0.25">
      <c r="A87" s="28"/>
      <c r="B87" s="27"/>
      <c r="C87" s="38"/>
      <c r="D87" s="18"/>
      <c r="E87" s="38"/>
      <c r="F87" s="35"/>
      <c r="G87" s="35"/>
      <c r="H87" s="19"/>
      <c r="I87" s="37"/>
      <c r="J87" s="20"/>
      <c r="K87" s="17"/>
      <c r="L87" s="37"/>
      <c r="M87" s="38"/>
      <c r="N87" s="14">
        <f t="shared" si="12"/>
        <v>0</v>
      </c>
      <c r="O87" s="14">
        <f t="shared" si="13"/>
        <v>0</v>
      </c>
      <c r="P87" s="37"/>
      <c r="Q87" s="14">
        <f t="shared" si="2"/>
        <v>0</v>
      </c>
      <c r="R87" s="51">
        <f t="shared" si="14"/>
        <v>0</v>
      </c>
      <c r="S87" s="37"/>
      <c r="T87" s="60" t="str">
        <f t="shared" si="15"/>
        <v/>
      </c>
      <c r="U87" s="60" t="str">
        <f t="shared" si="16"/>
        <v/>
      </c>
    </row>
    <row r="88" spans="1:24" s="60" customFormat="1" ht="15" customHeight="1" x14ac:dyDescent="0.25">
      <c r="A88" s="28"/>
      <c r="B88" s="27"/>
      <c r="C88" s="38"/>
      <c r="D88" s="18"/>
      <c r="E88" s="38"/>
      <c r="F88" s="35"/>
      <c r="G88" s="35"/>
      <c r="H88" s="19"/>
      <c r="I88" s="37"/>
      <c r="J88" s="20"/>
      <c r="K88" s="17"/>
      <c r="L88" s="37"/>
      <c r="M88" s="38"/>
      <c r="N88" s="14">
        <f t="shared" si="12"/>
        <v>0</v>
      </c>
      <c r="O88" s="14">
        <f t="shared" si="13"/>
        <v>0</v>
      </c>
      <c r="P88" s="37"/>
      <c r="Q88" s="14">
        <f t="shared" si="2"/>
        <v>0</v>
      </c>
      <c r="R88" s="51">
        <f t="shared" si="14"/>
        <v>0</v>
      </c>
      <c r="S88" s="37"/>
      <c r="T88" s="60" t="str">
        <f t="shared" si="15"/>
        <v/>
      </c>
      <c r="U88" s="60" t="str">
        <f t="shared" si="16"/>
        <v/>
      </c>
    </row>
    <row r="89" spans="1:24" s="60" customFormat="1" ht="15" customHeight="1" x14ac:dyDescent="0.25">
      <c r="A89" s="28"/>
      <c r="B89" s="27"/>
      <c r="C89" s="38"/>
      <c r="D89" s="18"/>
      <c r="E89" s="38"/>
      <c r="F89" s="35"/>
      <c r="G89" s="35"/>
      <c r="H89" s="19"/>
      <c r="I89" s="37"/>
      <c r="J89" s="20"/>
      <c r="K89" s="17"/>
      <c r="L89" s="37"/>
      <c r="M89" s="38"/>
      <c r="N89" s="14">
        <f t="shared" si="12"/>
        <v>0</v>
      </c>
      <c r="O89" s="14">
        <f t="shared" si="13"/>
        <v>0</v>
      </c>
      <c r="P89" s="37"/>
      <c r="Q89" s="14">
        <f t="shared" si="2"/>
        <v>0</v>
      </c>
      <c r="R89" s="51">
        <f t="shared" si="14"/>
        <v>0</v>
      </c>
      <c r="S89" s="37"/>
      <c r="T89" s="60" t="str">
        <f t="shared" si="15"/>
        <v/>
      </c>
      <c r="U89" s="60" t="str">
        <f t="shared" si="16"/>
        <v/>
      </c>
    </row>
    <row r="90" spans="1:24" s="60" customFormat="1" ht="15" customHeight="1" x14ac:dyDescent="0.25">
      <c r="A90" s="28"/>
      <c r="B90" s="27"/>
      <c r="C90" s="38"/>
      <c r="D90" s="18"/>
      <c r="E90" s="38"/>
      <c r="F90" s="35"/>
      <c r="G90" s="35"/>
      <c r="H90" s="19"/>
      <c r="I90" s="37"/>
      <c r="J90" s="20"/>
      <c r="K90" s="17"/>
      <c r="L90" s="37"/>
      <c r="M90" s="38"/>
      <c r="N90" s="14">
        <f t="shared" si="12"/>
        <v>0</v>
      </c>
      <c r="O90" s="14">
        <f t="shared" si="13"/>
        <v>0</v>
      </c>
      <c r="P90" s="37"/>
      <c r="Q90" s="14">
        <f t="shared" si="2"/>
        <v>0</v>
      </c>
      <c r="R90" s="51">
        <f t="shared" si="14"/>
        <v>0</v>
      </c>
      <c r="S90" s="37"/>
      <c r="T90" s="60" t="str">
        <f t="shared" si="15"/>
        <v/>
      </c>
      <c r="U90" s="60" t="str">
        <f t="shared" si="16"/>
        <v/>
      </c>
    </row>
    <row r="91" spans="1:24" s="60" customFormat="1" ht="15" customHeight="1" thickBot="1" x14ac:dyDescent="0.3">
      <c r="A91" s="39"/>
      <c r="B91" s="27"/>
      <c r="C91" s="38"/>
      <c r="D91" s="18"/>
      <c r="E91" s="38"/>
      <c r="F91" s="35"/>
      <c r="G91" s="35"/>
      <c r="H91" s="19"/>
      <c r="I91" s="37"/>
      <c r="J91" s="20"/>
      <c r="K91" s="17"/>
      <c r="L91" s="37"/>
      <c r="M91" s="38"/>
      <c r="N91" s="14">
        <f t="shared" si="12"/>
        <v>0</v>
      </c>
      <c r="O91" s="14">
        <f t="shared" si="13"/>
        <v>0</v>
      </c>
      <c r="P91" s="37"/>
      <c r="Q91" s="14">
        <f t="shared" si="2"/>
        <v>0</v>
      </c>
      <c r="R91" s="51">
        <f t="shared" si="14"/>
        <v>0</v>
      </c>
      <c r="S91" s="37"/>
      <c r="T91" s="60" t="str">
        <f t="shared" si="15"/>
        <v/>
      </c>
      <c r="U91" s="60" t="str">
        <f t="shared" si="16"/>
        <v/>
      </c>
    </row>
    <row r="92" spans="1:24" s="60" customFormat="1" ht="15" customHeight="1" thickBot="1" x14ac:dyDescent="0.3">
      <c r="A92" s="129">
        <f>COUNTA(A10:A91)</f>
        <v>0</v>
      </c>
      <c r="B92" s="108"/>
      <c r="C92" s="109"/>
      <c r="D92" s="109"/>
      <c r="E92" s="109"/>
      <c r="F92" s="109"/>
      <c r="G92" s="109"/>
      <c r="H92" s="109"/>
      <c r="I92" s="110"/>
      <c r="J92" s="109"/>
      <c r="K92" s="109"/>
      <c r="L92" s="109"/>
      <c r="M92" s="109"/>
      <c r="N92" s="111">
        <f>SUM(N10:N91)</f>
        <v>0</v>
      </c>
      <c r="O92" s="111">
        <f>SUM(O10:O91)</f>
        <v>0</v>
      </c>
      <c r="P92" s="111"/>
      <c r="Q92" s="111">
        <f>SUM(Q10:Q91)</f>
        <v>0</v>
      </c>
      <c r="R92" s="112">
        <f>SUM(R10:R91)</f>
        <v>0</v>
      </c>
      <c r="S92" s="113">
        <f>SUM(S10:S91)</f>
        <v>0</v>
      </c>
      <c r="V92" s="43"/>
      <c r="W92" s="43"/>
      <c r="X92" s="43"/>
    </row>
  </sheetData>
  <sheetProtection algorithmName="SHA-512" hashValue="WxiA+DlRemqh6WQYMWxY623lQC9c/JC/sD4G4+vOsvcTCYMnIlVDXFmqlinec/WuK67YHhJ8au1CZc0pMXVqVA==" saltValue="d0sbGRT/9eX1wQLVc3dtPw==" spinCount="100000" sheet="1" autoFilter="0"/>
  <autoFilter ref="A9:A91" xr:uid="{00000000-0009-0000-0000-000000000000}"/>
  <mergeCells count="13">
    <mergeCell ref="C8:M8"/>
    <mergeCell ref="M6:N6"/>
    <mergeCell ref="O6:Q6"/>
    <mergeCell ref="A1:S1"/>
    <mergeCell ref="A2:S2"/>
    <mergeCell ref="A3:C3"/>
    <mergeCell ref="A4:C4"/>
    <mergeCell ref="A5:C5"/>
    <mergeCell ref="D3:L3"/>
    <mergeCell ref="D4:L4"/>
    <mergeCell ref="D5:L5"/>
    <mergeCell ref="N3:S3"/>
    <mergeCell ref="N4:S4"/>
  </mergeCells>
  <phoneticPr fontId="4" type="noConversion"/>
  <conditionalFormatting sqref="O10:O16 O37:O91">
    <cfRule type="cellIs" dxfId="11" priority="13" stopIfTrue="1" operator="equal">
      <formula>0</formula>
    </cfRule>
  </conditionalFormatting>
  <conditionalFormatting sqref="D10:D16 D37:D91">
    <cfRule type="expression" dxfId="10" priority="12">
      <formula>U10="x"</formula>
    </cfRule>
  </conditionalFormatting>
  <conditionalFormatting sqref="D11:D16 D37:D91">
    <cfRule type="expression" dxfId="9" priority="11">
      <formula>CL11="X"</formula>
    </cfRule>
  </conditionalFormatting>
  <conditionalFormatting sqref="J10:J16 J37:J91">
    <cfRule type="expression" dxfId="8" priority="8">
      <formula>AND(J10&gt;0,J10+AO10=AN10)</formula>
    </cfRule>
    <cfRule type="expression" dxfId="7" priority="9">
      <formula>CM10="X"</formula>
    </cfRule>
  </conditionalFormatting>
  <conditionalFormatting sqref="H10:H16 H37:H91">
    <cfRule type="expression" dxfId="6" priority="15">
      <formula>OR(AND(A10="",Z10&lt;&gt;0,Z10&lt;H10),AND(A10="",AA10&lt;&gt;0,AA10&lt;H10),AND(A10="",AB10&lt;&gt;0,AB10&lt;H10))</formula>
    </cfRule>
  </conditionalFormatting>
  <conditionalFormatting sqref="O17:O36">
    <cfRule type="cellIs" dxfId="5" priority="5" stopIfTrue="1" operator="equal">
      <formula>0</formula>
    </cfRule>
  </conditionalFormatting>
  <conditionalFormatting sqref="D17:D36">
    <cfRule type="expression" dxfId="4" priority="4">
      <formula>U17="x"</formula>
    </cfRule>
  </conditionalFormatting>
  <conditionalFormatting sqref="D17:D36">
    <cfRule type="expression" dxfId="3" priority="3">
      <formula>CL17="X"</formula>
    </cfRule>
  </conditionalFormatting>
  <conditionalFormatting sqref="J17:J36">
    <cfRule type="expression" dxfId="2" priority="1">
      <formula>AND(J17&gt;0,J17+AO17=AN17)</formula>
    </cfRule>
    <cfRule type="expression" dxfId="1" priority="2">
      <formula>CM17="X"</formula>
    </cfRule>
  </conditionalFormatting>
  <conditionalFormatting sqref="H17:H36">
    <cfRule type="expression" dxfId="0" priority="6">
      <formula>OR(AND(A17="",Z17&lt;&gt;0,Z17&lt;H17),AND(A17="",AA17&lt;&gt;0,AA17&lt;H17),AND(A17="",AB17&lt;&gt;0,AB17&lt;H17))</formula>
    </cfRule>
  </conditionalFormatting>
  <dataValidations xWindow="1161" yWindow="388" count="8">
    <dataValidation type="list" allowBlank="1" showInputMessage="1" showErrorMessage="1" sqref="O6" xr:uid="{00000000-0002-0000-0000-000000000000}">
      <formula1>"January 1 -- December 31,April 1 -- March 31,July 1 -- June 30,October 1 -- September 30"</formula1>
    </dataValidation>
    <dataValidation type="list" allowBlank="1" showInputMessage="1" showErrorMessage="1" sqref="N8" xr:uid="{00000000-0002-0000-0000-000001000000}">
      <formula1>".25,.3"</formula1>
    </dataValidation>
    <dataValidation type="list" allowBlank="1" showInputMessage="1" showErrorMessage="1" promptTitle="Directions" prompt="Please select from the drop down menu.  If you need to erase, use the Delete button." sqref="E10:E91" xr:uid="{00000000-0002-0000-0000-000002000000}">
      <formula1>"1 BD/Very Low, 1 BD/Other Low, 2 BD/Very Low, 2 BD/Other Low,3 BD/Very Low, 3 BD/Other Low,4 BD/Very Low, 4 BD/Other Low,"</formula1>
    </dataValidation>
    <dataValidation type="list" allowBlank="1" showInputMessage="1" showErrorMessage="1" sqref="K10:K91" xr:uid="{00000000-0002-0000-0000-000003000000}">
      <formula1>"0,1,2,3,4,5,6,7,8,9,10,11,12"</formula1>
    </dataValidation>
    <dataValidation type="list" allowBlank="1" showInputMessage="1" showErrorMessage="1" sqref="D10:D91" xr:uid="{00000000-0002-0000-0000-000004000000}">
      <formula1>"Vacant,1,2,3,4,5,6,7,8"</formula1>
    </dataValidation>
    <dataValidation type="list" allowBlank="1" showErrorMessage="1" promptTitle="Directions" prompt="Place an X in the cell id the household meets the definition contained in the column heading comment._x000a_" sqref="B10:B91" xr:uid="{00000000-0002-0000-0000-000006000000}">
      <formula1>"X"</formula1>
    </dataValidation>
    <dataValidation type="list" allowBlank="1" showInputMessage="1" showErrorMessage="1" promptTitle="Directions" prompt="Please select from the drop down menu.  If you need to erase, use the Delete button." sqref="M10:M91" xr:uid="{9EB4C76F-727A-46BE-A8DD-D07196C0F270}">
      <formula1>"AW,E,F,PD,E/PD,F/PD"</formula1>
    </dataValidation>
    <dataValidation type="list" allowBlank="1" showInputMessage="1" showErrorMessage="1" sqref="P5:S5 N5" xr:uid="{00000000-0002-0000-0000-000007000000}">
      <formula1>"2024,2025,2026,2027"</formula1>
    </dataValidation>
  </dataValidations>
  <printOptions horizontalCentered="1"/>
  <pageMargins left="0" right="0" top="0.65" bottom="0.4" header="0" footer="0"/>
  <pageSetup scale="71" fitToHeight="2" orientation="landscape" r:id="rId1"/>
  <headerFooter alignWithMargins="0">
    <oddHeader>&amp;L&amp;9STATE OF CALIFORNIA
&amp;"Arial,Bold"SCHEDULE OF RENTAL INCOM&amp;"Arial,Regular"E
RHCP-O&amp;R&amp;9DEPARTMENT OF HOUSING AND COMMUNITY DEVELOPMENT
DIVISION OF FINANCIAL ASSISTANCE</oddHeader>
    <oddFooter>&amp;C&amp;9Page &amp;P of &amp;N&amp;R&amp;"Arial,Italic"&amp;9&amp;A</oddFooter>
  </headerFooter>
  <ignoredErrors>
    <ignoredError sqref="Q10" emptyCellReferenc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71"/>
  <sheetViews>
    <sheetView showGridLines="0" tabSelected="1" zoomScaleNormal="100" zoomScaleSheetLayoutView="75" workbookViewId="0">
      <selection activeCell="A5" sqref="A5"/>
    </sheetView>
  </sheetViews>
  <sheetFormatPr defaultColWidth="9.109375" defaultRowHeight="13.2" x14ac:dyDescent="0.25"/>
  <cols>
    <col min="1" max="1" width="18.44140625" style="6" customWidth="1"/>
    <col min="2" max="2" width="19.109375" style="6" customWidth="1"/>
    <col min="3" max="3" width="19.33203125" style="6" bestFit="1" customWidth="1"/>
    <col min="4" max="4" width="17.33203125" style="6" customWidth="1"/>
    <col min="5" max="5" width="15" style="6" customWidth="1"/>
    <col min="6" max="6" width="13.33203125" style="6" customWidth="1"/>
    <col min="7" max="16384" width="9.109375" style="6"/>
  </cols>
  <sheetData>
    <row r="1" spans="1:6" ht="19.5" customHeight="1" x14ac:dyDescent="0.25">
      <c r="A1" s="21" t="s">
        <v>5</v>
      </c>
      <c r="B1" s="22"/>
      <c r="C1" s="22"/>
      <c r="D1" s="22"/>
      <c r="E1" s="22"/>
      <c r="F1" s="22"/>
    </row>
    <row r="2" spans="1:6" ht="15" customHeight="1" x14ac:dyDescent="0.25">
      <c r="A2" s="23" t="str">
        <f>"Non-Annuity Assisted Units - "&amp;'Annuity Assisted'!D4</f>
        <v xml:space="preserve">Non-Annuity Assisted Units - </v>
      </c>
      <c r="B2" s="24"/>
      <c r="C2" s="24"/>
      <c r="D2" s="24"/>
      <c r="E2" s="24"/>
      <c r="F2" s="24"/>
    </row>
    <row r="3" spans="1:6" ht="15" customHeight="1" x14ac:dyDescent="0.25">
      <c r="A3" s="67">
        <f>'Annuity Assisted'!S8</f>
        <v>45009</v>
      </c>
      <c r="B3" s="65"/>
      <c r="C3" s="65"/>
      <c r="D3" s="65"/>
      <c r="E3" s="65"/>
      <c r="F3" s="66"/>
    </row>
    <row r="4" spans="1:6" s="62" customFormat="1" ht="27" customHeight="1" x14ac:dyDescent="0.25">
      <c r="A4" s="114" t="s">
        <v>15</v>
      </c>
      <c r="B4" s="114" t="s">
        <v>16</v>
      </c>
      <c r="C4" s="114" t="s">
        <v>25</v>
      </c>
      <c r="D4" s="115" t="s">
        <v>42</v>
      </c>
      <c r="E4" s="115" t="s">
        <v>10</v>
      </c>
      <c r="F4" s="114" t="s">
        <v>40</v>
      </c>
    </row>
    <row r="5" spans="1:6" ht="15" customHeight="1" x14ac:dyDescent="0.25">
      <c r="A5" s="116"/>
      <c r="B5" s="98"/>
      <c r="C5" s="98"/>
      <c r="D5" s="98"/>
      <c r="E5" s="99">
        <f>D5*12</f>
        <v>0</v>
      </c>
      <c r="F5" s="117"/>
    </row>
    <row r="6" spans="1:6" ht="15" customHeight="1" x14ac:dyDescent="0.25">
      <c r="A6" s="118"/>
      <c r="B6" s="98"/>
      <c r="C6" s="98"/>
      <c r="D6" s="61"/>
      <c r="E6" s="64">
        <f t="shared" ref="E6:E45" si="0">D6*12</f>
        <v>0</v>
      </c>
      <c r="F6" s="37"/>
    </row>
    <row r="7" spans="1:6" ht="15" customHeight="1" x14ac:dyDescent="0.25">
      <c r="A7" s="118"/>
      <c r="B7" s="98"/>
      <c r="C7" s="98"/>
      <c r="D7" s="61"/>
      <c r="E7" s="64">
        <f t="shared" si="0"/>
        <v>0</v>
      </c>
      <c r="F7" s="37"/>
    </row>
    <row r="8" spans="1:6" ht="15" customHeight="1" x14ac:dyDescent="0.25">
      <c r="A8" s="118"/>
      <c r="B8" s="98"/>
      <c r="C8" s="98"/>
      <c r="D8" s="61"/>
      <c r="E8" s="64">
        <f t="shared" si="0"/>
        <v>0</v>
      </c>
      <c r="F8" s="37"/>
    </row>
    <row r="9" spans="1:6" ht="15" customHeight="1" x14ac:dyDescent="0.25">
      <c r="A9" s="118"/>
      <c r="B9" s="98"/>
      <c r="C9" s="98"/>
      <c r="D9" s="61"/>
      <c r="E9" s="64">
        <f t="shared" si="0"/>
        <v>0</v>
      </c>
      <c r="F9" s="37"/>
    </row>
    <row r="10" spans="1:6" ht="15" customHeight="1" x14ac:dyDescent="0.25">
      <c r="A10" s="118"/>
      <c r="B10" s="98"/>
      <c r="C10" s="98"/>
      <c r="D10" s="61"/>
      <c r="E10" s="64">
        <f t="shared" si="0"/>
        <v>0</v>
      </c>
      <c r="F10" s="37"/>
    </row>
    <row r="11" spans="1:6" ht="15" customHeight="1" x14ac:dyDescent="0.25">
      <c r="A11" s="118"/>
      <c r="B11" s="98"/>
      <c r="C11" s="98"/>
      <c r="D11" s="61"/>
      <c r="E11" s="64">
        <f t="shared" si="0"/>
        <v>0</v>
      </c>
      <c r="F11" s="37"/>
    </row>
    <row r="12" spans="1:6" ht="15" customHeight="1" x14ac:dyDescent="0.25">
      <c r="A12" s="118"/>
      <c r="B12" s="98"/>
      <c r="C12" s="98"/>
      <c r="D12" s="61"/>
      <c r="E12" s="64">
        <f t="shared" si="0"/>
        <v>0</v>
      </c>
      <c r="F12" s="37"/>
    </row>
    <row r="13" spans="1:6" ht="15" customHeight="1" x14ac:dyDescent="0.25">
      <c r="A13" s="118"/>
      <c r="B13" s="98"/>
      <c r="C13" s="98"/>
      <c r="D13" s="61"/>
      <c r="E13" s="64">
        <f t="shared" si="0"/>
        <v>0</v>
      </c>
      <c r="F13" s="37"/>
    </row>
    <row r="14" spans="1:6" ht="15" customHeight="1" x14ac:dyDescent="0.25">
      <c r="A14" s="118"/>
      <c r="B14" s="98"/>
      <c r="C14" s="98"/>
      <c r="D14" s="61"/>
      <c r="E14" s="64">
        <f t="shared" si="0"/>
        <v>0</v>
      </c>
      <c r="F14" s="37"/>
    </row>
    <row r="15" spans="1:6" ht="15" customHeight="1" x14ac:dyDescent="0.25">
      <c r="A15" s="118"/>
      <c r="B15" s="98"/>
      <c r="C15" s="98"/>
      <c r="D15" s="61"/>
      <c r="E15" s="64">
        <f t="shared" si="0"/>
        <v>0</v>
      </c>
      <c r="F15" s="37"/>
    </row>
    <row r="16" spans="1:6" ht="15" customHeight="1" x14ac:dyDescent="0.25">
      <c r="A16" s="118"/>
      <c r="B16" s="98"/>
      <c r="C16" s="98"/>
      <c r="D16" s="61"/>
      <c r="E16" s="64">
        <f t="shared" si="0"/>
        <v>0</v>
      </c>
      <c r="F16" s="37"/>
    </row>
    <row r="17" spans="1:6" ht="15" customHeight="1" x14ac:dyDescent="0.25">
      <c r="A17" s="118"/>
      <c r="B17" s="98"/>
      <c r="C17" s="98"/>
      <c r="D17" s="61"/>
      <c r="E17" s="64">
        <f t="shared" si="0"/>
        <v>0</v>
      </c>
      <c r="F17" s="37"/>
    </row>
    <row r="18" spans="1:6" ht="15" customHeight="1" x14ac:dyDescent="0.25">
      <c r="A18" s="118"/>
      <c r="B18" s="98"/>
      <c r="C18" s="98"/>
      <c r="D18" s="61"/>
      <c r="E18" s="64">
        <f t="shared" si="0"/>
        <v>0</v>
      </c>
      <c r="F18" s="37"/>
    </row>
    <row r="19" spans="1:6" ht="15" customHeight="1" x14ac:dyDescent="0.25">
      <c r="A19" s="118"/>
      <c r="B19" s="98"/>
      <c r="C19" s="98"/>
      <c r="D19" s="61"/>
      <c r="E19" s="64">
        <f t="shared" si="0"/>
        <v>0</v>
      </c>
      <c r="F19" s="37"/>
    </row>
    <row r="20" spans="1:6" ht="15" customHeight="1" x14ac:dyDescent="0.25">
      <c r="A20" s="118"/>
      <c r="B20" s="98"/>
      <c r="C20" s="98"/>
      <c r="D20" s="61"/>
      <c r="E20" s="64">
        <f t="shared" si="0"/>
        <v>0</v>
      </c>
      <c r="F20" s="37"/>
    </row>
    <row r="21" spans="1:6" ht="15" customHeight="1" x14ac:dyDescent="0.25">
      <c r="A21" s="118"/>
      <c r="B21" s="98"/>
      <c r="C21" s="98"/>
      <c r="D21" s="61"/>
      <c r="E21" s="64">
        <f t="shared" si="0"/>
        <v>0</v>
      </c>
      <c r="F21" s="37"/>
    </row>
    <row r="22" spans="1:6" ht="15" customHeight="1" x14ac:dyDescent="0.25">
      <c r="A22" s="118"/>
      <c r="B22" s="98"/>
      <c r="C22" s="98"/>
      <c r="D22" s="61"/>
      <c r="E22" s="64">
        <f t="shared" si="0"/>
        <v>0</v>
      </c>
      <c r="F22" s="37"/>
    </row>
    <row r="23" spans="1:6" ht="15" customHeight="1" x14ac:dyDescent="0.25">
      <c r="A23" s="118"/>
      <c r="B23" s="98"/>
      <c r="C23" s="98"/>
      <c r="D23" s="61"/>
      <c r="E23" s="64">
        <f t="shared" si="0"/>
        <v>0</v>
      </c>
      <c r="F23" s="37"/>
    </row>
    <row r="24" spans="1:6" ht="15" customHeight="1" x14ac:dyDescent="0.25">
      <c r="A24" s="118"/>
      <c r="B24" s="98"/>
      <c r="C24" s="98"/>
      <c r="D24" s="61"/>
      <c r="E24" s="64">
        <f t="shared" si="0"/>
        <v>0</v>
      </c>
      <c r="F24" s="37"/>
    </row>
    <row r="25" spans="1:6" ht="15" customHeight="1" x14ac:dyDescent="0.25">
      <c r="A25" s="118"/>
      <c r="B25" s="98"/>
      <c r="C25" s="98"/>
      <c r="D25" s="61"/>
      <c r="E25" s="64">
        <f t="shared" si="0"/>
        <v>0</v>
      </c>
      <c r="F25" s="37"/>
    </row>
    <row r="26" spans="1:6" ht="15" customHeight="1" x14ac:dyDescent="0.25">
      <c r="A26" s="118"/>
      <c r="B26" s="98"/>
      <c r="C26" s="98"/>
      <c r="D26" s="61"/>
      <c r="E26" s="64">
        <f t="shared" si="0"/>
        <v>0</v>
      </c>
      <c r="F26" s="37"/>
    </row>
    <row r="27" spans="1:6" ht="15" customHeight="1" x14ac:dyDescent="0.25">
      <c r="A27" s="118"/>
      <c r="B27" s="98"/>
      <c r="C27" s="98"/>
      <c r="D27" s="61"/>
      <c r="E27" s="64">
        <f t="shared" si="0"/>
        <v>0</v>
      </c>
      <c r="F27" s="37"/>
    </row>
    <row r="28" spans="1:6" ht="15" customHeight="1" x14ac:dyDescent="0.25">
      <c r="A28" s="118"/>
      <c r="B28" s="98"/>
      <c r="C28" s="98"/>
      <c r="D28" s="61"/>
      <c r="E28" s="64">
        <f t="shared" si="0"/>
        <v>0</v>
      </c>
      <c r="F28" s="37"/>
    </row>
    <row r="29" spans="1:6" ht="15" customHeight="1" x14ac:dyDescent="0.25">
      <c r="A29" s="118"/>
      <c r="B29" s="98"/>
      <c r="C29" s="98"/>
      <c r="D29" s="61"/>
      <c r="E29" s="64">
        <f t="shared" si="0"/>
        <v>0</v>
      </c>
      <c r="F29" s="37"/>
    </row>
    <row r="30" spans="1:6" ht="15" customHeight="1" x14ac:dyDescent="0.25">
      <c r="A30" s="118"/>
      <c r="B30" s="98"/>
      <c r="C30" s="98"/>
      <c r="D30" s="61"/>
      <c r="E30" s="64">
        <f t="shared" si="0"/>
        <v>0</v>
      </c>
      <c r="F30" s="37"/>
    </row>
    <row r="31" spans="1:6" ht="15" customHeight="1" x14ac:dyDescent="0.25">
      <c r="A31" s="118"/>
      <c r="B31" s="98"/>
      <c r="C31" s="98"/>
      <c r="D31" s="61"/>
      <c r="E31" s="64">
        <f t="shared" si="0"/>
        <v>0</v>
      </c>
      <c r="F31" s="37"/>
    </row>
    <row r="32" spans="1:6" ht="15" customHeight="1" x14ac:dyDescent="0.25">
      <c r="A32" s="118"/>
      <c r="B32" s="98"/>
      <c r="C32" s="98"/>
      <c r="D32" s="61"/>
      <c r="E32" s="64">
        <f t="shared" si="0"/>
        <v>0</v>
      </c>
      <c r="F32" s="37"/>
    </row>
    <row r="33" spans="1:6" ht="15" customHeight="1" x14ac:dyDescent="0.25">
      <c r="A33" s="118"/>
      <c r="B33" s="98"/>
      <c r="C33" s="98"/>
      <c r="D33" s="61"/>
      <c r="E33" s="64">
        <f t="shared" si="0"/>
        <v>0</v>
      </c>
      <c r="F33" s="37"/>
    </row>
    <row r="34" spans="1:6" ht="15" customHeight="1" x14ac:dyDescent="0.25">
      <c r="A34" s="118"/>
      <c r="B34" s="98"/>
      <c r="C34" s="98"/>
      <c r="D34" s="61"/>
      <c r="E34" s="64">
        <f t="shared" si="0"/>
        <v>0</v>
      </c>
      <c r="F34" s="37"/>
    </row>
    <row r="35" spans="1:6" ht="15" customHeight="1" x14ac:dyDescent="0.25">
      <c r="A35" s="118"/>
      <c r="B35" s="98"/>
      <c r="C35" s="98"/>
      <c r="D35" s="61"/>
      <c r="E35" s="64">
        <f t="shared" si="0"/>
        <v>0</v>
      </c>
      <c r="F35" s="37"/>
    </row>
    <row r="36" spans="1:6" ht="15" customHeight="1" x14ac:dyDescent="0.25">
      <c r="A36" s="118"/>
      <c r="B36" s="98"/>
      <c r="C36" s="98"/>
      <c r="D36" s="61"/>
      <c r="E36" s="64">
        <f t="shared" si="0"/>
        <v>0</v>
      </c>
      <c r="F36" s="37"/>
    </row>
    <row r="37" spans="1:6" ht="15" customHeight="1" x14ac:dyDescent="0.25">
      <c r="A37" s="118"/>
      <c r="B37" s="98"/>
      <c r="C37" s="98"/>
      <c r="D37" s="61"/>
      <c r="E37" s="64">
        <f t="shared" si="0"/>
        <v>0</v>
      </c>
      <c r="F37" s="37"/>
    </row>
    <row r="38" spans="1:6" ht="15" customHeight="1" x14ac:dyDescent="0.25">
      <c r="A38" s="118"/>
      <c r="B38" s="98"/>
      <c r="C38" s="98"/>
      <c r="D38" s="61"/>
      <c r="E38" s="64">
        <f t="shared" si="0"/>
        <v>0</v>
      </c>
      <c r="F38" s="37"/>
    </row>
    <row r="39" spans="1:6" ht="15" customHeight="1" x14ac:dyDescent="0.25">
      <c r="A39" s="118"/>
      <c r="B39" s="98"/>
      <c r="C39" s="98"/>
      <c r="D39" s="61"/>
      <c r="E39" s="64">
        <f t="shared" si="0"/>
        <v>0</v>
      </c>
      <c r="F39" s="37"/>
    </row>
    <row r="40" spans="1:6" ht="15" customHeight="1" x14ac:dyDescent="0.25">
      <c r="A40" s="118"/>
      <c r="B40" s="98"/>
      <c r="C40" s="98"/>
      <c r="D40" s="61"/>
      <c r="E40" s="64">
        <f t="shared" si="0"/>
        <v>0</v>
      </c>
      <c r="F40" s="37"/>
    </row>
    <row r="41" spans="1:6" ht="15" customHeight="1" x14ac:dyDescent="0.25">
      <c r="A41" s="118"/>
      <c r="B41" s="98"/>
      <c r="C41" s="98"/>
      <c r="D41" s="61"/>
      <c r="E41" s="64">
        <f t="shared" si="0"/>
        <v>0</v>
      </c>
      <c r="F41" s="37"/>
    </row>
    <row r="42" spans="1:6" ht="15" customHeight="1" x14ac:dyDescent="0.25">
      <c r="A42" s="118"/>
      <c r="B42" s="98"/>
      <c r="C42" s="98"/>
      <c r="D42" s="61"/>
      <c r="E42" s="64">
        <f t="shared" si="0"/>
        <v>0</v>
      </c>
      <c r="F42" s="37"/>
    </row>
    <row r="43" spans="1:6" ht="15" customHeight="1" x14ac:dyDescent="0.25">
      <c r="A43" s="118"/>
      <c r="B43" s="98"/>
      <c r="C43" s="98"/>
      <c r="D43" s="61"/>
      <c r="E43" s="64">
        <f t="shared" si="0"/>
        <v>0</v>
      </c>
      <c r="F43" s="37"/>
    </row>
    <row r="44" spans="1:6" ht="15" customHeight="1" x14ac:dyDescent="0.25">
      <c r="A44" s="118"/>
      <c r="B44" s="98"/>
      <c r="C44" s="98"/>
      <c r="D44" s="61"/>
      <c r="E44" s="64">
        <f t="shared" si="0"/>
        <v>0</v>
      </c>
      <c r="F44" s="37"/>
    </row>
    <row r="45" spans="1:6" ht="15" customHeight="1" x14ac:dyDescent="0.25">
      <c r="A45" s="118"/>
      <c r="B45" s="98"/>
      <c r="C45" s="98"/>
      <c r="D45" s="61"/>
      <c r="E45" s="64">
        <f t="shared" si="0"/>
        <v>0</v>
      </c>
      <c r="F45" s="37"/>
    </row>
    <row r="46" spans="1:6" s="62" customFormat="1" ht="15" customHeight="1" x14ac:dyDescent="0.25">
      <c r="A46" s="114">
        <f>COUNTA(A5:A35)</f>
        <v>0</v>
      </c>
      <c r="B46" s="119">
        <f>SUM(B5:B35)</f>
        <v>0</v>
      </c>
      <c r="C46" s="119"/>
      <c r="D46" s="119">
        <f>SUM(D5:D35)</f>
        <v>0</v>
      </c>
      <c r="E46" s="120">
        <f>SUM(E5:E35)</f>
        <v>0</v>
      </c>
      <c r="F46" s="121">
        <f>SUM(F5:F35)</f>
        <v>0</v>
      </c>
    </row>
    <row r="47" spans="1:6" ht="20.25" customHeight="1" x14ac:dyDescent="0.25">
      <c r="A47" s="63"/>
      <c r="B47" s="63"/>
      <c r="C47" s="63"/>
      <c r="D47" s="63"/>
      <c r="E47" s="63"/>
      <c r="F47" s="63"/>
    </row>
    <row r="48" spans="1:6" ht="17.25" customHeight="1" x14ac:dyDescent="0.25"/>
    <row r="49" ht="17.25" customHeight="1" x14ac:dyDescent="0.25"/>
    <row r="50" ht="17.25" customHeight="1" x14ac:dyDescent="0.25"/>
    <row r="51" ht="17.25" customHeight="1" x14ac:dyDescent="0.25"/>
    <row r="52" ht="18" customHeight="1" x14ac:dyDescent="0.25"/>
    <row r="53" ht="17.25" customHeight="1" x14ac:dyDescent="0.25"/>
    <row r="54" ht="17.25" customHeight="1" x14ac:dyDescent="0.25"/>
    <row r="55" ht="17.25" customHeight="1" x14ac:dyDescent="0.25"/>
    <row r="56" ht="17.25" customHeight="1" x14ac:dyDescent="0.25"/>
    <row r="57" ht="17.25" customHeight="1" x14ac:dyDescent="0.25"/>
    <row r="58" ht="17.25" customHeight="1" x14ac:dyDescent="0.25"/>
    <row r="59" ht="17.25" customHeight="1" x14ac:dyDescent="0.25"/>
    <row r="60" ht="17.25" customHeight="1" x14ac:dyDescent="0.25"/>
    <row r="61" ht="17.25" customHeight="1" x14ac:dyDescent="0.25"/>
    <row r="62" ht="17.25" customHeight="1" x14ac:dyDescent="0.25"/>
    <row r="63" ht="17.25" customHeight="1" x14ac:dyDescent="0.25"/>
    <row r="64" ht="17.25" customHeight="1" x14ac:dyDescent="0.25"/>
    <row r="65" ht="17.25" customHeight="1" x14ac:dyDescent="0.25"/>
    <row r="66" ht="17.25" customHeight="1" x14ac:dyDescent="0.25"/>
    <row r="67" ht="17.25" customHeight="1" x14ac:dyDescent="0.25"/>
    <row r="68" ht="17.25" customHeight="1" x14ac:dyDescent="0.25"/>
    <row r="69" ht="17.25" customHeight="1" x14ac:dyDescent="0.25"/>
    <row r="70" ht="17.25" customHeight="1" x14ac:dyDescent="0.25"/>
    <row r="71" ht="17.25" customHeight="1" x14ac:dyDescent="0.25"/>
  </sheetData>
  <sheetProtection algorithmName="SHA-512" hashValue="uAu2ghuKuItl8hHXXYE+zueBmS0KXaDo1MP3bQXQe39p2yIpYRs+3kBv8rAdaQYWGxoSDalkv2PuguN0i+rnVA==" saltValue="vKgbnpXd9GWcDsakwBs3Ag==" spinCount="100000" sheet="1" autoFilter="0"/>
  <autoFilter ref="A4:A46" xr:uid="{00000000-0009-0000-0000-000001000000}"/>
  <phoneticPr fontId="0" type="noConversion"/>
  <printOptions horizontalCentered="1"/>
  <pageMargins left="0" right="0" top="0.65" bottom="0.4" header="0" footer="0"/>
  <pageSetup scale="95" orientation="portrait" r:id="rId1"/>
  <headerFooter alignWithMargins="0">
    <oddHeader>&amp;L&amp;9STATE OF CALIFORNIA
&amp;"Arial,Bold"SCHEDULE OF RENTAL INCOME&amp;"Arial,Regular"
RHCP-O&amp;R&amp;9DEPARTMENT OF HOUSING AND COMMUNITY DEVELOPMENT
DIVISION OF FINANCIAL ASSISTANCE</oddHeader>
    <oddFooter>&amp;C&amp;9Page &amp;P of &amp;N&amp;R&amp;"Arial,Italic"&amp;9&amp;A</oddFooter>
  </headerFooter>
  <ignoredErrors>
    <ignoredError sqref="B46" emptyCellReferenc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Q18"/>
  <sheetViews>
    <sheetView showGridLines="0" zoomScaleNormal="100" zoomScaleSheetLayoutView="75" workbookViewId="0">
      <selection activeCell="C5" sqref="C5"/>
    </sheetView>
  </sheetViews>
  <sheetFormatPr defaultColWidth="8.88671875" defaultRowHeight="13.2" x14ac:dyDescent="0.25"/>
  <cols>
    <col min="1" max="1" width="20.88671875" style="43" customWidth="1"/>
    <col min="2" max="2" width="11.6640625" style="43" customWidth="1"/>
    <col min="3" max="3" width="14.33203125" style="43" customWidth="1"/>
    <col min="4" max="4" width="13.44140625" style="43" customWidth="1"/>
    <col min="5" max="6" width="14.44140625" style="43" customWidth="1"/>
    <col min="7" max="7" width="12.6640625" style="43" customWidth="1"/>
    <col min="8" max="8" width="14.44140625" style="43" customWidth="1"/>
    <col min="9" max="9" width="14.33203125" style="43" bestFit="1" customWidth="1"/>
    <col min="10" max="10" width="14" style="43" bestFit="1" customWidth="1"/>
    <col min="11" max="16384" width="8.88671875" style="43"/>
  </cols>
  <sheetData>
    <row r="1" spans="1:43" ht="19.5" customHeight="1" x14ac:dyDescent="0.3">
      <c r="A1" s="136" t="s">
        <v>5</v>
      </c>
      <c r="B1" s="137"/>
      <c r="C1" s="137"/>
      <c r="D1" s="137"/>
      <c r="E1" s="138"/>
      <c r="F1" s="122"/>
      <c r="G1" s="122"/>
      <c r="H1" s="122"/>
    </row>
    <row r="2" spans="1:43" s="125" customFormat="1" ht="27.6" customHeight="1" x14ac:dyDescent="0.25">
      <c r="A2" s="139" t="str">
        <f>"Summary of Units and Rental Income - "&amp;'Annuity Assisted'!D4</f>
        <v xml:space="preserve">Summary of Units and Rental Income - </v>
      </c>
      <c r="B2" s="140"/>
      <c r="C2" s="140"/>
      <c r="D2" s="140"/>
      <c r="E2" s="140"/>
      <c r="F2" s="123"/>
      <c r="G2" s="123"/>
      <c r="H2" s="124"/>
    </row>
    <row r="3" spans="1:43" ht="15" customHeight="1" thickBot="1" x14ac:dyDescent="0.35">
      <c r="A3" s="68">
        <f>'Annuity Assisted'!S8</f>
        <v>45009</v>
      </c>
      <c r="B3" s="5"/>
      <c r="C3" s="8"/>
      <c r="D3" s="8"/>
      <c r="E3" s="9"/>
      <c r="F3" s="9"/>
      <c r="G3" s="7"/>
      <c r="H3" s="7"/>
    </row>
    <row r="4" spans="1:43" ht="55.95" customHeight="1" x14ac:dyDescent="0.25">
      <c r="A4" s="10" t="s">
        <v>50</v>
      </c>
      <c r="B4" s="11" t="s">
        <v>2</v>
      </c>
      <c r="C4" s="12" t="s">
        <v>51</v>
      </c>
      <c r="D4" s="12" t="s">
        <v>3</v>
      </c>
      <c r="E4" s="13" t="s">
        <v>17</v>
      </c>
      <c r="F4" s="69"/>
      <c r="G4" s="69"/>
      <c r="H4" s="69"/>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row>
    <row r="5" spans="1:43" ht="15" customHeight="1" x14ac:dyDescent="0.25">
      <c r="A5" s="71" t="s">
        <v>28</v>
      </c>
      <c r="B5" s="72">
        <f>COUNTIF('Annuity Assisted'!$E$10:$E$91,A5)</f>
        <v>0</v>
      </c>
      <c r="C5" s="126"/>
      <c r="D5" s="25">
        <f>SUMIF('Annuity Assisted'!$E$10:$E$91,A5,'Annuity Assisted'!$R$10:$R$91)</f>
        <v>0</v>
      </c>
      <c r="E5" s="73">
        <f>SUMIF('Annuity Assisted'!$E$10:$E$91,A5,'Annuity Assisted'!$S$10:$S$91)*12</f>
        <v>0</v>
      </c>
      <c r="F5" s="69"/>
      <c r="G5" s="69"/>
      <c r="H5" s="69"/>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row>
    <row r="6" spans="1:43" ht="15" customHeight="1" x14ac:dyDescent="0.25">
      <c r="A6" s="71" t="s">
        <v>35</v>
      </c>
      <c r="B6" s="72">
        <f>COUNTIF('Annuity Assisted'!$E$10:$E$91,A6)</f>
        <v>0</v>
      </c>
      <c r="C6" s="126"/>
      <c r="D6" s="25">
        <f>SUMIF('Annuity Assisted'!$E$10:$E$91,A6,'Annuity Assisted'!$R$10:$R$91)</f>
        <v>0</v>
      </c>
      <c r="E6" s="73">
        <f>SUMIF('Annuity Assisted'!$E$10:$E$91,A6,'Annuity Assisted'!$S$10:$S$91)*12</f>
        <v>0</v>
      </c>
      <c r="F6" s="69"/>
      <c r="G6" s="69"/>
      <c r="H6" s="69"/>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row>
    <row r="7" spans="1:43" ht="15" customHeight="1" x14ac:dyDescent="0.25">
      <c r="A7" s="74" t="s">
        <v>36</v>
      </c>
      <c r="B7" s="72">
        <f>COUNTIF('Annuity Assisted'!$E$10:$E$91,A7)</f>
        <v>0</v>
      </c>
      <c r="C7" s="126"/>
      <c r="D7" s="25">
        <f>SUMIF('Annuity Assisted'!$E$10:$E$91,A7,'Annuity Assisted'!$R$10:$R$91)</f>
        <v>0</v>
      </c>
      <c r="E7" s="73">
        <f>SUMIF('Annuity Assisted'!$E$10:$E$91,A7,'Annuity Assisted'!$S$10:$S$91)*12</f>
        <v>0</v>
      </c>
      <c r="F7" s="69"/>
      <c r="G7" s="69"/>
      <c r="H7" s="69"/>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row>
    <row r="8" spans="1:43" ht="15" customHeight="1" x14ac:dyDescent="0.25">
      <c r="A8" s="74" t="s">
        <v>37</v>
      </c>
      <c r="B8" s="72">
        <f>COUNTIF('Annuity Assisted'!$E$10:$E$91,A8)</f>
        <v>0</v>
      </c>
      <c r="C8" s="127"/>
      <c r="D8" s="75">
        <f>SUMIF('Annuity Assisted'!$E$10:$E$91,A8,'Annuity Assisted'!$R$10:$R$91)</f>
        <v>0</v>
      </c>
      <c r="E8" s="73">
        <f>SUMIF('Annuity Assisted'!$E$10:$E$91,A8,'Annuity Assisted'!$S$10:$S$91)*12</f>
        <v>0</v>
      </c>
      <c r="F8" s="69"/>
      <c r="G8" s="69"/>
      <c r="H8" s="69"/>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row>
    <row r="9" spans="1:43" ht="15" customHeight="1" x14ac:dyDescent="0.25">
      <c r="A9" s="74" t="s">
        <v>32</v>
      </c>
      <c r="B9" s="72">
        <f>COUNTIF('Annuity Assisted'!$E$10:$E$91,A9)</f>
        <v>0</v>
      </c>
      <c r="C9" s="127"/>
      <c r="D9" s="75">
        <f>SUMIF('Annuity Assisted'!$E$10:$E$91,A9,'Annuity Assisted'!$R$10:$R$91)</f>
        <v>0</v>
      </c>
      <c r="E9" s="73">
        <f>SUMIF('Annuity Assisted'!$E$10:$E$91,A9,'Annuity Assisted'!$S$10:$S$91)*12</f>
        <v>0</v>
      </c>
      <c r="F9" s="69"/>
      <c r="G9" s="69"/>
      <c r="H9" s="69"/>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row>
    <row r="10" spans="1:43" ht="15" customHeight="1" x14ac:dyDescent="0.25">
      <c r="A10" s="74" t="s">
        <v>38</v>
      </c>
      <c r="B10" s="72">
        <f>COUNTIF('Annuity Assisted'!$E$10:$E$91,A10)</f>
        <v>0</v>
      </c>
      <c r="C10" s="127"/>
      <c r="D10" s="75">
        <f>SUMIF('Annuity Assisted'!$E$10:$E$91,A10,'Annuity Assisted'!$R$10:$R$91)</f>
        <v>0</v>
      </c>
      <c r="E10" s="73">
        <f>SUMIF('Annuity Assisted'!$E$10:$E$91,A10,'Annuity Assisted'!$S$10:$S$91)*12</f>
        <v>0</v>
      </c>
      <c r="F10" s="69"/>
      <c r="G10" s="69"/>
      <c r="H10" s="69"/>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row>
    <row r="11" spans="1:43" ht="15" customHeight="1" x14ac:dyDescent="0.25">
      <c r="A11" s="74" t="s">
        <v>33</v>
      </c>
      <c r="B11" s="72">
        <f>COUNTIF('Annuity Assisted'!$E$10:$E$91,A11)</f>
        <v>0</v>
      </c>
      <c r="C11" s="127"/>
      <c r="D11" s="75">
        <f>SUMIF('Annuity Assisted'!$E$10:$E$91,A11,'Annuity Assisted'!$R$10:$R$91)</f>
        <v>0</v>
      </c>
      <c r="E11" s="73">
        <f>SUMIF('Annuity Assisted'!$E$10:$E$91,A11,'Annuity Assisted'!$S$10:$S$91)*12</f>
        <v>0</v>
      </c>
      <c r="F11" s="69"/>
      <c r="G11" s="69"/>
      <c r="H11" s="69"/>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row>
    <row r="12" spans="1:43" ht="15" customHeight="1" x14ac:dyDescent="0.25">
      <c r="A12" s="74" t="s">
        <v>26</v>
      </c>
      <c r="B12" s="72">
        <f>COUNTIF('Annuity Assisted'!$E$10:$E$91,A12)</f>
        <v>0</v>
      </c>
      <c r="C12" s="127"/>
      <c r="D12" s="75">
        <f>SUMIF('Annuity Assisted'!$E$10:$E$91,A12,'Annuity Assisted'!$R$10:$R$91)</f>
        <v>0</v>
      </c>
      <c r="E12" s="73">
        <f>SUMIF('Annuity Assisted'!$E$10:$E$91,A12,'Annuity Assisted'!$S$10:$S$91)*12</f>
        <v>0</v>
      </c>
      <c r="F12" s="69"/>
      <c r="G12" s="69"/>
      <c r="H12" s="69"/>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row>
    <row r="13" spans="1:43" ht="15" customHeight="1" thickBot="1" x14ac:dyDescent="0.3">
      <c r="A13" s="76" t="s">
        <v>48</v>
      </c>
      <c r="B13" s="77">
        <f>SUM(B5:B12)</f>
        <v>0</v>
      </c>
      <c r="C13" s="78">
        <f>SUM(C5:C12)</f>
        <v>0</v>
      </c>
      <c r="D13" s="79">
        <f t="shared" ref="D13:E13" si="0">SUM(D5:D12)</f>
        <v>0</v>
      </c>
      <c r="E13" s="80">
        <f t="shared" si="0"/>
        <v>0</v>
      </c>
      <c r="F13" s="69"/>
      <c r="G13" s="69"/>
      <c r="H13" s="69"/>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row>
    <row r="14" spans="1:43" ht="15" customHeight="1" thickTop="1" x14ac:dyDescent="0.25">
      <c r="A14" s="101"/>
      <c r="B14" s="102"/>
      <c r="C14" s="102"/>
      <c r="D14" s="102"/>
      <c r="E14" s="103"/>
      <c r="F14" s="69"/>
      <c r="G14" s="69"/>
      <c r="H14" s="69"/>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row>
    <row r="15" spans="1:43" ht="15" customHeight="1" thickBot="1" x14ac:dyDescent="0.3">
      <c r="A15" s="81" t="s">
        <v>47</v>
      </c>
      <c r="B15" s="82">
        <f>'Non-Annuity Assisted '!A46</f>
        <v>0</v>
      </c>
      <c r="C15" s="128">
        <v>0</v>
      </c>
      <c r="D15" s="83">
        <f>'Non-Annuity Assisted '!E46</f>
        <v>0</v>
      </c>
      <c r="E15" s="80">
        <f>'Non-Annuity Assisted '!F46*12</f>
        <v>0</v>
      </c>
      <c r="F15" s="84"/>
      <c r="G15" s="85"/>
      <c r="H15" s="84"/>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row>
    <row r="16" spans="1:43" ht="15" customHeight="1" thickTop="1" thickBot="1" x14ac:dyDescent="0.3">
      <c r="A16" s="86"/>
      <c r="B16" s="86"/>
      <c r="C16" s="86"/>
      <c r="D16" s="86"/>
      <c r="E16" s="87"/>
      <c r="F16" s="69"/>
      <c r="G16" s="69"/>
      <c r="H16" s="69"/>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row>
    <row r="17" spans="1:43" ht="15" customHeight="1" thickBot="1" x14ac:dyDescent="0.3">
      <c r="A17" s="88"/>
      <c r="B17" s="88"/>
      <c r="C17" s="89"/>
      <c r="D17" s="90"/>
      <c r="E17" s="91"/>
      <c r="F17" s="92"/>
      <c r="G17" s="92"/>
      <c r="H17" s="92"/>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row>
    <row r="18" spans="1:43" ht="15" customHeight="1" thickBot="1" x14ac:dyDescent="0.3">
      <c r="A18" s="93" t="s">
        <v>39</v>
      </c>
      <c r="B18" s="94">
        <f>B15+B13</f>
        <v>0</v>
      </c>
      <c r="C18" s="95">
        <f>C13+C15</f>
        <v>0</v>
      </c>
      <c r="D18" s="96">
        <f>D13+D15</f>
        <v>0</v>
      </c>
      <c r="E18" s="97">
        <f>E13+E15</f>
        <v>0</v>
      </c>
      <c r="F18" s="84"/>
      <c r="G18" s="84"/>
      <c r="H18" s="84"/>
    </row>
  </sheetData>
  <mergeCells count="2">
    <mergeCell ref="A1:E1"/>
    <mergeCell ref="A2:E2"/>
  </mergeCells>
  <phoneticPr fontId="4" type="noConversion"/>
  <printOptions horizontalCentered="1"/>
  <pageMargins left="0" right="0" top="0.65" bottom="0.4" header="0" footer="0"/>
  <pageSetup pageOrder="overThenDown" orientation="portrait" r:id="rId1"/>
  <headerFooter alignWithMargins="0">
    <oddHeader>&amp;L&amp;9STATE OF CALIFORNIA&amp;8
&amp;"Arial,Bold"&amp;9SCHEDULE OF RENTAL INCOME&amp;"Arial,Regular"&amp;8
&amp;9RHCP-O&amp;R&amp;9DEPARTMENT OF HOUSING AND COMMUNITY DEVELOPMENT
DIVISION OF FINANCIAL ASSISTANCE</oddHeader>
    <oddFooter>&amp;C&amp;9Page &amp;P of &amp;N&amp;R&amp;"Arial,Italic"&amp;9&amp;A</oddFooter>
  </headerFooter>
  <colBreaks count="1" manualBreakCount="1">
    <brk id="8" max="1048575" man="1"/>
  </colBreaks>
  <ignoredErrors>
    <ignoredError sqref="C18 F14 D17:F17 B13:C13 B17:C17" emptyCellReferenc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eandTime xmlns="5073e3ac-dff4-4626-afae-68131d62e919">2023-03-24T22:19:43+00:00</DateandTime>
    <TaxCatchAll xmlns="467e8a32-a4c8-4d53-8185-0fcd20875a8e" xsi:nil="true"/>
    <_ip_UnifiedCompliancePolicyProperties xmlns="http://schemas.microsoft.com/sharepoint/v3" xsi:nil="true"/>
    <Monitoring_x0020_Menu xmlns="5073e3ac-dff4-4626-afae-68131d62e91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DF5A3F8558264DAD4D6CD17097A8D0" ma:contentTypeVersion="19" ma:contentTypeDescription="Create a new document." ma:contentTypeScope="" ma:versionID="ac935f6ff7768fbb652cee0e784f777b">
  <xsd:schema xmlns:xsd="http://www.w3.org/2001/XMLSchema" xmlns:xs="http://www.w3.org/2001/XMLSchema" xmlns:p="http://schemas.microsoft.com/office/2006/metadata/properties" xmlns:ns1="http://schemas.microsoft.com/sharepoint/v3" xmlns:ns2="467e8a32-a4c8-4d53-8185-0fcd20875a8e" xmlns:ns3="5073e3ac-dff4-4626-afae-68131d62e919" targetNamespace="http://schemas.microsoft.com/office/2006/metadata/properties" ma:root="true" ma:fieldsID="b85bb8244d6d531b9dfbbaa34efc9762" ns1:_="" ns2:_="" ns3:_="">
    <xsd:import namespace="http://schemas.microsoft.com/sharepoint/v3"/>
    <xsd:import namespace="467e8a32-a4c8-4d53-8185-0fcd20875a8e"/>
    <xsd:import namespace="5073e3ac-dff4-4626-afae-68131d62e919"/>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DateandTime" minOccurs="0"/>
                <xsd:element ref="ns3:MediaServiceLocation" minOccurs="0"/>
                <xsd:element ref="ns3:Monitoring_x0020_Menu"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73e3ac-dff4-4626-afae-68131d62e919"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ateandTime" ma:index="20" nillable="true" ma:displayName="Date and Time" ma:default="[today]" ma:description="Date and Time" ma:format="DateTime" ma:internalName="DateandTime">
      <xsd:simpleType>
        <xsd:restriction base="dms:DateTime"/>
      </xsd:simpleType>
    </xsd:element>
    <xsd:element name="MediaServiceLocation" ma:index="21" nillable="true" ma:displayName="Location" ma:internalName="MediaServiceLocation" ma:readOnly="true">
      <xsd:simpleType>
        <xsd:restriction base="dms:Text"/>
      </xsd:simpleType>
    </xsd:element>
    <xsd:element name="Monitoring_x0020_Menu" ma:index="22" nillable="true" ma:displayName="Monitoring Menu" ma:internalName="Monitoring_x0020_Menu">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88E755-206A-4EDF-B9A8-9CEB01AE94BC}">
  <ds:schemaRefs>
    <ds:schemaRef ds:uri="http://purl.org/dc/elements/1.1/"/>
    <ds:schemaRef ds:uri="http://purl.org/dc/terms/"/>
    <ds:schemaRef ds:uri="5073e3ac-dff4-4626-afae-68131d62e919"/>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purl.org/dc/dcmitype/"/>
    <ds:schemaRef ds:uri="467e8a32-a4c8-4d53-8185-0fcd20875a8e"/>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F1F90135-8AC2-4157-887D-366FB9880C1D}">
  <ds:schemaRefs>
    <ds:schemaRef ds:uri="http://schemas.microsoft.com/sharepoint/v3/contenttype/forms"/>
  </ds:schemaRefs>
</ds:datastoreItem>
</file>

<file path=customXml/itemProps3.xml><?xml version="1.0" encoding="utf-8"?>
<ds:datastoreItem xmlns:ds="http://schemas.openxmlformats.org/officeDocument/2006/customXml" ds:itemID="{70B5E846-141D-4D90-A732-EF32D2D12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7e8a32-a4c8-4d53-8185-0fcd20875a8e"/>
    <ds:schemaRef ds:uri="5073e3ac-dff4-4626-afae-68131d62e9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Annuity Assisted</vt:lpstr>
      <vt:lpstr>Non-Annuity Assisted </vt:lpstr>
      <vt:lpstr>Summary</vt:lpstr>
      <vt:lpstr>'Non-Annuity Assisted '!Print_Area</vt:lpstr>
      <vt:lpstr>Summary!Print_Area</vt:lpstr>
      <vt:lpstr>'Annuity Assisted'!Print_Titles</vt:lpstr>
      <vt:lpstr>'Non-Annuity Assisted '!Print_Titles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grodine</dc:creator>
  <cp:lastModifiedBy>Johnson, Elizabeth@HCD</cp:lastModifiedBy>
  <cp:lastPrinted>2023-03-13T16:08:33Z</cp:lastPrinted>
  <dcterms:created xsi:type="dcterms:W3CDTF">2002-06-18T17:23:40Z</dcterms:created>
  <dcterms:modified xsi:type="dcterms:W3CDTF">2023-04-17T19:16:39Z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0x01010052DF5A3F8558264DAD4D6CD17097A8D0</vt:lpwstr>
  </property>
</Properties>
</file>