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NAlvarez\Downloads\"/>
    </mc:Choice>
  </mc:AlternateContent>
  <xr:revisionPtr revIDLastSave="0" documentId="13_ncr:1_{81AED653-B50F-4802-B32F-6E78E94E77F7}" xr6:coauthVersionLast="47" xr6:coauthVersionMax="47" xr10:uidLastSave="{00000000-0000-0000-0000-000000000000}"/>
  <bookViews>
    <workbookView xWindow="-120" yWindow="-120" windowWidth="16440" windowHeight="28320" xr2:uid="{D855C8FE-8C97-4C91-ACE5-952C1FF624E9}"/>
  </bookViews>
  <sheets>
    <sheet name="2023 24 $" sheetId="1" r:id="rId1"/>
    <sheet name="2023 24 #" sheetId="2" r:id="rId2"/>
  </sheets>
  <definedNames>
    <definedName name="_xlnm.Print_Area" localSheetId="1">'2023 24 #'!$B$1:$AG$40</definedName>
    <definedName name="_xlnm.Print_Area" localSheetId="0">'2023 24 $'!$B$1:$AF$40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8" i="2" l="1"/>
  <c r="F38" i="2"/>
  <c r="E38" i="2"/>
  <c r="AG34" i="2"/>
  <c r="F34" i="2"/>
  <c r="AG33" i="2"/>
  <c r="F33" i="2"/>
  <c r="AG32" i="2"/>
  <c r="F32" i="2"/>
  <c r="AG31" i="2"/>
  <c r="F31" i="2"/>
  <c r="AG27" i="2"/>
  <c r="F27" i="2"/>
  <c r="AG26" i="2"/>
  <c r="F26" i="2"/>
  <c r="AG22" i="2"/>
  <c r="F22" i="2"/>
  <c r="E22" i="2"/>
  <c r="AG18" i="2"/>
  <c r="F18" i="2"/>
  <c r="E18" i="2"/>
  <c r="AG14" i="2"/>
  <c r="F14" i="2"/>
  <c r="E14" i="2"/>
  <c r="AG10" i="2"/>
  <c r="F10" i="2"/>
  <c r="E10" i="2"/>
  <c r="F38" i="1"/>
  <c r="F33" i="1"/>
  <c r="C32" i="1"/>
  <c r="F28" i="1"/>
  <c r="F23" i="1"/>
  <c r="F15" i="1"/>
  <c r="T32" i="1" l="1"/>
  <c r="W32" i="1"/>
  <c r="AE32" i="1"/>
  <c r="R32" i="1"/>
  <c r="Z32" i="1"/>
  <c r="J32" i="1"/>
  <c r="M32" i="1"/>
  <c r="G23" i="1"/>
  <c r="I32" i="1"/>
  <c r="O32" i="1"/>
  <c r="F19" i="1"/>
  <c r="Q32" i="1"/>
  <c r="Y32" i="1"/>
  <c r="AC32" i="1"/>
  <c r="L32" i="1"/>
  <c r="S32" i="1"/>
  <c r="AA32" i="1"/>
  <c r="N32" i="1"/>
  <c r="V32" i="1"/>
  <c r="AB32" i="1"/>
  <c r="F34" i="1"/>
  <c r="AD32" i="1"/>
  <c r="G19" i="1"/>
  <c r="F32" i="1"/>
  <c r="G38" i="1"/>
  <c r="G15" i="1"/>
  <c r="G28" i="1"/>
  <c r="P32" i="1"/>
  <c r="X32" i="1"/>
  <c r="AF32" i="1"/>
  <c r="U32" i="1"/>
  <c r="F11" i="1"/>
  <c r="G11" i="1"/>
  <c r="G33" i="1"/>
  <c r="K32" i="1"/>
  <c r="G32" i="1" l="1"/>
  <c r="G34" i="1"/>
</calcChain>
</file>

<file path=xl/sharedStrings.xml><?xml version="1.0" encoding="utf-8"?>
<sst xmlns="http://schemas.openxmlformats.org/spreadsheetml/2006/main" count="537" uniqueCount="46">
  <si>
    <t xml:space="preserve">State of California </t>
  </si>
  <si>
    <t>Grant: B-25-DU-06-0001</t>
  </si>
  <si>
    <t>Program Expenditure Projections</t>
  </si>
  <si>
    <t xml:space="preserve">*This budget total reflects actuals through the last day of the previous month. </t>
  </si>
  <si>
    <t>**This budget total reflects program budgets as of the original Action Plan</t>
  </si>
  <si>
    <t>Program</t>
  </si>
  <si>
    <t>Original AP Budget</t>
  </si>
  <si>
    <t>Current APA Budget**</t>
  </si>
  <si>
    <t>Actuals*</t>
  </si>
  <si>
    <t>Budget Remaining</t>
  </si>
  <si>
    <t>Total Projected</t>
  </si>
  <si>
    <t>Q3</t>
  </si>
  <si>
    <t>Q4</t>
  </si>
  <si>
    <t>Q1</t>
  </si>
  <si>
    <t>Q2</t>
  </si>
  <si>
    <t>B-25-DU-06-0001 Homebuyer Assistance Program (HBA)</t>
  </si>
  <si>
    <t>HBA</t>
  </si>
  <si>
    <t>B-25-DU-06-0001 Single-Family Rehab/Reconstruction Program (SFRR)​​</t>
  </si>
  <si>
    <t>SFRR</t>
  </si>
  <si>
    <t>B-25-DU-06-0001 Multifamily Housing Program (MHP)</t>
  </si>
  <si>
    <t>MHP</t>
  </si>
  <si>
    <t xml:space="preserve">B-25-DU-06-0001 Tribal (Hoopa Valley Tribe Set-Aside​​ &amp; Tule River Tribe Set-Aside​​) </t>
  </si>
  <si>
    <t>Tribal</t>
  </si>
  <si>
    <t>B-25-DU-06-0001 Infrastructure Program</t>
  </si>
  <si>
    <t xml:space="preserve"> INFRA</t>
  </si>
  <si>
    <t>B-25-DU-06-0001 Mitigation Set-Aside</t>
  </si>
  <si>
    <t>MIT Set-Aside</t>
  </si>
  <si>
    <t>Mitigation-Resilient Infrastructure and Planning Program (MIT-RIPP)</t>
  </si>
  <si>
    <t>Insurance Resilience Planning Program (IRPP)</t>
  </si>
  <si>
    <t>B-25-DU-06-0001 Administration</t>
  </si>
  <si>
    <t>Admin</t>
  </si>
  <si>
    <t>Updated Q1 2026</t>
  </si>
  <si>
    <t>Program Performance Outcomes Projections</t>
  </si>
  <si>
    <t>*Difference is calculated as Projections - Actuals</t>
  </si>
  <si>
    <t>Outcome</t>
  </si>
  <si>
    <t>Actuals</t>
  </si>
  <si>
    <t>Difference*</t>
  </si>
  <si>
    <t># of housing units</t>
  </si>
  <si>
    <t># of multifamily units</t>
  </si>
  <si>
    <t># planning studies</t>
  </si>
  <si>
    <t>INFRA</t>
  </si>
  <si>
    <t># of linear feet of public improvements</t>
  </si>
  <si>
    <t>TBD</t>
  </si>
  <si>
    <t xml:space="preserve"> # of public facilities</t>
  </si>
  <si>
    <t># of public facilities</t>
  </si>
  <si>
    <t># of planning studies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</si>
</sst>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rgb="FF002060"/>
      <name val="Arial"/>
      <family val="2"/>
    </font>
    <font>
      <sz val="12"/>
      <color theme="1"/>
      <name val="Arial"/>
      <family val="2"/>
    </font>
    <font>
      <sz val="12"/>
      <color theme="1"/>
      <name val="Aptos Narrow"/>
      <family val="2"/>
      <scheme val="minor"/>
    </font>
    <font>
      <i/>
      <sz val="12"/>
      <color theme="1"/>
      <name val="Arial"/>
      <family val="2"/>
    </font>
    <font>
      <b/>
      <sz val="12"/>
      <color theme="5" tint="-0.499984740745262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2">
    <xf numFmtId="0" fontId="0" fillId="0" borderId="0" xfId="0"/>
    <xf numFmtId="164" fontId="2" fillId="2" borderId="0" xfId="0" applyNumberFormat="1" applyFont="1" applyFill="1"/>
    <xf numFmtId="0" fontId="3" fillId="2" borderId="0" xfId="0" applyFont="1" applyFill="1"/>
    <xf numFmtId="0" fontId="4" fillId="2" borderId="0" xfId="0" applyFont="1" applyFill="1"/>
    <xf numFmtId="1" fontId="3" fillId="2" borderId="0" xfId="0" applyNumberFormat="1" applyFont="1" applyFill="1"/>
    <xf numFmtId="0" fontId="5" fillId="2" borderId="0" xfId="0" applyFont="1" applyFill="1"/>
    <xf numFmtId="164" fontId="3" fillId="2" borderId="0" xfId="0" applyNumberFormat="1" applyFont="1" applyFill="1"/>
    <xf numFmtId="164" fontId="6" fillId="2" borderId="0" xfId="0" applyNumberFormat="1" applyFont="1" applyFill="1"/>
    <xf numFmtId="1" fontId="7" fillId="3" borderId="1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" fontId="8" fillId="3" borderId="6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64" fontId="8" fillId="2" borderId="11" xfId="0" applyNumberFormat="1" applyFont="1" applyFill="1" applyBorder="1" applyAlignment="1">
      <alignment horizontal="center" vertical="center"/>
    </xf>
    <xf numFmtId="164" fontId="8" fillId="2" borderId="12" xfId="0" applyNumberFormat="1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164" fontId="8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right" vertical="top"/>
    </xf>
    <xf numFmtId="165" fontId="3" fillId="0" borderId="0" xfId="0" applyNumberFormat="1" applyFont="1" applyProtection="1">
      <protection locked="0"/>
    </xf>
    <xf numFmtId="164" fontId="9" fillId="2" borderId="8" xfId="0" applyNumberFormat="1" applyFont="1" applyFill="1" applyBorder="1" applyAlignment="1">
      <alignment horizontal="center" vertical="center" wrapText="1"/>
    </xf>
    <xf numFmtId="164" fontId="8" fillId="2" borderId="26" xfId="0" applyNumberFormat="1" applyFont="1" applyFill="1" applyBorder="1" applyAlignment="1">
      <alignment horizontal="center" vertical="center"/>
    </xf>
    <xf numFmtId="165" fontId="8" fillId="2" borderId="0" xfId="1" applyNumberFormat="1" applyFont="1" applyFill="1" applyBorder="1" applyAlignment="1">
      <alignment horizontal="center"/>
    </xf>
    <xf numFmtId="164" fontId="8" fillId="2" borderId="0" xfId="0" applyNumberFormat="1" applyFont="1" applyFill="1" applyAlignment="1">
      <alignment horizontal="center" vertical="center" wrapText="1"/>
    </xf>
    <xf numFmtId="165" fontId="3" fillId="2" borderId="0" xfId="1" applyNumberFormat="1" applyFont="1" applyFill="1" applyBorder="1"/>
    <xf numFmtId="10" fontId="3" fillId="2" borderId="0" xfId="2" applyNumberFormat="1" applyFont="1" applyFill="1" applyBorder="1" applyAlignment="1">
      <alignment horizontal="center"/>
    </xf>
    <xf numFmtId="165" fontId="3" fillId="2" borderId="0" xfId="0" applyNumberFormat="1" applyFont="1" applyFill="1" applyProtection="1">
      <protection locked="0"/>
    </xf>
    <xf numFmtId="165" fontId="3" fillId="0" borderId="0" xfId="0" applyNumberFormat="1" applyFont="1"/>
    <xf numFmtId="0" fontId="8" fillId="3" borderId="6" xfId="0" applyFont="1" applyFill="1" applyBorder="1" applyAlignment="1">
      <alignment horizontal="center" vertical="center"/>
    </xf>
    <xf numFmtId="1" fontId="7" fillId="2" borderId="23" xfId="0" applyNumberFormat="1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8" fillId="3" borderId="34" xfId="0" applyFont="1" applyFill="1" applyBorder="1" applyAlignment="1">
      <alignment horizontal="center" vertical="center"/>
    </xf>
    <xf numFmtId="1" fontId="8" fillId="3" borderId="34" xfId="0" applyNumberFormat="1" applyFont="1" applyFill="1" applyBorder="1" applyAlignment="1">
      <alignment horizontal="center" vertical="center"/>
    </xf>
    <xf numFmtId="1" fontId="3" fillId="2" borderId="0" xfId="0" applyNumberFormat="1" applyFont="1" applyFill="1" applyAlignment="1">
      <alignment horizontal="center"/>
    </xf>
    <xf numFmtId="1" fontId="7" fillId="2" borderId="0" xfId="0" applyNumberFormat="1" applyFont="1" applyFill="1" applyAlignment="1">
      <alignment horizontal="center" vertical="center"/>
    </xf>
    <xf numFmtId="1" fontId="7" fillId="3" borderId="6" xfId="0" applyNumberFormat="1" applyFont="1" applyFill="1" applyBorder="1" applyAlignment="1">
      <alignment horizontal="center" vertical="center"/>
    </xf>
    <xf numFmtId="164" fontId="8" fillId="2" borderId="30" xfId="0" applyNumberFormat="1" applyFont="1" applyFill="1" applyBorder="1" applyAlignment="1">
      <alignment horizontal="center" vertical="center" wrapText="1"/>
    </xf>
    <xf numFmtId="164" fontId="8" fillId="2" borderId="21" xfId="0" applyNumberFormat="1" applyFont="1" applyFill="1" applyBorder="1" applyAlignment="1">
      <alignment horizontal="center" vertical="center" wrapText="1"/>
    </xf>
    <xf numFmtId="1" fontId="8" fillId="2" borderId="29" xfId="0" applyNumberFormat="1" applyFont="1" applyFill="1" applyBorder="1" applyAlignment="1">
      <alignment horizontal="center" vertical="center"/>
    </xf>
    <xf numFmtId="1" fontId="8" fillId="2" borderId="28" xfId="1" applyNumberFormat="1" applyFont="1" applyFill="1" applyBorder="1" applyAlignment="1">
      <alignment horizontal="center" vertical="center"/>
    </xf>
    <xf numFmtId="1" fontId="8" fillId="2" borderId="28" xfId="0" applyNumberFormat="1" applyFont="1" applyFill="1" applyBorder="1" applyAlignment="1">
      <alignment horizontal="center" vertical="center"/>
    </xf>
    <xf numFmtId="1" fontId="3" fillId="2" borderId="28" xfId="1" applyNumberFormat="1" applyFont="1" applyFill="1" applyBorder="1" applyAlignment="1">
      <alignment horizontal="center"/>
    </xf>
    <xf numFmtId="1" fontId="3" fillId="2" borderId="22" xfId="1" applyNumberFormat="1" applyFont="1" applyFill="1" applyBorder="1"/>
    <xf numFmtId="164" fontId="8" fillId="2" borderId="35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 applyAlignment="1">
      <alignment horizontal="center"/>
    </xf>
    <xf numFmtId="164" fontId="8" fillId="2" borderId="30" xfId="0" applyNumberFormat="1" applyFont="1" applyFill="1" applyBorder="1" applyAlignment="1">
      <alignment horizontal="center" vertical="center"/>
    </xf>
    <xf numFmtId="164" fontId="8" fillId="2" borderId="35" xfId="0" applyNumberFormat="1" applyFont="1" applyFill="1" applyBorder="1" applyAlignment="1">
      <alignment horizontal="center" vertical="center"/>
    </xf>
    <xf numFmtId="165" fontId="3" fillId="0" borderId="0" xfId="0" applyNumberFormat="1" applyFont="1" applyAlignment="1" applyProtection="1">
      <alignment horizontal="center"/>
      <protection locked="0"/>
    </xf>
    <xf numFmtId="164" fontId="8" fillId="2" borderId="10" xfId="0" applyNumberFormat="1" applyFont="1" applyFill="1" applyBorder="1" applyAlignment="1">
      <alignment horizontal="center" vertical="center" wrapText="1"/>
    </xf>
    <xf numFmtId="1" fontId="8" fillId="2" borderId="36" xfId="0" applyNumberFormat="1" applyFont="1" applyFill="1" applyBorder="1" applyAlignment="1">
      <alignment horizontal="center" vertical="center"/>
    </xf>
    <xf numFmtId="1" fontId="8" fillId="4" borderId="17" xfId="1" applyNumberFormat="1" applyFont="1" applyFill="1" applyBorder="1" applyAlignment="1">
      <alignment horizontal="center" vertical="center"/>
    </xf>
    <xf numFmtId="1" fontId="8" fillId="2" borderId="17" xfId="0" applyNumberFormat="1" applyFont="1" applyFill="1" applyBorder="1" applyAlignment="1">
      <alignment horizontal="center" vertical="center"/>
    </xf>
    <xf numFmtId="1" fontId="3" fillId="4" borderId="17" xfId="1" applyNumberFormat="1" applyFont="1" applyFill="1" applyBorder="1" applyAlignment="1">
      <alignment horizontal="center"/>
    </xf>
    <xf numFmtId="1" fontId="3" fillId="4" borderId="17" xfId="1" applyNumberFormat="1" applyFont="1" applyFill="1" applyBorder="1"/>
    <xf numFmtId="1" fontId="8" fillId="2" borderId="37" xfId="0" applyNumberFormat="1" applyFont="1" applyFill="1" applyBorder="1" applyAlignment="1">
      <alignment horizontal="center" vertical="center"/>
    </xf>
    <xf numFmtId="1" fontId="8" fillId="4" borderId="22" xfId="1" applyNumberFormat="1" applyFont="1" applyFill="1" applyBorder="1" applyAlignment="1">
      <alignment horizontal="center" vertical="center"/>
    </xf>
    <xf numFmtId="1" fontId="8" fillId="2" borderId="22" xfId="0" applyNumberFormat="1" applyFont="1" applyFill="1" applyBorder="1" applyAlignment="1">
      <alignment horizontal="center" vertical="center"/>
    </xf>
    <xf numFmtId="1" fontId="3" fillId="4" borderId="22" xfId="1" applyNumberFormat="1" applyFont="1" applyFill="1" applyBorder="1" applyAlignment="1">
      <alignment horizontal="center"/>
    </xf>
    <xf numFmtId="1" fontId="3" fillId="4" borderId="22" xfId="1" applyNumberFormat="1" applyFont="1" applyFill="1" applyBorder="1"/>
    <xf numFmtId="0" fontId="8" fillId="3" borderId="38" xfId="0" applyFont="1" applyFill="1" applyBorder="1" applyAlignment="1">
      <alignment horizontal="center" vertical="center"/>
    </xf>
    <xf numFmtId="1" fontId="8" fillId="2" borderId="39" xfId="0" applyNumberFormat="1" applyFont="1" applyFill="1" applyBorder="1" applyAlignment="1">
      <alignment horizontal="center" vertical="center"/>
    </xf>
    <xf numFmtId="1" fontId="8" fillId="4" borderId="17" xfId="0" applyNumberFormat="1" applyFont="1" applyFill="1" applyBorder="1" applyAlignment="1">
      <alignment horizontal="center" vertical="center"/>
    </xf>
    <xf numFmtId="1" fontId="8" fillId="2" borderId="27" xfId="0" applyNumberFormat="1" applyFont="1" applyFill="1" applyBorder="1" applyAlignment="1">
      <alignment horizontal="center" vertical="center"/>
    </xf>
    <xf numFmtId="1" fontId="3" fillId="4" borderId="40" xfId="1" applyNumberFormat="1" applyFont="1" applyFill="1" applyBorder="1" applyAlignment="1">
      <alignment horizontal="center"/>
    </xf>
    <xf numFmtId="1" fontId="3" fillId="4" borderId="40" xfId="1" applyNumberFormat="1" applyFont="1" applyFill="1" applyBorder="1"/>
    <xf numFmtId="164" fontId="8" fillId="2" borderId="16" xfId="0" applyNumberFormat="1" applyFont="1" applyFill="1" applyBorder="1" applyAlignment="1">
      <alignment horizontal="center" vertical="center" wrapText="1"/>
    </xf>
    <xf numFmtId="1" fontId="8" fillId="2" borderId="41" xfId="0" applyNumberFormat="1" applyFont="1" applyFill="1" applyBorder="1" applyAlignment="1">
      <alignment horizontal="center" vertical="center"/>
    </xf>
    <xf numFmtId="1" fontId="8" fillId="2" borderId="20" xfId="0" applyNumberFormat="1" applyFont="1" applyFill="1" applyBorder="1" applyAlignment="1">
      <alignment horizontal="center" vertical="center"/>
    </xf>
    <xf numFmtId="1" fontId="8" fillId="2" borderId="42" xfId="0" applyNumberFormat="1" applyFont="1" applyFill="1" applyBorder="1" applyAlignment="1">
      <alignment horizontal="center" vertical="center"/>
    </xf>
    <xf numFmtId="1" fontId="3" fillId="2" borderId="22" xfId="1" applyNumberFormat="1" applyFont="1" applyFill="1" applyBorder="1" applyAlignment="1">
      <alignment horizontal="center"/>
    </xf>
    <xf numFmtId="165" fontId="3" fillId="2" borderId="0" xfId="0" applyNumberFormat="1" applyFont="1" applyFill="1" applyAlignment="1" applyProtection="1">
      <alignment horizontal="center"/>
      <protection locked="0"/>
    </xf>
    <xf numFmtId="164" fontId="8" fillId="2" borderId="43" xfId="0" applyNumberFormat="1" applyFont="1" applyFill="1" applyBorder="1" applyAlignment="1">
      <alignment horizontal="center" vertical="center"/>
    </xf>
    <xf numFmtId="164" fontId="8" fillId="2" borderId="21" xfId="0" applyNumberFormat="1" applyFont="1" applyFill="1" applyBorder="1" applyAlignment="1">
      <alignment horizontal="center" vertical="center"/>
    </xf>
    <xf numFmtId="1" fontId="8" fillId="2" borderId="31" xfId="0" applyNumberFormat="1" applyFont="1" applyFill="1" applyBorder="1" applyAlignment="1">
      <alignment horizontal="center" vertical="center"/>
    </xf>
    <xf numFmtId="164" fontId="8" fillId="2" borderId="18" xfId="0" applyNumberFormat="1" applyFont="1" applyFill="1" applyBorder="1" applyAlignment="1">
      <alignment horizontal="center" vertical="center" wrapText="1"/>
    </xf>
    <xf numFmtId="164" fontId="8" fillId="2" borderId="19" xfId="0" applyNumberFormat="1" applyFont="1" applyFill="1" applyBorder="1" applyAlignment="1">
      <alignment horizontal="center" vertical="center"/>
    </xf>
    <xf numFmtId="164" fontId="8" fillId="2" borderId="28" xfId="0" applyNumberFormat="1" applyFont="1" applyFill="1" applyBorder="1" applyAlignment="1">
      <alignment horizontal="center" vertical="center"/>
    </xf>
    <xf numFmtId="164" fontId="8" fillId="2" borderId="22" xfId="0" applyNumberFormat="1" applyFont="1" applyFill="1" applyBorder="1" applyAlignment="1">
      <alignment horizontal="center" vertical="center"/>
    </xf>
    <xf numFmtId="164" fontId="8" fillId="2" borderId="29" xfId="0" applyNumberFormat="1" applyFont="1" applyFill="1" applyBorder="1" applyAlignment="1">
      <alignment horizontal="center" vertical="center"/>
    </xf>
    <xf numFmtId="164" fontId="8" fillId="2" borderId="31" xfId="0" applyNumberFormat="1" applyFont="1" applyFill="1" applyBorder="1" applyAlignment="1">
      <alignment horizontal="center" vertical="center"/>
    </xf>
    <xf numFmtId="164" fontId="8" fillId="2" borderId="9" xfId="0" applyNumberFormat="1" applyFont="1" applyFill="1" applyBorder="1" applyAlignment="1">
      <alignment horizontal="center" vertical="center" wrapText="1"/>
    </xf>
    <xf numFmtId="164" fontId="8" fillId="2" borderId="44" xfId="0" applyNumberFormat="1" applyFont="1" applyFill="1" applyBorder="1" applyAlignment="1">
      <alignment horizontal="center" vertical="center"/>
    </xf>
    <xf numFmtId="164" fontId="8" fillId="2" borderId="45" xfId="0" applyNumberFormat="1" applyFont="1" applyFill="1" applyBorder="1" applyAlignment="1">
      <alignment horizontal="center" vertical="center"/>
    </xf>
    <xf numFmtId="164" fontId="8" fillId="2" borderId="46" xfId="0" applyNumberFormat="1" applyFont="1" applyFill="1" applyBorder="1" applyAlignment="1">
      <alignment horizontal="center" vertical="center"/>
    </xf>
    <xf numFmtId="164" fontId="8" fillId="2" borderId="20" xfId="0" applyNumberFormat="1" applyFont="1" applyFill="1" applyBorder="1" applyAlignment="1">
      <alignment horizontal="center" vertical="center"/>
    </xf>
    <xf numFmtId="164" fontId="3" fillId="2" borderId="0" xfId="1" applyNumberFormat="1" applyFont="1" applyFill="1" applyBorder="1"/>
    <xf numFmtId="164" fontId="3" fillId="2" borderId="0" xfId="0" applyNumberFormat="1" applyFont="1" applyFill="1" applyProtection="1">
      <protection locked="0"/>
    </xf>
    <xf numFmtId="164" fontId="8" fillId="2" borderId="28" xfId="1" applyNumberFormat="1" applyFont="1" applyFill="1" applyBorder="1"/>
    <xf numFmtId="164" fontId="3" fillId="2" borderId="28" xfId="1" applyNumberFormat="1" applyFont="1" applyFill="1" applyBorder="1"/>
    <xf numFmtId="164" fontId="8" fillId="2" borderId="14" xfId="1" applyNumberFormat="1" applyFont="1" applyFill="1" applyBorder="1"/>
    <xf numFmtId="164" fontId="3" fillId="2" borderId="40" xfId="1" applyNumberFormat="1" applyFont="1" applyFill="1" applyBorder="1"/>
    <xf numFmtId="164" fontId="8" fillId="2" borderId="28" xfId="1" applyNumberFormat="1" applyFont="1" applyFill="1" applyBorder="1" applyAlignment="1">
      <alignment horizontal="center"/>
    </xf>
    <xf numFmtId="164" fontId="8" fillId="2" borderId="13" xfId="1" applyNumberFormat="1" applyFont="1" applyFill="1" applyBorder="1" applyAlignment="1">
      <alignment horizontal="center"/>
    </xf>
    <xf numFmtId="164" fontId="8" fillId="2" borderId="24" xfId="1" applyNumberFormat="1" applyFont="1" applyFill="1" applyBorder="1" applyAlignment="1">
      <alignment horizontal="center"/>
    </xf>
    <xf numFmtId="164" fontId="8" fillId="2" borderId="8" xfId="0" applyNumberFormat="1" applyFont="1" applyFill="1" applyBorder="1" applyAlignment="1">
      <alignment horizontal="center" vertical="center"/>
    </xf>
    <xf numFmtId="164" fontId="8" fillId="2" borderId="18" xfId="0" applyNumberFormat="1" applyFont="1" applyFill="1" applyBorder="1" applyAlignment="1">
      <alignment horizontal="center" vertical="center"/>
    </xf>
    <xf numFmtId="164" fontId="8" fillId="2" borderId="8" xfId="0" applyNumberFormat="1" applyFont="1" applyFill="1" applyBorder="1" applyAlignment="1">
      <alignment horizontal="center" vertical="center" wrapText="1"/>
    </xf>
    <xf numFmtId="164" fontId="8" fillId="2" borderId="15" xfId="0" applyNumberFormat="1" applyFont="1" applyFill="1" applyBorder="1" applyAlignment="1">
      <alignment horizontal="center" vertical="center" wrapText="1"/>
    </xf>
    <xf numFmtId="164" fontId="8" fillId="2" borderId="7" xfId="0" applyNumberFormat="1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57EC9-4231-4416-8C80-24AD20356EDA}">
  <sheetPr>
    <tabColor theme="4" tint="0.79998168889431442"/>
    <pageSetUpPr autoPageBreaks="0" fitToPage="1"/>
  </sheetPr>
  <dimension ref="B1:AG43"/>
  <sheetViews>
    <sheetView tabSelected="1" zoomScale="80" zoomScaleNormal="80" workbookViewId="0">
      <pane xSplit="2" ySplit="7" topLeftCell="C8" activePane="bottomRight" state="frozen"/>
      <selection pane="topRight" activeCell="D1" sqref="D1"/>
      <selection pane="bottomLeft" activeCell="A6" sqref="A6"/>
      <selection pane="bottomRight" activeCell="B3" sqref="B3"/>
    </sheetView>
  </sheetViews>
  <sheetFormatPr defaultColWidth="9.140625" defaultRowHeight="14.25" customHeight="1" x14ac:dyDescent="0.25"/>
  <cols>
    <col min="1" max="1" width="2.5703125" style="2" customWidth="1"/>
    <col min="2" max="3" width="30.7109375" style="2" customWidth="1"/>
    <col min="4" max="6" width="25.42578125" style="2" customWidth="1"/>
    <col min="7" max="7" width="24.28515625" style="2" customWidth="1"/>
    <col min="8" max="8" width="2.85546875" style="3" customWidth="1"/>
    <col min="9" max="32" width="15.5703125" style="4" customWidth="1"/>
    <col min="33" max="40" width="15.5703125" style="2" customWidth="1"/>
    <col min="41" max="41" width="16.5703125" style="2" bestFit="1" customWidth="1"/>
    <col min="42" max="16384" width="9.140625" style="2"/>
  </cols>
  <sheetData>
    <row r="1" spans="2:32" ht="24" customHeight="1" x14ac:dyDescent="0.25">
      <c r="B1" s="1" t="s">
        <v>0</v>
      </c>
    </row>
    <row r="2" spans="2:32" ht="24" customHeight="1" x14ac:dyDescent="0.25">
      <c r="B2" s="1" t="s">
        <v>1</v>
      </c>
    </row>
    <row r="3" spans="2:32" ht="24" customHeight="1" x14ac:dyDescent="0.25">
      <c r="B3" s="1" t="s">
        <v>2</v>
      </c>
    </row>
    <row r="4" spans="2:32" ht="14.25" customHeight="1" x14ac:dyDescent="0.2">
      <c r="B4" s="5" t="s">
        <v>3</v>
      </c>
      <c r="H4" s="2"/>
    </row>
    <row r="5" spans="2:32" ht="14.25" customHeight="1" thickBot="1" x14ac:dyDescent="0.25">
      <c r="B5" s="5" t="s">
        <v>4</v>
      </c>
      <c r="H5" s="2"/>
    </row>
    <row r="6" spans="2:32" ht="16.5" thickBot="1" x14ac:dyDescent="0.3">
      <c r="B6" s="6"/>
      <c r="C6" s="7"/>
      <c r="D6" s="7"/>
      <c r="E6" s="7"/>
      <c r="F6" s="7"/>
      <c r="H6" s="2"/>
      <c r="I6" s="8">
        <v>2025</v>
      </c>
      <c r="J6" s="8">
        <v>2025</v>
      </c>
      <c r="K6" s="8">
        <v>2026</v>
      </c>
      <c r="L6" s="8">
        <v>2026</v>
      </c>
      <c r="M6" s="8">
        <v>2026</v>
      </c>
      <c r="N6" s="8">
        <v>2026</v>
      </c>
      <c r="O6" s="8">
        <v>2027</v>
      </c>
      <c r="P6" s="8">
        <v>2027</v>
      </c>
      <c r="Q6" s="8">
        <v>2027</v>
      </c>
      <c r="R6" s="8">
        <v>2027</v>
      </c>
      <c r="S6" s="8">
        <v>2028</v>
      </c>
      <c r="T6" s="8">
        <v>2028</v>
      </c>
      <c r="U6" s="8">
        <v>2028</v>
      </c>
      <c r="V6" s="8">
        <v>2028</v>
      </c>
      <c r="W6" s="8">
        <v>2029</v>
      </c>
      <c r="X6" s="8">
        <v>2029</v>
      </c>
      <c r="Y6" s="8">
        <v>2029</v>
      </c>
      <c r="Z6" s="8">
        <v>2029</v>
      </c>
      <c r="AA6" s="8">
        <v>2030</v>
      </c>
      <c r="AB6" s="8">
        <v>2030</v>
      </c>
      <c r="AC6" s="8">
        <v>2030</v>
      </c>
      <c r="AD6" s="8">
        <v>2030</v>
      </c>
      <c r="AE6" s="8">
        <v>2031</v>
      </c>
      <c r="AF6" s="8">
        <v>2031</v>
      </c>
    </row>
    <row r="7" spans="2:32" s="6" customFormat="1" ht="26.25" customHeight="1" x14ac:dyDescent="0.2">
      <c r="B7" s="9" t="s">
        <v>5</v>
      </c>
      <c r="C7" s="11" t="s">
        <v>6</v>
      </c>
      <c r="D7" s="12" t="s">
        <v>7</v>
      </c>
      <c r="E7" s="10" t="s">
        <v>8</v>
      </c>
      <c r="F7" s="10" t="s">
        <v>9</v>
      </c>
      <c r="G7" s="8" t="s">
        <v>10</v>
      </c>
      <c r="H7" s="2"/>
      <c r="I7" s="13" t="s">
        <v>11</v>
      </c>
      <c r="J7" s="13" t="s">
        <v>12</v>
      </c>
      <c r="K7" s="13" t="s">
        <v>13</v>
      </c>
      <c r="L7" s="13" t="s">
        <v>14</v>
      </c>
      <c r="M7" s="13" t="s">
        <v>11</v>
      </c>
      <c r="N7" s="13" t="s">
        <v>12</v>
      </c>
      <c r="O7" s="13" t="s">
        <v>13</v>
      </c>
      <c r="P7" s="13" t="s">
        <v>14</v>
      </c>
      <c r="Q7" s="13" t="s">
        <v>11</v>
      </c>
      <c r="R7" s="13" t="s">
        <v>12</v>
      </c>
      <c r="S7" s="13" t="s">
        <v>13</v>
      </c>
      <c r="T7" s="13" t="s">
        <v>14</v>
      </c>
      <c r="U7" s="13" t="s">
        <v>11</v>
      </c>
      <c r="V7" s="13" t="s">
        <v>12</v>
      </c>
      <c r="W7" s="13" t="s">
        <v>13</v>
      </c>
      <c r="X7" s="13" t="s">
        <v>14</v>
      </c>
      <c r="Y7" s="13" t="s">
        <v>11</v>
      </c>
      <c r="Z7" s="13" t="s">
        <v>12</v>
      </c>
      <c r="AA7" s="13" t="s">
        <v>13</v>
      </c>
      <c r="AB7" s="13" t="s">
        <v>14</v>
      </c>
      <c r="AC7" s="13" t="s">
        <v>11</v>
      </c>
      <c r="AD7" s="13" t="s">
        <v>12</v>
      </c>
      <c r="AE7" s="13" t="s">
        <v>13</v>
      </c>
      <c r="AF7" s="13" t="s">
        <v>14</v>
      </c>
    </row>
    <row r="8" spans="2:32" ht="16.5" thickBot="1" x14ac:dyDescent="0.3">
      <c r="B8" s="6"/>
      <c r="C8" s="7"/>
      <c r="D8" s="7"/>
      <c r="E8" s="7"/>
      <c r="F8" s="7"/>
      <c r="G8" s="7"/>
      <c r="H8" s="2"/>
    </row>
    <row r="9" spans="2:32" s="14" customFormat="1" ht="16.5" thickBot="1" x14ac:dyDescent="0.3">
      <c r="B9" s="1" t="s">
        <v>15</v>
      </c>
      <c r="H9" s="2"/>
      <c r="I9" s="8">
        <v>2025</v>
      </c>
      <c r="J9" s="8">
        <v>2025</v>
      </c>
      <c r="K9" s="8">
        <v>2026</v>
      </c>
      <c r="L9" s="8">
        <v>2026</v>
      </c>
      <c r="M9" s="8">
        <v>2026</v>
      </c>
      <c r="N9" s="8">
        <v>2026</v>
      </c>
      <c r="O9" s="8">
        <v>2027</v>
      </c>
      <c r="P9" s="8">
        <v>2027</v>
      </c>
      <c r="Q9" s="8">
        <v>2027</v>
      </c>
      <c r="R9" s="8">
        <v>2027</v>
      </c>
      <c r="S9" s="8">
        <v>2028</v>
      </c>
      <c r="T9" s="8">
        <v>2028</v>
      </c>
      <c r="U9" s="8">
        <v>2028</v>
      </c>
      <c r="V9" s="8">
        <v>2028</v>
      </c>
      <c r="W9" s="8">
        <v>2029</v>
      </c>
      <c r="X9" s="8">
        <v>2029</v>
      </c>
      <c r="Y9" s="8">
        <v>2029</v>
      </c>
      <c r="Z9" s="8">
        <v>2029</v>
      </c>
      <c r="AA9" s="8">
        <v>2030</v>
      </c>
      <c r="AB9" s="8">
        <v>2030</v>
      </c>
      <c r="AC9" s="8">
        <v>2030</v>
      </c>
      <c r="AD9" s="8">
        <v>2030</v>
      </c>
      <c r="AE9" s="8">
        <v>2031</v>
      </c>
      <c r="AF9" s="8">
        <v>2031</v>
      </c>
    </row>
    <row r="10" spans="2:32" s="6" customFormat="1" ht="26.25" customHeight="1" x14ac:dyDescent="0.2">
      <c r="B10" s="9" t="s">
        <v>5</v>
      </c>
      <c r="C10" s="11" t="s">
        <v>6</v>
      </c>
      <c r="D10" s="12" t="s">
        <v>7</v>
      </c>
      <c r="E10" s="10" t="s">
        <v>8</v>
      </c>
      <c r="F10" s="10" t="s">
        <v>9</v>
      </c>
      <c r="G10" s="38" t="s">
        <v>10</v>
      </c>
      <c r="H10" s="2"/>
      <c r="I10" s="13" t="s">
        <v>11</v>
      </c>
      <c r="J10" s="13" t="s">
        <v>12</v>
      </c>
      <c r="K10" s="13" t="s">
        <v>13</v>
      </c>
      <c r="L10" s="13" t="s">
        <v>14</v>
      </c>
      <c r="M10" s="13" t="s">
        <v>11</v>
      </c>
      <c r="N10" s="13" t="s">
        <v>12</v>
      </c>
      <c r="O10" s="13" t="s">
        <v>13</v>
      </c>
      <c r="P10" s="13" t="s">
        <v>14</v>
      </c>
      <c r="Q10" s="13" t="s">
        <v>11</v>
      </c>
      <c r="R10" s="13" t="s">
        <v>12</v>
      </c>
      <c r="S10" s="13" t="s">
        <v>13</v>
      </c>
      <c r="T10" s="13" t="s">
        <v>14</v>
      </c>
      <c r="U10" s="13" t="s">
        <v>11</v>
      </c>
      <c r="V10" s="13" t="s">
        <v>12</v>
      </c>
      <c r="W10" s="13" t="s">
        <v>13</v>
      </c>
      <c r="X10" s="13" t="s">
        <v>14</v>
      </c>
      <c r="Y10" s="13" t="s">
        <v>11</v>
      </c>
      <c r="Z10" s="13" t="s">
        <v>12</v>
      </c>
      <c r="AA10" s="13" t="s">
        <v>13</v>
      </c>
      <c r="AB10" s="13" t="s">
        <v>14</v>
      </c>
      <c r="AC10" s="13" t="s">
        <v>11</v>
      </c>
      <c r="AD10" s="13" t="s">
        <v>12</v>
      </c>
      <c r="AE10" s="13" t="s">
        <v>13</v>
      </c>
      <c r="AF10" s="13" t="s">
        <v>14</v>
      </c>
    </row>
    <row r="11" spans="2:32" s="6" customFormat="1" ht="16.5" thickBot="1" x14ac:dyDescent="0.3">
      <c r="B11" s="39" t="s">
        <v>16</v>
      </c>
      <c r="C11" s="87">
        <v>14686880</v>
      </c>
      <c r="D11" s="49">
        <v>14686880</v>
      </c>
      <c r="E11" s="78">
        <v>0</v>
      </c>
      <c r="F11" s="78">
        <f>D11-E11</f>
        <v>14686880</v>
      </c>
      <c r="G11" s="94">
        <f>SUM(I11:AF11)</f>
        <v>14686880</v>
      </c>
      <c r="H11" s="2"/>
      <c r="I11" s="90">
        <v>9400</v>
      </c>
      <c r="J11" s="90">
        <v>35000</v>
      </c>
      <c r="K11" s="90">
        <v>60000</v>
      </c>
      <c r="L11" s="90">
        <v>5430446.5</v>
      </c>
      <c r="M11" s="90">
        <v>7840446.5</v>
      </c>
      <c r="N11" s="90">
        <v>75000</v>
      </c>
      <c r="O11" s="90">
        <v>80000</v>
      </c>
      <c r="P11" s="90">
        <v>100000</v>
      </c>
      <c r="Q11" s="90">
        <v>100000</v>
      </c>
      <c r="R11" s="90">
        <v>150000</v>
      </c>
      <c r="S11" s="90">
        <v>150000</v>
      </c>
      <c r="T11" s="90">
        <v>100000</v>
      </c>
      <c r="U11" s="90">
        <v>100000</v>
      </c>
      <c r="V11" s="90">
        <v>75000</v>
      </c>
      <c r="W11" s="90">
        <v>75000</v>
      </c>
      <c r="X11" s="90">
        <v>50000</v>
      </c>
      <c r="Y11" s="90">
        <v>50000</v>
      </c>
      <c r="Z11" s="90">
        <v>30000</v>
      </c>
      <c r="AA11" s="90">
        <v>30000</v>
      </c>
      <c r="AB11" s="90">
        <v>30000</v>
      </c>
      <c r="AC11" s="90">
        <v>30000</v>
      </c>
      <c r="AD11" s="90">
        <v>30000</v>
      </c>
      <c r="AE11" s="90">
        <v>30000</v>
      </c>
      <c r="AF11" s="90">
        <v>26587</v>
      </c>
    </row>
    <row r="12" spans="2:32" ht="14.25" customHeight="1" thickBot="1" x14ac:dyDescent="0.25">
      <c r="C12" s="6"/>
      <c r="H12" s="2"/>
    </row>
    <row r="13" spans="2:32" s="14" customFormat="1" ht="16.5" thickBot="1" x14ac:dyDescent="0.3">
      <c r="B13" s="1" t="s">
        <v>17</v>
      </c>
      <c r="H13" s="2"/>
      <c r="I13" s="8">
        <v>2025</v>
      </c>
      <c r="J13" s="8">
        <v>2025</v>
      </c>
      <c r="K13" s="8">
        <v>2026</v>
      </c>
      <c r="L13" s="8">
        <v>2026</v>
      </c>
      <c r="M13" s="8">
        <v>2026</v>
      </c>
      <c r="N13" s="8">
        <v>2026</v>
      </c>
      <c r="O13" s="8">
        <v>2027</v>
      </c>
      <c r="P13" s="8">
        <v>2027</v>
      </c>
      <c r="Q13" s="8">
        <v>2027</v>
      </c>
      <c r="R13" s="8">
        <v>2027</v>
      </c>
      <c r="S13" s="8">
        <v>2028</v>
      </c>
      <c r="T13" s="8">
        <v>2028</v>
      </c>
      <c r="U13" s="8">
        <v>2028</v>
      </c>
      <c r="V13" s="8">
        <v>2028</v>
      </c>
      <c r="W13" s="8">
        <v>2029</v>
      </c>
      <c r="X13" s="8">
        <v>2029</v>
      </c>
      <c r="Y13" s="8">
        <v>2029</v>
      </c>
      <c r="Z13" s="8">
        <v>2029</v>
      </c>
      <c r="AA13" s="8">
        <v>2030</v>
      </c>
      <c r="AB13" s="8">
        <v>2030</v>
      </c>
      <c r="AC13" s="8">
        <v>2030</v>
      </c>
      <c r="AD13" s="8">
        <v>2030</v>
      </c>
      <c r="AE13" s="8">
        <v>2031</v>
      </c>
      <c r="AF13" s="8">
        <v>2031</v>
      </c>
    </row>
    <row r="14" spans="2:32" s="6" customFormat="1" ht="26.25" customHeight="1" x14ac:dyDescent="0.2">
      <c r="B14" s="9" t="s">
        <v>5</v>
      </c>
      <c r="C14" s="11" t="s">
        <v>6</v>
      </c>
      <c r="D14" s="12" t="s">
        <v>7</v>
      </c>
      <c r="E14" s="10" t="s">
        <v>8</v>
      </c>
      <c r="F14" s="10" t="s">
        <v>9</v>
      </c>
      <c r="G14" s="38" t="s">
        <v>10</v>
      </c>
      <c r="H14" s="2"/>
      <c r="I14" s="13" t="s">
        <v>11</v>
      </c>
      <c r="J14" s="13" t="s">
        <v>12</v>
      </c>
      <c r="K14" s="13" t="s">
        <v>13</v>
      </c>
      <c r="L14" s="13" t="s">
        <v>14</v>
      </c>
      <c r="M14" s="13" t="s">
        <v>11</v>
      </c>
      <c r="N14" s="13" t="s">
        <v>12</v>
      </c>
      <c r="O14" s="13" t="s">
        <v>13</v>
      </c>
      <c r="P14" s="13" t="s">
        <v>14</v>
      </c>
      <c r="Q14" s="13" t="s">
        <v>11</v>
      </c>
      <c r="R14" s="13" t="s">
        <v>12</v>
      </c>
      <c r="S14" s="13" t="s">
        <v>13</v>
      </c>
      <c r="T14" s="13" t="s">
        <v>14</v>
      </c>
      <c r="U14" s="13" t="s">
        <v>11</v>
      </c>
      <c r="V14" s="13" t="s">
        <v>12</v>
      </c>
      <c r="W14" s="13" t="s">
        <v>13</v>
      </c>
      <c r="X14" s="13" t="s">
        <v>14</v>
      </c>
      <c r="Y14" s="13" t="s">
        <v>11</v>
      </c>
      <c r="Z14" s="13" t="s">
        <v>12</v>
      </c>
      <c r="AA14" s="13" t="s">
        <v>13</v>
      </c>
      <c r="AB14" s="13" t="s">
        <v>14</v>
      </c>
      <c r="AC14" s="13" t="s">
        <v>11</v>
      </c>
      <c r="AD14" s="13" t="s">
        <v>12</v>
      </c>
      <c r="AE14" s="13" t="s">
        <v>13</v>
      </c>
      <c r="AF14" s="13" t="s">
        <v>14</v>
      </c>
    </row>
    <row r="15" spans="2:32" s="6" customFormat="1" ht="16.5" thickBot="1" x14ac:dyDescent="0.3">
      <c r="B15" s="39" t="s">
        <v>18</v>
      </c>
      <c r="C15" s="87">
        <v>52814040</v>
      </c>
      <c r="D15" s="48">
        <v>52814040</v>
      </c>
      <c r="E15" s="49">
        <v>0</v>
      </c>
      <c r="F15" s="78">
        <f>D15-E15</f>
        <v>52814040</v>
      </c>
      <c r="G15" s="94">
        <f>SUM(I15:AF15)</f>
        <v>52814039.999999993</v>
      </c>
      <c r="H15" s="2"/>
      <c r="I15" s="90">
        <v>56700</v>
      </c>
      <c r="J15" s="90">
        <v>290000</v>
      </c>
      <c r="K15" s="90">
        <v>497375.56</v>
      </c>
      <c r="L15" s="90">
        <v>1122216.17</v>
      </c>
      <c r="M15" s="90">
        <v>1531083.67</v>
      </c>
      <c r="N15" s="90">
        <v>3301984.27</v>
      </c>
      <c r="O15" s="90">
        <v>3323657.94</v>
      </c>
      <c r="P15" s="90">
        <v>14713657.939999999</v>
      </c>
      <c r="Q15" s="90">
        <v>19718657.940000001</v>
      </c>
      <c r="R15" s="90">
        <v>5548657.9400000004</v>
      </c>
      <c r="S15" s="90">
        <v>497375.57</v>
      </c>
      <c r="T15" s="90">
        <v>300000</v>
      </c>
      <c r="U15" s="90">
        <v>250000</v>
      </c>
      <c r="V15" s="90">
        <v>250000</v>
      </c>
      <c r="W15" s="90">
        <v>200000</v>
      </c>
      <c r="X15" s="90">
        <v>200000</v>
      </c>
      <c r="Y15" s="90">
        <v>200000</v>
      </c>
      <c r="Z15" s="90">
        <v>150000</v>
      </c>
      <c r="AA15" s="90">
        <v>150000</v>
      </c>
      <c r="AB15" s="90">
        <v>150000</v>
      </c>
      <c r="AC15" s="90">
        <v>150000</v>
      </c>
      <c r="AD15" s="90">
        <v>100000</v>
      </c>
      <c r="AE15" s="90">
        <v>100000</v>
      </c>
      <c r="AF15" s="90">
        <v>12673</v>
      </c>
    </row>
    <row r="16" spans="2:32" s="6" customFormat="1" ht="15" customHeight="1" thickBot="1" x14ac:dyDescent="0.25"/>
    <row r="17" spans="2:32" s="14" customFormat="1" ht="16.5" thickBot="1" x14ac:dyDescent="0.3">
      <c r="B17" s="1" t="s">
        <v>19</v>
      </c>
      <c r="H17" s="2"/>
      <c r="I17" s="8">
        <v>2025</v>
      </c>
      <c r="J17" s="8">
        <v>2025</v>
      </c>
      <c r="K17" s="8">
        <v>2026</v>
      </c>
      <c r="L17" s="8">
        <v>2026</v>
      </c>
      <c r="M17" s="8">
        <v>2026</v>
      </c>
      <c r="N17" s="8">
        <v>2026</v>
      </c>
      <c r="O17" s="8">
        <v>2027</v>
      </c>
      <c r="P17" s="8">
        <v>2027</v>
      </c>
      <c r="Q17" s="8">
        <v>2027</v>
      </c>
      <c r="R17" s="8">
        <v>2027</v>
      </c>
      <c r="S17" s="8">
        <v>2028</v>
      </c>
      <c r="T17" s="8">
        <v>2028</v>
      </c>
      <c r="U17" s="8">
        <v>2028</v>
      </c>
      <c r="V17" s="8">
        <v>2028</v>
      </c>
      <c r="W17" s="8">
        <v>2029</v>
      </c>
      <c r="X17" s="8">
        <v>2029</v>
      </c>
      <c r="Y17" s="8">
        <v>2029</v>
      </c>
      <c r="Z17" s="8">
        <v>2029</v>
      </c>
      <c r="AA17" s="8">
        <v>2030</v>
      </c>
      <c r="AB17" s="8">
        <v>2030</v>
      </c>
      <c r="AC17" s="8">
        <v>2030</v>
      </c>
      <c r="AD17" s="8">
        <v>2030</v>
      </c>
      <c r="AE17" s="8">
        <v>2031</v>
      </c>
      <c r="AF17" s="8">
        <v>2031</v>
      </c>
    </row>
    <row r="18" spans="2:32" s="6" customFormat="1" ht="26.25" customHeight="1" x14ac:dyDescent="0.2">
      <c r="B18" s="9" t="s">
        <v>5</v>
      </c>
      <c r="C18" s="17" t="s">
        <v>6</v>
      </c>
      <c r="D18" s="12" t="s">
        <v>7</v>
      </c>
      <c r="E18" s="10" t="s">
        <v>8</v>
      </c>
      <c r="F18" s="10" t="s">
        <v>9</v>
      </c>
      <c r="G18" s="38" t="s">
        <v>10</v>
      </c>
      <c r="H18" s="2"/>
      <c r="I18" s="13" t="s">
        <v>11</v>
      </c>
      <c r="J18" s="13" t="s">
        <v>12</v>
      </c>
      <c r="K18" s="13" t="s">
        <v>13</v>
      </c>
      <c r="L18" s="13" t="s">
        <v>14</v>
      </c>
      <c r="M18" s="13" t="s">
        <v>11</v>
      </c>
      <c r="N18" s="13" t="s">
        <v>12</v>
      </c>
      <c r="O18" s="13" t="s">
        <v>13</v>
      </c>
      <c r="P18" s="13" t="s">
        <v>14</v>
      </c>
      <c r="Q18" s="13" t="s">
        <v>11</v>
      </c>
      <c r="R18" s="13" t="s">
        <v>12</v>
      </c>
      <c r="S18" s="13" t="s">
        <v>13</v>
      </c>
      <c r="T18" s="13" t="s">
        <v>14</v>
      </c>
      <c r="U18" s="13" t="s">
        <v>11</v>
      </c>
      <c r="V18" s="13" t="s">
        <v>12</v>
      </c>
      <c r="W18" s="13" t="s">
        <v>13</v>
      </c>
      <c r="X18" s="13" t="s">
        <v>14</v>
      </c>
      <c r="Y18" s="13" t="s">
        <v>11</v>
      </c>
      <c r="Z18" s="13" t="s">
        <v>12</v>
      </c>
      <c r="AA18" s="13" t="s">
        <v>13</v>
      </c>
      <c r="AB18" s="13" t="s">
        <v>14</v>
      </c>
      <c r="AC18" s="13" t="s">
        <v>11</v>
      </c>
      <c r="AD18" s="13" t="s">
        <v>12</v>
      </c>
      <c r="AE18" s="13" t="s">
        <v>13</v>
      </c>
      <c r="AF18" s="13" t="s">
        <v>14</v>
      </c>
    </row>
    <row r="19" spans="2:32" s="6" customFormat="1" ht="16.5" thickBot="1" x14ac:dyDescent="0.3">
      <c r="B19" s="48" t="s">
        <v>20</v>
      </c>
      <c r="C19" s="87">
        <v>155695585</v>
      </c>
      <c r="D19" s="49">
        <v>155695585</v>
      </c>
      <c r="E19" s="78">
        <v>0</v>
      </c>
      <c r="F19" s="78">
        <f>D19-E19</f>
        <v>155695585</v>
      </c>
      <c r="G19" s="94">
        <f>SUM(I19:AF19)</f>
        <v>155695584.99999997</v>
      </c>
      <c r="H19" s="2"/>
      <c r="I19" s="90">
        <v>7000</v>
      </c>
      <c r="J19" s="90">
        <v>86800</v>
      </c>
      <c r="K19" s="90">
        <v>90000</v>
      </c>
      <c r="L19" s="90">
        <v>120000</v>
      </c>
      <c r="M19" s="90">
        <v>150000</v>
      </c>
      <c r="N19" s="90">
        <v>7165328.8099999996</v>
      </c>
      <c r="O19" s="90">
        <v>7265328.7999999998</v>
      </c>
      <c r="P19" s="90">
        <v>14280657.610000001</v>
      </c>
      <c r="Q19" s="90">
        <v>21295986.41</v>
      </c>
      <c r="R19" s="90">
        <v>28261315.220000003</v>
      </c>
      <c r="S19" s="90">
        <v>28311315.220000003</v>
      </c>
      <c r="T19" s="90">
        <v>14430657.610000001</v>
      </c>
      <c r="U19" s="90">
        <v>7715328.8099999996</v>
      </c>
      <c r="V19" s="90">
        <v>7965328.8099999996</v>
      </c>
      <c r="W19" s="90">
        <v>7965328.7000000002</v>
      </c>
      <c r="X19" s="90">
        <v>1000000</v>
      </c>
      <c r="Y19" s="90">
        <v>1200000</v>
      </c>
      <c r="Z19" s="90">
        <v>1500000</v>
      </c>
      <c r="AA19" s="90">
        <v>1700000</v>
      </c>
      <c r="AB19" s="90">
        <v>1600000</v>
      </c>
      <c r="AC19" s="90">
        <v>1700000</v>
      </c>
      <c r="AD19" s="90">
        <v>1000000</v>
      </c>
      <c r="AE19" s="90">
        <v>485000</v>
      </c>
      <c r="AF19" s="90">
        <v>400209</v>
      </c>
    </row>
    <row r="20" spans="2:32" s="6" customFormat="1" ht="16.5" thickBot="1" x14ac:dyDescent="0.25">
      <c r="B20" s="18"/>
      <c r="C20" s="19"/>
      <c r="D20" s="19"/>
      <c r="E20" s="19"/>
      <c r="F20" s="19"/>
      <c r="G20" s="20"/>
      <c r="H20" s="2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</row>
    <row r="21" spans="2:32" s="14" customFormat="1" ht="16.5" thickBot="1" x14ac:dyDescent="0.3">
      <c r="B21" s="1" t="s">
        <v>21</v>
      </c>
      <c r="C21" s="18"/>
      <c r="H21" s="2"/>
      <c r="I21" s="8">
        <v>2025</v>
      </c>
      <c r="J21" s="8">
        <v>2025</v>
      </c>
      <c r="K21" s="8">
        <v>2026</v>
      </c>
      <c r="L21" s="8">
        <v>2026</v>
      </c>
      <c r="M21" s="8">
        <v>2026</v>
      </c>
      <c r="N21" s="8">
        <v>2026</v>
      </c>
      <c r="O21" s="8">
        <v>2027</v>
      </c>
      <c r="P21" s="8">
        <v>2027</v>
      </c>
      <c r="Q21" s="8">
        <v>2027</v>
      </c>
      <c r="R21" s="8">
        <v>2027</v>
      </c>
      <c r="S21" s="8">
        <v>2028</v>
      </c>
      <c r="T21" s="8">
        <v>2028</v>
      </c>
      <c r="U21" s="8">
        <v>2028</v>
      </c>
      <c r="V21" s="8">
        <v>2028</v>
      </c>
      <c r="W21" s="8">
        <v>2029</v>
      </c>
      <c r="X21" s="8">
        <v>2029</v>
      </c>
      <c r="Y21" s="8">
        <v>2029</v>
      </c>
      <c r="Z21" s="8">
        <v>2029</v>
      </c>
      <c r="AA21" s="8">
        <v>2030</v>
      </c>
      <c r="AB21" s="8">
        <v>2030</v>
      </c>
      <c r="AC21" s="8">
        <v>2030</v>
      </c>
      <c r="AD21" s="8">
        <v>2030</v>
      </c>
      <c r="AE21" s="8">
        <v>2031</v>
      </c>
      <c r="AF21" s="8">
        <v>2031</v>
      </c>
    </row>
    <row r="22" spans="2:32" s="6" customFormat="1" ht="26.25" customHeight="1" x14ac:dyDescent="0.2">
      <c r="B22" s="9" t="s">
        <v>5</v>
      </c>
      <c r="C22" s="11" t="s">
        <v>6</v>
      </c>
      <c r="D22" s="12" t="s">
        <v>7</v>
      </c>
      <c r="E22" s="10" t="s">
        <v>8</v>
      </c>
      <c r="F22" s="10" t="s">
        <v>9</v>
      </c>
      <c r="G22" s="38" t="s">
        <v>10</v>
      </c>
      <c r="H22" s="2"/>
      <c r="I22" s="13" t="s">
        <v>11</v>
      </c>
      <c r="J22" s="13" t="s">
        <v>12</v>
      </c>
      <c r="K22" s="13" t="s">
        <v>13</v>
      </c>
      <c r="L22" s="13" t="s">
        <v>14</v>
      </c>
      <c r="M22" s="13" t="s">
        <v>11</v>
      </c>
      <c r="N22" s="13" t="s">
        <v>12</v>
      </c>
      <c r="O22" s="13" t="s">
        <v>13</v>
      </c>
      <c r="P22" s="13" t="s">
        <v>14</v>
      </c>
      <c r="Q22" s="13" t="s">
        <v>11</v>
      </c>
      <c r="R22" s="13" t="s">
        <v>12</v>
      </c>
      <c r="S22" s="13" t="s">
        <v>13</v>
      </c>
      <c r="T22" s="13" t="s">
        <v>14</v>
      </c>
      <c r="U22" s="13" t="s">
        <v>11</v>
      </c>
      <c r="V22" s="13" t="s">
        <v>12</v>
      </c>
      <c r="W22" s="13" t="s">
        <v>13</v>
      </c>
      <c r="X22" s="13" t="s">
        <v>14</v>
      </c>
      <c r="Y22" s="13" t="s">
        <v>11</v>
      </c>
      <c r="Z22" s="13" t="s">
        <v>12</v>
      </c>
      <c r="AA22" s="13" t="s">
        <v>13</v>
      </c>
      <c r="AB22" s="13" t="s">
        <v>14</v>
      </c>
      <c r="AC22" s="13" t="s">
        <v>11</v>
      </c>
      <c r="AD22" s="13" t="s">
        <v>12</v>
      </c>
      <c r="AE22" s="13" t="s">
        <v>13</v>
      </c>
      <c r="AF22" s="13" t="s">
        <v>14</v>
      </c>
    </row>
    <row r="23" spans="2:32" s="6" customFormat="1" ht="16.5" thickBot="1" x14ac:dyDescent="0.3">
      <c r="B23" s="48" t="s">
        <v>22</v>
      </c>
      <c r="C23" s="87">
        <v>22576000</v>
      </c>
      <c r="D23" s="49">
        <v>22576000</v>
      </c>
      <c r="E23" s="78">
        <v>0</v>
      </c>
      <c r="F23" s="78">
        <f>D23-E23</f>
        <v>22576000</v>
      </c>
      <c r="G23" s="94">
        <f>SUM(I23:AF23)</f>
        <v>22576000</v>
      </c>
      <c r="H23" s="2"/>
      <c r="I23" s="90">
        <v>12200</v>
      </c>
      <c r="J23" s="90">
        <v>44000</v>
      </c>
      <c r="K23" s="90">
        <v>44000</v>
      </c>
      <c r="L23" s="90">
        <v>44000</v>
      </c>
      <c r="M23" s="90">
        <v>84000</v>
      </c>
      <c r="N23" s="90">
        <v>110000</v>
      </c>
      <c r="O23" s="90">
        <v>60000</v>
      </c>
      <c r="P23" s="90">
        <v>60000</v>
      </c>
      <c r="Q23" s="90">
        <v>140000</v>
      </c>
      <c r="R23" s="90">
        <v>125000</v>
      </c>
      <c r="S23" s="90">
        <v>1100000</v>
      </c>
      <c r="T23" s="90">
        <v>2100000</v>
      </c>
      <c r="U23" s="90">
        <v>2150000</v>
      </c>
      <c r="V23" s="90">
        <v>2150000</v>
      </c>
      <c r="W23" s="90">
        <v>2150000</v>
      </c>
      <c r="X23" s="90">
        <v>400000</v>
      </c>
      <c r="Y23" s="90">
        <v>5150000</v>
      </c>
      <c r="Z23" s="90">
        <v>1150000</v>
      </c>
      <c r="AA23" s="90">
        <v>2150500</v>
      </c>
      <c r="AB23" s="90">
        <v>2150000</v>
      </c>
      <c r="AC23" s="90">
        <v>839079</v>
      </c>
      <c r="AD23" s="90">
        <v>160000</v>
      </c>
      <c r="AE23" s="90">
        <v>125000</v>
      </c>
      <c r="AF23" s="90">
        <v>78221</v>
      </c>
    </row>
    <row r="24" spans="2:32" s="6" customFormat="1" ht="15.75" customHeight="1" x14ac:dyDescent="0.2">
      <c r="B24" s="18"/>
      <c r="C24" s="19"/>
      <c r="D24" s="19"/>
      <c r="E24" s="19"/>
      <c r="F24" s="19"/>
      <c r="G24" s="88"/>
      <c r="H24" s="2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</row>
    <row r="25" spans="2:32" ht="14.25" customHeight="1" thickBot="1" x14ac:dyDescent="0.25">
      <c r="H25" s="2"/>
    </row>
    <row r="26" spans="2:32" s="14" customFormat="1" ht="16.5" thickBot="1" x14ac:dyDescent="0.3">
      <c r="B26" s="1" t="s">
        <v>23</v>
      </c>
      <c r="C26" s="18"/>
      <c r="H26" s="2"/>
      <c r="I26" s="8">
        <v>2025</v>
      </c>
      <c r="J26" s="8">
        <v>2025</v>
      </c>
      <c r="K26" s="8">
        <v>2026</v>
      </c>
      <c r="L26" s="8">
        <v>2026</v>
      </c>
      <c r="M26" s="8">
        <v>2026</v>
      </c>
      <c r="N26" s="8">
        <v>2026</v>
      </c>
      <c r="O26" s="8">
        <v>2027</v>
      </c>
      <c r="P26" s="8">
        <v>2027</v>
      </c>
      <c r="Q26" s="8">
        <v>2027</v>
      </c>
      <c r="R26" s="8">
        <v>2027</v>
      </c>
      <c r="S26" s="8">
        <v>2028</v>
      </c>
      <c r="T26" s="8">
        <v>2028</v>
      </c>
      <c r="U26" s="8">
        <v>2028</v>
      </c>
      <c r="V26" s="8">
        <v>2028</v>
      </c>
      <c r="W26" s="8">
        <v>2029</v>
      </c>
      <c r="X26" s="8">
        <v>2029</v>
      </c>
      <c r="Y26" s="8">
        <v>2029</v>
      </c>
      <c r="Z26" s="8">
        <v>2029</v>
      </c>
      <c r="AA26" s="8">
        <v>2030</v>
      </c>
      <c r="AB26" s="8">
        <v>2030</v>
      </c>
      <c r="AC26" s="8">
        <v>2030</v>
      </c>
      <c r="AD26" s="8">
        <v>2030</v>
      </c>
      <c r="AE26" s="8">
        <v>2031</v>
      </c>
      <c r="AF26" s="8">
        <v>2031</v>
      </c>
    </row>
    <row r="27" spans="2:32" s="6" customFormat="1" ht="26.25" customHeight="1" x14ac:dyDescent="0.2">
      <c r="B27" s="9" t="s">
        <v>5</v>
      </c>
      <c r="C27" s="11" t="s">
        <v>6</v>
      </c>
      <c r="D27" s="12" t="s">
        <v>7</v>
      </c>
      <c r="E27" s="10" t="s">
        <v>8</v>
      </c>
      <c r="F27" s="10" t="s">
        <v>9</v>
      </c>
      <c r="G27" s="38" t="s">
        <v>10</v>
      </c>
      <c r="H27" s="2"/>
      <c r="I27" s="13" t="s">
        <v>11</v>
      </c>
      <c r="J27" s="13" t="s">
        <v>12</v>
      </c>
      <c r="K27" s="13" t="s">
        <v>13</v>
      </c>
      <c r="L27" s="13" t="s">
        <v>14</v>
      </c>
      <c r="M27" s="13" t="s">
        <v>11</v>
      </c>
      <c r="N27" s="13" t="s">
        <v>12</v>
      </c>
      <c r="O27" s="13" t="s">
        <v>13</v>
      </c>
      <c r="P27" s="13" t="s">
        <v>14</v>
      </c>
      <c r="Q27" s="13" t="s">
        <v>11</v>
      </c>
      <c r="R27" s="13" t="s">
        <v>12</v>
      </c>
      <c r="S27" s="13" t="s">
        <v>13</v>
      </c>
      <c r="T27" s="13" t="s">
        <v>14</v>
      </c>
      <c r="U27" s="13" t="s">
        <v>11</v>
      </c>
      <c r="V27" s="13" t="s">
        <v>12</v>
      </c>
      <c r="W27" s="13" t="s">
        <v>13</v>
      </c>
      <c r="X27" s="13" t="s">
        <v>14</v>
      </c>
      <c r="Y27" s="13" t="s">
        <v>11</v>
      </c>
      <c r="Z27" s="13" t="s">
        <v>12</v>
      </c>
      <c r="AA27" s="13" t="s">
        <v>13</v>
      </c>
      <c r="AB27" s="13" t="s">
        <v>14</v>
      </c>
      <c r="AC27" s="13" t="s">
        <v>11</v>
      </c>
      <c r="AD27" s="13" t="s">
        <v>12</v>
      </c>
      <c r="AE27" s="13" t="s">
        <v>13</v>
      </c>
      <c r="AF27" s="13" t="s">
        <v>14</v>
      </c>
    </row>
    <row r="28" spans="2:32" s="6" customFormat="1" ht="16.5" thickBot="1" x14ac:dyDescent="0.3">
      <c r="B28" s="48" t="s">
        <v>24</v>
      </c>
      <c r="C28" s="87">
        <v>95655645</v>
      </c>
      <c r="D28" s="49">
        <v>95655645</v>
      </c>
      <c r="E28" s="78">
        <v>0</v>
      </c>
      <c r="F28" s="78">
        <f>D28-E28</f>
        <v>95655645</v>
      </c>
      <c r="G28" s="94">
        <f>SUM(I28:AF28)</f>
        <v>95655645</v>
      </c>
      <c r="H28" s="2"/>
      <c r="I28" s="90">
        <v>53800</v>
      </c>
      <c r="J28" s="90">
        <v>153000</v>
      </c>
      <c r="K28" s="90">
        <v>225000</v>
      </c>
      <c r="L28" s="90">
        <v>1100000</v>
      </c>
      <c r="M28" s="90">
        <v>1650000</v>
      </c>
      <c r="N28" s="90">
        <v>1900000</v>
      </c>
      <c r="O28" s="90">
        <v>2200000</v>
      </c>
      <c r="P28" s="90">
        <v>3200000</v>
      </c>
      <c r="Q28" s="90">
        <v>4250000</v>
      </c>
      <c r="R28" s="90">
        <v>4300000</v>
      </c>
      <c r="S28" s="90">
        <v>4300000</v>
      </c>
      <c r="T28" s="90">
        <v>5300000</v>
      </c>
      <c r="U28" s="90">
        <v>5450000</v>
      </c>
      <c r="V28" s="90">
        <v>5450000</v>
      </c>
      <c r="W28" s="90">
        <v>5500000</v>
      </c>
      <c r="X28" s="90">
        <v>8300000</v>
      </c>
      <c r="Y28" s="90">
        <v>8300000</v>
      </c>
      <c r="Z28" s="90">
        <v>8300000</v>
      </c>
      <c r="AA28" s="90">
        <v>8750000</v>
      </c>
      <c r="AB28" s="90">
        <v>4301630</v>
      </c>
      <c r="AC28" s="90">
        <v>4250000</v>
      </c>
      <c r="AD28" s="90">
        <v>3250000</v>
      </c>
      <c r="AE28" s="90">
        <v>2672215</v>
      </c>
      <c r="AF28" s="90">
        <v>2500000</v>
      </c>
    </row>
    <row r="29" spans="2:32" ht="14.25" customHeight="1" thickBot="1" x14ac:dyDescent="0.25">
      <c r="H29" s="2"/>
    </row>
    <row r="30" spans="2:32" s="14" customFormat="1" ht="16.5" thickBot="1" x14ac:dyDescent="0.3">
      <c r="B30" s="1" t="s">
        <v>25</v>
      </c>
      <c r="H30" s="2"/>
      <c r="I30" s="8">
        <v>2025</v>
      </c>
      <c r="J30" s="8">
        <v>2025</v>
      </c>
      <c r="K30" s="8">
        <v>2026</v>
      </c>
      <c r="L30" s="8">
        <v>2026</v>
      </c>
      <c r="M30" s="8">
        <v>2026</v>
      </c>
      <c r="N30" s="8">
        <v>2026</v>
      </c>
      <c r="O30" s="8">
        <v>2027</v>
      </c>
      <c r="P30" s="8">
        <v>2027</v>
      </c>
      <c r="Q30" s="8">
        <v>2027</v>
      </c>
      <c r="R30" s="8">
        <v>2027</v>
      </c>
      <c r="S30" s="8">
        <v>2028</v>
      </c>
      <c r="T30" s="8">
        <v>2028</v>
      </c>
      <c r="U30" s="8">
        <v>2028</v>
      </c>
      <c r="V30" s="8">
        <v>2028</v>
      </c>
      <c r="W30" s="8">
        <v>2029</v>
      </c>
      <c r="X30" s="8">
        <v>2029</v>
      </c>
      <c r="Y30" s="8">
        <v>2029</v>
      </c>
      <c r="Z30" s="8">
        <v>2029</v>
      </c>
      <c r="AA30" s="8">
        <v>2030</v>
      </c>
      <c r="AB30" s="8">
        <v>2030</v>
      </c>
      <c r="AC30" s="8">
        <v>2030</v>
      </c>
      <c r="AD30" s="8">
        <v>2030</v>
      </c>
      <c r="AE30" s="8">
        <v>2031</v>
      </c>
      <c r="AF30" s="8">
        <v>2031</v>
      </c>
    </row>
    <row r="31" spans="2:32" s="6" customFormat="1" ht="26.25" customHeight="1" x14ac:dyDescent="0.2">
      <c r="B31" s="9" t="s">
        <v>5</v>
      </c>
      <c r="C31" s="11" t="s">
        <v>6</v>
      </c>
      <c r="D31" s="12" t="s">
        <v>7</v>
      </c>
      <c r="E31" s="10" t="s">
        <v>8</v>
      </c>
      <c r="F31" s="10" t="s">
        <v>9</v>
      </c>
      <c r="G31" s="38" t="s">
        <v>10</v>
      </c>
      <c r="H31" s="2"/>
      <c r="I31" s="13" t="s">
        <v>11</v>
      </c>
      <c r="J31" s="13" t="s">
        <v>12</v>
      </c>
      <c r="K31" s="13" t="s">
        <v>13</v>
      </c>
      <c r="L31" s="13" t="s">
        <v>14</v>
      </c>
      <c r="M31" s="13" t="s">
        <v>11</v>
      </c>
      <c r="N31" s="13" t="s">
        <v>12</v>
      </c>
      <c r="O31" s="13" t="s">
        <v>13</v>
      </c>
      <c r="P31" s="13" t="s">
        <v>14</v>
      </c>
      <c r="Q31" s="13" t="s">
        <v>11</v>
      </c>
      <c r="R31" s="13" t="s">
        <v>12</v>
      </c>
      <c r="S31" s="13" t="s">
        <v>13</v>
      </c>
      <c r="T31" s="13" t="s">
        <v>14</v>
      </c>
      <c r="U31" s="13" t="s">
        <v>11</v>
      </c>
      <c r="V31" s="13" t="s">
        <v>12</v>
      </c>
      <c r="W31" s="13" t="s">
        <v>13</v>
      </c>
      <c r="X31" s="13" t="s">
        <v>14</v>
      </c>
      <c r="Y31" s="13" t="s">
        <v>11</v>
      </c>
      <c r="Z31" s="13" t="s">
        <v>12</v>
      </c>
      <c r="AA31" s="13" t="s">
        <v>13</v>
      </c>
      <c r="AB31" s="13" t="s">
        <v>14</v>
      </c>
      <c r="AC31" s="13" t="s">
        <v>11</v>
      </c>
      <c r="AD31" s="13" t="s">
        <v>12</v>
      </c>
      <c r="AE31" s="13" t="s">
        <v>13</v>
      </c>
      <c r="AF31" s="13" t="s">
        <v>14</v>
      </c>
    </row>
    <row r="32" spans="2:32" s="6" customFormat="1" ht="24.75" customHeight="1" thickBot="1" x14ac:dyDescent="0.3">
      <c r="B32" s="22" t="s">
        <v>26</v>
      </c>
      <c r="C32" s="23">
        <f>C33+C34</f>
        <v>54339000</v>
      </c>
      <c r="D32" s="15">
        <v>54339000</v>
      </c>
      <c r="E32" s="16">
        <v>0</v>
      </c>
      <c r="F32" s="16">
        <f t="shared" ref="F32:F34" si="0">D32-E32</f>
        <v>54339000</v>
      </c>
      <c r="G32" s="96">
        <f t="shared" ref="G32:G34" si="1">SUM(I32:AF32)</f>
        <v>54339000.000000007</v>
      </c>
      <c r="H32" s="2"/>
      <c r="I32" s="92">
        <f t="shared" ref="I32:AF32" si="2">I33+I34</f>
        <v>24800</v>
      </c>
      <c r="J32" s="92">
        <f t="shared" si="2"/>
        <v>75000</v>
      </c>
      <c r="K32" s="92">
        <f t="shared" si="2"/>
        <v>183000</v>
      </c>
      <c r="L32" s="92">
        <f t="shared" si="2"/>
        <v>703000</v>
      </c>
      <c r="M32" s="92">
        <f t="shared" si="2"/>
        <v>1020000</v>
      </c>
      <c r="N32" s="92">
        <f t="shared" si="2"/>
        <v>1135000</v>
      </c>
      <c r="O32" s="92">
        <f t="shared" si="2"/>
        <v>1315000</v>
      </c>
      <c r="P32" s="92">
        <f t="shared" si="2"/>
        <v>1865000</v>
      </c>
      <c r="Q32" s="92">
        <f t="shared" si="2"/>
        <v>2180000</v>
      </c>
      <c r="R32" s="92">
        <f t="shared" si="2"/>
        <v>2318978.3199999998</v>
      </c>
      <c r="S32" s="92">
        <f t="shared" si="2"/>
        <v>2323978.3199999998</v>
      </c>
      <c r="T32" s="92">
        <f t="shared" si="2"/>
        <v>2873978.32</v>
      </c>
      <c r="U32" s="92">
        <f t="shared" si="2"/>
        <v>3091934.9699999997</v>
      </c>
      <c r="V32" s="92">
        <f t="shared" si="2"/>
        <v>3398869.94</v>
      </c>
      <c r="W32" s="92">
        <f t="shared" si="2"/>
        <v>3784783.24</v>
      </c>
      <c r="X32" s="92">
        <f t="shared" si="2"/>
        <v>4839783.24</v>
      </c>
      <c r="Y32" s="92">
        <f t="shared" si="2"/>
        <v>4899783.24</v>
      </c>
      <c r="Z32" s="92">
        <f t="shared" si="2"/>
        <v>4749783.24</v>
      </c>
      <c r="AA32" s="92">
        <f t="shared" si="2"/>
        <v>4689783.24</v>
      </c>
      <c r="AB32" s="92">
        <f t="shared" si="2"/>
        <v>3214891.62</v>
      </c>
      <c r="AC32" s="92">
        <f t="shared" si="2"/>
        <v>2593373.31</v>
      </c>
      <c r="AD32" s="92">
        <f t="shared" si="2"/>
        <v>1235000</v>
      </c>
      <c r="AE32" s="92">
        <f t="shared" si="2"/>
        <v>1185000</v>
      </c>
      <c r="AF32" s="92">
        <f t="shared" si="2"/>
        <v>638279</v>
      </c>
    </row>
    <row r="33" spans="2:33" s="6" customFormat="1" ht="65.25" customHeight="1" thickTop="1" x14ac:dyDescent="0.25">
      <c r="B33" s="83" t="s">
        <v>27</v>
      </c>
      <c r="C33" s="84">
        <v>46839000</v>
      </c>
      <c r="D33" s="85">
        <v>46839000</v>
      </c>
      <c r="E33" s="86">
        <v>0</v>
      </c>
      <c r="F33" s="84">
        <f t="shared" si="0"/>
        <v>46839000</v>
      </c>
      <c r="G33" s="95">
        <f t="shared" si="1"/>
        <v>46839000</v>
      </c>
      <c r="H33" s="2"/>
      <c r="I33" s="93">
        <v>24800</v>
      </c>
      <c r="J33" s="93">
        <v>75000</v>
      </c>
      <c r="K33" s="93">
        <v>120000</v>
      </c>
      <c r="L33" s="93">
        <v>500000</v>
      </c>
      <c r="M33" s="93">
        <v>810000</v>
      </c>
      <c r="N33" s="93">
        <v>925000</v>
      </c>
      <c r="O33" s="93">
        <v>1100000</v>
      </c>
      <c r="P33" s="93">
        <v>1650000</v>
      </c>
      <c r="Q33" s="93">
        <v>2150000</v>
      </c>
      <c r="R33" s="93">
        <v>2200000</v>
      </c>
      <c r="S33" s="93">
        <v>2200000</v>
      </c>
      <c r="T33" s="93">
        <v>2750000</v>
      </c>
      <c r="U33" s="93">
        <v>2800000</v>
      </c>
      <c r="V33" s="93">
        <v>2850000</v>
      </c>
      <c r="W33" s="93">
        <v>2900000</v>
      </c>
      <c r="X33" s="93">
        <v>3950000</v>
      </c>
      <c r="Y33" s="93">
        <v>4000000</v>
      </c>
      <c r="Z33" s="93">
        <v>3850000</v>
      </c>
      <c r="AA33" s="93">
        <v>3800000</v>
      </c>
      <c r="AB33" s="93">
        <v>2750000</v>
      </c>
      <c r="AC33" s="93">
        <v>2474395</v>
      </c>
      <c r="AD33" s="93">
        <v>1200000</v>
      </c>
      <c r="AE33" s="93">
        <v>1150000</v>
      </c>
      <c r="AF33" s="93">
        <v>609805</v>
      </c>
    </row>
    <row r="34" spans="2:33" s="6" customFormat="1" ht="51" customHeight="1" thickBot="1" x14ac:dyDescent="0.3">
      <c r="B34" s="77" t="s">
        <v>28</v>
      </c>
      <c r="C34" s="82">
        <v>7500000</v>
      </c>
      <c r="D34" s="49">
        <v>7500000</v>
      </c>
      <c r="E34" s="78">
        <v>0</v>
      </c>
      <c r="F34" s="78">
        <f t="shared" si="0"/>
        <v>7500000</v>
      </c>
      <c r="G34" s="94">
        <f t="shared" si="1"/>
        <v>7500000.0000000009</v>
      </c>
      <c r="H34" s="2"/>
      <c r="I34" s="91">
        <v>0</v>
      </c>
      <c r="J34" s="91">
        <v>0</v>
      </c>
      <c r="K34" s="91">
        <v>63000</v>
      </c>
      <c r="L34" s="91">
        <v>203000</v>
      </c>
      <c r="M34" s="91">
        <v>210000</v>
      </c>
      <c r="N34" s="91">
        <v>210000</v>
      </c>
      <c r="O34" s="91">
        <v>215000</v>
      </c>
      <c r="P34" s="91">
        <v>215000</v>
      </c>
      <c r="Q34" s="91">
        <v>30000</v>
      </c>
      <c r="R34" s="91">
        <v>118978.32</v>
      </c>
      <c r="S34" s="91">
        <v>123978.32</v>
      </c>
      <c r="T34" s="91">
        <v>123978.32</v>
      </c>
      <c r="U34" s="91">
        <v>291934.96999999997</v>
      </c>
      <c r="V34" s="91">
        <v>548869.93999999994</v>
      </c>
      <c r="W34" s="91">
        <v>884783.24</v>
      </c>
      <c r="X34" s="91">
        <v>889783.24</v>
      </c>
      <c r="Y34" s="91">
        <v>899783.24</v>
      </c>
      <c r="Z34" s="91">
        <v>899783.24</v>
      </c>
      <c r="AA34" s="91">
        <v>889783.24</v>
      </c>
      <c r="AB34" s="91">
        <v>464891.62</v>
      </c>
      <c r="AC34" s="91">
        <v>118978.31</v>
      </c>
      <c r="AD34" s="91">
        <v>35000</v>
      </c>
      <c r="AE34" s="91">
        <v>35000</v>
      </c>
      <c r="AF34" s="91">
        <v>28474</v>
      </c>
    </row>
    <row r="35" spans="2:33" s="6" customFormat="1" ht="15.75" customHeight="1" thickBot="1" x14ac:dyDescent="0.25">
      <c r="B35" s="25"/>
      <c r="D35" s="19"/>
      <c r="E35" s="19"/>
      <c r="F35" s="19"/>
      <c r="G35" s="26"/>
      <c r="H35" s="2"/>
      <c r="I35" s="28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</row>
    <row r="36" spans="2:33" s="14" customFormat="1" ht="16.5" thickBot="1" x14ac:dyDescent="0.3">
      <c r="B36" s="1" t="s">
        <v>29</v>
      </c>
      <c r="H36" s="2"/>
      <c r="I36" s="8">
        <v>2025</v>
      </c>
      <c r="J36" s="8">
        <v>2025</v>
      </c>
      <c r="K36" s="8">
        <v>2026</v>
      </c>
      <c r="L36" s="8">
        <v>2026</v>
      </c>
      <c r="M36" s="8">
        <v>2026</v>
      </c>
      <c r="N36" s="8">
        <v>2026</v>
      </c>
      <c r="O36" s="8">
        <v>2027</v>
      </c>
      <c r="P36" s="8">
        <v>2027</v>
      </c>
      <c r="Q36" s="8">
        <v>2027</v>
      </c>
      <c r="R36" s="8">
        <v>2027</v>
      </c>
      <c r="S36" s="8">
        <v>2028</v>
      </c>
      <c r="T36" s="8">
        <v>2028</v>
      </c>
      <c r="U36" s="8">
        <v>2028</v>
      </c>
      <c r="V36" s="8">
        <v>2028</v>
      </c>
      <c r="W36" s="8">
        <v>2029</v>
      </c>
      <c r="X36" s="8">
        <v>2029</v>
      </c>
      <c r="Y36" s="8">
        <v>2029</v>
      </c>
      <c r="Z36" s="8">
        <v>2029</v>
      </c>
      <c r="AA36" s="8">
        <v>2030</v>
      </c>
      <c r="AB36" s="8">
        <v>2030</v>
      </c>
      <c r="AC36" s="8">
        <v>2030</v>
      </c>
      <c r="AD36" s="8">
        <v>2030</v>
      </c>
      <c r="AE36" s="8">
        <v>2031</v>
      </c>
      <c r="AF36" s="8">
        <v>2031</v>
      </c>
    </row>
    <row r="37" spans="2:33" s="6" customFormat="1" ht="26.25" customHeight="1" x14ac:dyDescent="0.2">
      <c r="B37" s="9" t="s">
        <v>5</v>
      </c>
      <c r="C37" s="11" t="s">
        <v>6</v>
      </c>
      <c r="D37" s="30" t="s">
        <v>7</v>
      </c>
      <c r="E37" s="30" t="s">
        <v>8</v>
      </c>
      <c r="F37" s="30" t="s">
        <v>9</v>
      </c>
      <c r="G37" s="38" t="s">
        <v>10</v>
      </c>
      <c r="H37" s="2"/>
      <c r="I37" s="13" t="s">
        <v>11</v>
      </c>
      <c r="J37" s="13" t="s">
        <v>12</v>
      </c>
      <c r="K37" s="13" t="s">
        <v>13</v>
      </c>
      <c r="L37" s="13" t="s">
        <v>14</v>
      </c>
      <c r="M37" s="13" t="s">
        <v>11</v>
      </c>
      <c r="N37" s="13" t="s">
        <v>12</v>
      </c>
      <c r="O37" s="13" t="s">
        <v>13</v>
      </c>
      <c r="P37" s="13" t="s">
        <v>14</v>
      </c>
      <c r="Q37" s="13" t="s">
        <v>11</v>
      </c>
      <c r="R37" s="13" t="s">
        <v>12</v>
      </c>
      <c r="S37" s="13" t="s">
        <v>13</v>
      </c>
      <c r="T37" s="13" t="s">
        <v>14</v>
      </c>
      <c r="U37" s="13" t="s">
        <v>11</v>
      </c>
      <c r="V37" s="13" t="s">
        <v>12</v>
      </c>
      <c r="W37" s="13" t="s">
        <v>13</v>
      </c>
      <c r="X37" s="13" t="s">
        <v>14</v>
      </c>
      <c r="Y37" s="13" t="s">
        <v>11</v>
      </c>
      <c r="Z37" s="13" t="s">
        <v>12</v>
      </c>
      <c r="AA37" s="13" t="s">
        <v>13</v>
      </c>
      <c r="AB37" s="13" t="s">
        <v>14</v>
      </c>
      <c r="AC37" s="13" t="s">
        <v>11</v>
      </c>
      <c r="AD37" s="13" t="s">
        <v>12</v>
      </c>
      <c r="AE37" s="13" t="s">
        <v>13</v>
      </c>
      <c r="AF37" s="13" t="s">
        <v>14</v>
      </c>
    </row>
    <row r="38" spans="2:33" s="6" customFormat="1" ht="16.5" thickBot="1" x14ac:dyDescent="0.3">
      <c r="B38" s="80" t="s">
        <v>30</v>
      </c>
      <c r="C38" s="81">
        <v>20829850</v>
      </c>
      <c r="D38" s="82">
        <v>20829850</v>
      </c>
      <c r="E38" s="79">
        <v>0</v>
      </c>
      <c r="F38" s="79">
        <f>D38-E38</f>
        <v>20829850</v>
      </c>
      <c r="G38" s="94">
        <f>SUM(I38:AF38)</f>
        <v>20829850</v>
      </c>
      <c r="H38" s="2"/>
      <c r="I38" s="91">
        <v>0</v>
      </c>
      <c r="J38" s="91">
        <v>0</v>
      </c>
      <c r="K38" s="91">
        <v>0</v>
      </c>
      <c r="L38" s="91">
        <v>100000</v>
      </c>
      <c r="M38" s="91">
        <v>100000</v>
      </c>
      <c r="N38" s="91">
        <v>100000</v>
      </c>
      <c r="O38" s="91">
        <v>100000</v>
      </c>
      <c r="P38" s="91">
        <v>1000000</v>
      </c>
      <c r="Q38" s="91">
        <v>1000000</v>
      </c>
      <c r="R38" s="91">
        <v>1000000</v>
      </c>
      <c r="S38" s="91">
        <v>1000000</v>
      </c>
      <c r="T38" s="91">
        <v>1000000</v>
      </c>
      <c r="U38" s="91">
        <v>1000000</v>
      </c>
      <c r="V38" s="91">
        <v>1000000</v>
      </c>
      <c r="W38" s="91">
        <v>1000000</v>
      </c>
      <c r="X38" s="91">
        <v>1000000</v>
      </c>
      <c r="Y38" s="91">
        <v>1000000</v>
      </c>
      <c r="Z38" s="91">
        <v>1000000</v>
      </c>
      <c r="AA38" s="91">
        <v>1500000</v>
      </c>
      <c r="AB38" s="91">
        <v>1500000</v>
      </c>
      <c r="AC38" s="91">
        <v>2000000</v>
      </c>
      <c r="AD38" s="91">
        <v>1500000</v>
      </c>
      <c r="AE38" s="91">
        <v>1500000</v>
      </c>
      <c r="AF38" s="91">
        <v>1429850</v>
      </c>
    </row>
    <row r="39" spans="2:33" ht="14.25" customHeight="1" x14ac:dyDescent="0.25">
      <c r="AG39" s="4"/>
    </row>
    <row r="40" spans="2:33" ht="14.25" customHeight="1" x14ac:dyDescent="0.25">
      <c r="B40" s="2" t="s">
        <v>31</v>
      </c>
    </row>
    <row r="41" spans="2:33" ht="14.25" customHeight="1" x14ac:dyDescent="0.25">
      <c r="C41" s="6"/>
    </row>
    <row r="42" spans="2:33" ht="14.25" customHeight="1" x14ac:dyDescent="0.25">
      <c r="C42" s="6"/>
    </row>
    <row r="43" spans="2:33" ht="14.25" customHeight="1" x14ac:dyDescent="0.25">
      <c r="F43" s="6"/>
    </row>
  </sheetData>
  <sheetProtection formatColumns="0"/>
  <conditionalFormatting sqref="F1:F1048576">
    <cfRule type="cellIs" dxfId="0" priority="1" operator="lessThan">
      <formula>0</formula>
    </cfRule>
  </conditionalFormatting>
  <dataValidations count="1">
    <dataValidation allowBlank="1" showInputMessage="1" showErrorMessage="1" prompt="To be completed by FCS." sqref="R20:AF20 R23:AF23 I20:Q23 I24:AF25 I35:AF35" xr:uid="{113EB332-B3FB-4B53-9B30-9E6D88BDF91C}"/>
  </dataValidations>
  <pageMargins left="0.25" right="0.25" top="0.75" bottom="0.75" header="0.3" footer="0.3"/>
  <pageSetup paperSize="3" scale="41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BAD83-E263-4255-BE20-1855648DD4B2}">
  <sheetPr>
    <tabColor theme="9" tint="0.79998168889431442"/>
    <pageSetUpPr autoPageBreaks="0" fitToPage="1"/>
  </sheetPr>
  <dimension ref="B1:AH40"/>
  <sheetViews>
    <sheetView zoomScale="80" zoomScaleNormal="80" workbookViewId="0">
      <pane xSplit="3" ySplit="6" topLeftCell="D7" activePane="bottomRight" state="frozen"/>
      <selection pane="topRight" activeCell="D1" sqref="D1"/>
      <selection pane="bottomLeft" activeCell="A6" sqref="A6"/>
      <selection pane="bottomRight" activeCell="L31" sqref="L31"/>
    </sheetView>
  </sheetViews>
  <sheetFormatPr defaultColWidth="9.140625" defaultRowHeight="14.25" customHeight="1" x14ac:dyDescent="0.25"/>
  <cols>
    <col min="1" max="1" width="2.5703125" style="2" customWidth="1"/>
    <col min="2" max="2" width="33.7109375" style="2" customWidth="1"/>
    <col min="3" max="3" width="54" style="2" customWidth="1"/>
    <col min="4" max="4" width="15.85546875" style="2" customWidth="1"/>
    <col min="5" max="5" width="17.85546875" style="2" customWidth="1"/>
    <col min="6" max="6" width="16" style="2" customWidth="1"/>
    <col min="7" max="7" width="2.7109375" style="2" customWidth="1"/>
    <col min="8" max="8" width="2.85546875" style="3" customWidth="1"/>
    <col min="9" max="32" width="12.140625" style="4" customWidth="1"/>
    <col min="33" max="33" width="17.5703125" style="2" customWidth="1"/>
    <col min="34" max="41" width="15.5703125" style="2" customWidth="1"/>
    <col min="42" max="42" width="16.5703125" style="2" bestFit="1" customWidth="1"/>
    <col min="43" max="16384" width="9.140625" style="2"/>
  </cols>
  <sheetData>
    <row r="1" spans="2:33" ht="22.5" customHeight="1" x14ac:dyDescent="0.25">
      <c r="B1" s="1" t="s">
        <v>0</v>
      </c>
      <c r="C1" s="5"/>
      <c r="H1" s="2"/>
    </row>
    <row r="2" spans="2:33" ht="22.5" customHeight="1" x14ac:dyDescent="0.25">
      <c r="B2" s="1" t="s">
        <v>1</v>
      </c>
      <c r="C2" s="5"/>
      <c r="H2" s="2"/>
    </row>
    <row r="3" spans="2:33" ht="22.5" customHeight="1" x14ac:dyDescent="0.25">
      <c r="B3" s="1" t="s">
        <v>32</v>
      </c>
      <c r="C3" s="5"/>
      <c r="H3" s="2"/>
    </row>
    <row r="4" spans="2:33" ht="16.5" thickBot="1" x14ac:dyDescent="0.3">
      <c r="B4" s="5" t="s">
        <v>33</v>
      </c>
      <c r="C4" s="6"/>
      <c r="D4" s="7"/>
      <c r="E4" s="7"/>
      <c r="F4" s="7"/>
      <c r="H4" s="2"/>
    </row>
    <row r="5" spans="2:33" s="14" customFormat="1" ht="16.5" thickBot="1" x14ac:dyDescent="0.3">
      <c r="B5" s="1"/>
      <c r="C5" s="1"/>
      <c r="E5" s="31"/>
      <c r="G5" s="2"/>
      <c r="H5" s="2"/>
      <c r="I5" s="8">
        <v>2025</v>
      </c>
      <c r="J5" s="8">
        <v>2025</v>
      </c>
      <c r="K5" s="8">
        <v>2026</v>
      </c>
      <c r="L5" s="8">
        <v>2026</v>
      </c>
      <c r="M5" s="8">
        <v>2026</v>
      </c>
      <c r="N5" s="8">
        <v>2026</v>
      </c>
      <c r="O5" s="8">
        <v>2027</v>
      </c>
      <c r="P5" s="8">
        <v>2027</v>
      </c>
      <c r="Q5" s="8">
        <v>2027</v>
      </c>
      <c r="R5" s="8">
        <v>2027</v>
      </c>
      <c r="S5" s="8">
        <v>2028</v>
      </c>
      <c r="T5" s="8">
        <v>2028</v>
      </c>
      <c r="U5" s="8">
        <v>2028</v>
      </c>
      <c r="V5" s="8">
        <v>2028</v>
      </c>
      <c r="W5" s="8">
        <v>2029</v>
      </c>
      <c r="X5" s="8">
        <v>2029</v>
      </c>
      <c r="Y5" s="8">
        <v>2029</v>
      </c>
      <c r="Z5" s="8">
        <v>2029</v>
      </c>
      <c r="AA5" s="8">
        <v>2030</v>
      </c>
      <c r="AB5" s="8">
        <v>2030</v>
      </c>
      <c r="AC5" s="8">
        <v>2030</v>
      </c>
      <c r="AD5" s="8">
        <v>2030</v>
      </c>
      <c r="AE5" s="8">
        <v>2031</v>
      </c>
      <c r="AF5" s="8">
        <v>2031</v>
      </c>
      <c r="AG5" s="8"/>
    </row>
    <row r="6" spans="2:33" s="6" customFormat="1" ht="26.25" customHeight="1" thickBot="1" x14ac:dyDescent="0.25">
      <c r="B6" s="32" t="s">
        <v>5</v>
      </c>
      <c r="C6" s="33" t="s">
        <v>34</v>
      </c>
      <c r="D6" s="33" t="s">
        <v>35</v>
      </c>
      <c r="E6" s="34" t="s">
        <v>10</v>
      </c>
      <c r="F6" s="34" t="s">
        <v>36</v>
      </c>
      <c r="G6" s="2"/>
      <c r="H6" s="2"/>
      <c r="I6" s="35" t="s">
        <v>11</v>
      </c>
      <c r="J6" s="35" t="s">
        <v>12</v>
      </c>
      <c r="K6" s="35" t="s">
        <v>13</v>
      </c>
      <c r="L6" s="35" t="s">
        <v>14</v>
      </c>
      <c r="M6" s="35" t="s">
        <v>11</v>
      </c>
      <c r="N6" s="35" t="s">
        <v>12</v>
      </c>
      <c r="O6" s="35" t="s">
        <v>13</v>
      </c>
      <c r="P6" s="35" t="s">
        <v>14</v>
      </c>
      <c r="Q6" s="35" t="s">
        <v>11</v>
      </c>
      <c r="R6" s="35" t="s">
        <v>12</v>
      </c>
      <c r="S6" s="35" t="s">
        <v>13</v>
      </c>
      <c r="T6" s="35" t="s">
        <v>14</v>
      </c>
      <c r="U6" s="35" t="s">
        <v>11</v>
      </c>
      <c r="V6" s="35" t="s">
        <v>12</v>
      </c>
      <c r="W6" s="35" t="s">
        <v>13</v>
      </c>
      <c r="X6" s="35" t="s">
        <v>14</v>
      </c>
      <c r="Y6" s="35" t="s">
        <v>11</v>
      </c>
      <c r="Z6" s="35" t="s">
        <v>12</v>
      </c>
      <c r="AA6" s="35" t="s">
        <v>13</v>
      </c>
      <c r="AB6" s="35" t="s">
        <v>14</v>
      </c>
      <c r="AC6" s="35" t="s">
        <v>11</v>
      </c>
      <c r="AD6" s="35" t="s">
        <v>12</v>
      </c>
      <c r="AE6" s="35" t="s">
        <v>13</v>
      </c>
      <c r="AF6" s="35" t="s">
        <v>14</v>
      </c>
      <c r="AG6" s="35" t="s">
        <v>10</v>
      </c>
    </row>
    <row r="7" spans="2:33" ht="16.5" thickBot="1" x14ac:dyDescent="0.3">
      <c r="B7" s="6"/>
      <c r="C7" s="6"/>
      <c r="D7" s="7"/>
      <c r="E7" s="7"/>
      <c r="F7" s="7"/>
      <c r="H7" s="2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</row>
    <row r="8" spans="2:33" s="14" customFormat="1" ht="16.5" thickBot="1" x14ac:dyDescent="0.3">
      <c r="B8" s="1" t="s">
        <v>15</v>
      </c>
      <c r="C8" s="1"/>
      <c r="E8" s="37"/>
      <c r="G8" s="2"/>
      <c r="H8" s="2"/>
      <c r="I8" s="8">
        <v>2025</v>
      </c>
      <c r="J8" s="8">
        <v>2025</v>
      </c>
      <c r="K8" s="8">
        <v>2026</v>
      </c>
      <c r="L8" s="8">
        <v>2026</v>
      </c>
      <c r="M8" s="8">
        <v>2026</v>
      </c>
      <c r="N8" s="8">
        <v>2026</v>
      </c>
      <c r="O8" s="8">
        <v>2027</v>
      </c>
      <c r="P8" s="8">
        <v>2027</v>
      </c>
      <c r="Q8" s="8">
        <v>2027</v>
      </c>
      <c r="R8" s="8">
        <v>2027</v>
      </c>
      <c r="S8" s="8">
        <v>2028</v>
      </c>
      <c r="T8" s="8">
        <v>2028</v>
      </c>
      <c r="U8" s="8">
        <v>2028</v>
      </c>
      <c r="V8" s="8">
        <v>2028</v>
      </c>
      <c r="W8" s="8">
        <v>2029</v>
      </c>
      <c r="X8" s="8">
        <v>2029</v>
      </c>
      <c r="Y8" s="8">
        <v>2029</v>
      </c>
      <c r="Z8" s="8">
        <v>2029</v>
      </c>
      <c r="AA8" s="8">
        <v>2030</v>
      </c>
      <c r="AB8" s="8">
        <v>2030</v>
      </c>
      <c r="AC8" s="8">
        <v>2030</v>
      </c>
      <c r="AD8" s="8">
        <v>2030</v>
      </c>
      <c r="AE8" s="8">
        <v>2031</v>
      </c>
      <c r="AF8" s="8">
        <v>2031</v>
      </c>
      <c r="AG8" s="8"/>
    </row>
    <row r="9" spans="2:33" s="6" customFormat="1" ht="26.25" customHeight="1" x14ac:dyDescent="0.2">
      <c r="B9" s="9" t="s">
        <v>5</v>
      </c>
      <c r="C9" s="10" t="s">
        <v>34</v>
      </c>
      <c r="D9" s="11" t="s">
        <v>35</v>
      </c>
      <c r="E9" s="38" t="s">
        <v>10</v>
      </c>
      <c r="F9" s="30" t="s">
        <v>36</v>
      </c>
      <c r="G9" s="2"/>
      <c r="H9" s="2"/>
      <c r="I9" s="13" t="s">
        <v>11</v>
      </c>
      <c r="J9" s="13" t="s">
        <v>12</v>
      </c>
      <c r="K9" s="13" t="s">
        <v>13</v>
      </c>
      <c r="L9" s="13" t="s">
        <v>14</v>
      </c>
      <c r="M9" s="13" t="s">
        <v>11</v>
      </c>
      <c r="N9" s="13" t="s">
        <v>12</v>
      </c>
      <c r="O9" s="13" t="s">
        <v>13</v>
      </c>
      <c r="P9" s="13" t="s">
        <v>14</v>
      </c>
      <c r="Q9" s="13" t="s">
        <v>11</v>
      </c>
      <c r="R9" s="13" t="s">
        <v>12</v>
      </c>
      <c r="S9" s="13" t="s">
        <v>13</v>
      </c>
      <c r="T9" s="13" t="s">
        <v>14</v>
      </c>
      <c r="U9" s="13" t="s">
        <v>11</v>
      </c>
      <c r="V9" s="13" t="s">
        <v>12</v>
      </c>
      <c r="W9" s="13" t="s">
        <v>13</v>
      </c>
      <c r="X9" s="13" t="s">
        <v>14</v>
      </c>
      <c r="Y9" s="13" t="s">
        <v>11</v>
      </c>
      <c r="Z9" s="13" t="s">
        <v>12</v>
      </c>
      <c r="AA9" s="13" t="s">
        <v>13</v>
      </c>
      <c r="AB9" s="13" t="s">
        <v>14</v>
      </c>
      <c r="AC9" s="13" t="s">
        <v>11</v>
      </c>
      <c r="AD9" s="13" t="s">
        <v>12</v>
      </c>
      <c r="AE9" s="13" t="s">
        <v>13</v>
      </c>
      <c r="AF9" s="13" t="s">
        <v>14</v>
      </c>
      <c r="AG9" s="13" t="s">
        <v>10</v>
      </c>
    </row>
    <row r="10" spans="2:33" s="6" customFormat="1" ht="26.25" customHeight="1" thickBot="1" x14ac:dyDescent="0.3">
      <c r="B10" s="39" t="s">
        <v>16</v>
      </c>
      <c r="C10" s="40" t="s">
        <v>37</v>
      </c>
      <c r="D10" s="41">
        <v>0</v>
      </c>
      <c r="E10" s="42">
        <f>SUM(I10:AF10)</f>
        <v>40</v>
      </c>
      <c r="F10" s="43" t="str">
        <f>IF(OR(ISBLANK(D10),D10=0)," ",E10-D10)</f>
        <v xml:space="preserve"> </v>
      </c>
      <c r="G10" s="24"/>
      <c r="H10" s="2"/>
      <c r="I10" s="44">
        <v>0</v>
      </c>
      <c r="J10" s="44">
        <v>0</v>
      </c>
      <c r="K10" s="44">
        <v>0</v>
      </c>
      <c r="L10" s="44">
        <v>16</v>
      </c>
      <c r="M10" s="44">
        <v>24</v>
      </c>
      <c r="N10" s="44">
        <v>0</v>
      </c>
      <c r="O10" s="44">
        <v>0</v>
      </c>
      <c r="P10" s="44">
        <v>0</v>
      </c>
      <c r="Q10" s="44">
        <v>0</v>
      </c>
      <c r="R10" s="44">
        <v>0</v>
      </c>
      <c r="S10" s="44">
        <v>0</v>
      </c>
      <c r="T10" s="44">
        <v>0</v>
      </c>
      <c r="U10" s="44">
        <v>0</v>
      </c>
      <c r="V10" s="44">
        <v>0</v>
      </c>
      <c r="W10" s="44">
        <v>0</v>
      </c>
      <c r="X10" s="44">
        <v>0</v>
      </c>
      <c r="Y10" s="44">
        <v>0</v>
      </c>
      <c r="Z10" s="44">
        <v>0</v>
      </c>
      <c r="AA10" s="44">
        <v>0</v>
      </c>
      <c r="AB10" s="44">
        <v>0</v>
      </c>
      <c r="AC10" s="44">
        <v>0</v>
      </c>
      <c r="AD10" s="44">
        <v>0</v>
      </c>
      <c r="AE10" s="44">
        <v>0</v>
      </c>
      <c r="AF10" s="44">
        <v>0</v>
      </c>
      <c r="AG10" s="45">
        <f>SUM(I10:AF10)</f>
        <v>40</v>
      </c>
    </row>
    <row r="11" spans="2:33" ht="14.25" customHeight="1" thickBot="1" x14ac:dyDescent="0.25">
      <c r="H11" s="2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</row>
    <row r="12" spans="2:33" s="14" customFormat="1" ht="16.5" thickBot="1" x14ac:dyDescent="0.3">
      <c r="B12" s="1" t="s">
        <v>17</v>
      </c>
      <c r="C12" s="1"/>
      <c r="G12" s="2"/>
      <c r="H12" s="2"/>
      <c r="I12" s="8">
        <v>2025</v>
      </c>
      <c r="J12" s="8">
        <v>2025</v>
      </c>
      <c r="K12" s="8">
        <v>2026</v>
      </c>
      <c r="L12" s="8">
        <v>2026</v>
      </c>
      <c r="M12" s="8">
        <v>2026</v>
      </c>
      <c r="N12" s="8">
        <v>2026</v>
      </c>
      <c r="O12" s="8">
        <v>2027</v>
      </c>
      <c r="P12" s="8">
        <v>2027</v>
      </c>
      <c r="Q12" s="8">
        <v>2027</v>
      </c>
      <c r="R12" s="8">
        <v>2027</v>
      </c>
      <c r="S12" s="8">
        <v>2028</v>
      </c>
      <c r="T12" s="8">
        <v>2028</v>
      </c>
      <c r="U12" s="8">
        <v>2028</v>
      </c>
      <c r="V12" s="8">
        <v>2028</v>
      </c>
      <c r="W12" s="8">
        <v>2029</v>
      </c>
      <c r="X12" s="8">
        <v>2029</v>
      </c>
      <c r="Y12" s="8">
        <v>2029</v>
      </c>
      <c r="Z12" s="8">
        <v>2029</v>
      </c>
      <c r="AA12" s="8">
        <v>2030</v>
      </c>
      <c r="AB12" s="8">
        <v>2030</v>
      </c>
      <c r="AC12" s="8">
        <v>2030</v>
      </c>
      <c r="AD12" s="8">
        <v>2030</v>
      </c>
      <c r="AE12" s="8">
        <v>2031</v>
      </c>
      <c r="AF12" s="8">
        <v>2031</v>
      </c>
      <c r="AG12" s="8"/>
    </row>
    <row r="13" spans="2:33" s="6" customFormat="1" ht="26.25" customHeight="1" x14ac:dyDescent="0.2">
      <c r="B13" s="9" t="s">
        <v>5</v>
      </c>
      <c r="C13" s="10" t="s">
        <v>34</v>
      </c>
      <c r="D13" s="11" t="s">
        <v>35</v>
      </c>
      <c r="E13" s="38" t="s">
        <v>10</v>
      </c>
      <c r="F13" s="30" t="s">
        <v>36</v>
      </c>
      <c r="G13" s="2"/>
      <c r="H13" s="2"/>
      <c r="I13" s="13" t="s">
        <v>11</v>
      </c>
      <c r="J13" s="13" t="s">
        <v>12</v>
      </c>
      <c r="K13" s="13" t="s">
        <v>13</v>
      </c>
      <c r="L13" s="13" t="s">
        <v>14</v>
      </c>
      <c r="M13" s="13" t="s">
        <v>11</v>
      </c>
      <c r="N13" s="13" t="s">
        <v>12</v>
      </c>
      <c r="O13" s="13" t="s">
        <v>13</v>
      </c>
      <c r="P13" s="13" t="s">
        <v>14</v>
      </c>
      <c r="Q13" s="13" t="s">
        <v>11</v>
      </c>
      <c r="R13" s="13" t="s">
        <v>12</v>
      </c>
      <c r="S13" s="13" t="s">
        <v>13</v>
      </c>
      <c r="T13" s="13" t="s">
        <v>14</v>
      </c>
      <c r="U13" s="13" t="s">
        <v>11</v>
      </c>
      <c r="V13" s="13" t="s">
        <v>12</v>
      </c>
      <c r="W13" s="13" t="s">
        <v>13</v>
      </c>
      <c r="X13" s="13" t="s">
        <v>14</v>
      </c>
      <c r="Y13" s="13" t="s">
        <v>11</v>
      </c>
      <c r="Z13" s="13" t="s">
        <v>12</v>
      </c>
      <c r="AA13" s="13" t="s">
        <v>13</v>
      </c>
      <c r="AB13" s="13" t="s">
        <v>14</v>
      </c>
      <c r="AC13" s="13" t="s">
        <v>11</v>
      </c>
      <c r="AD13" s="13" t="s">
        <v>12</v>
      </c>
      <c r="AE13" s="13" t="s">
        <v>13</v>
      </c>
      <c r="AF13" s="13" t="s">
        <v>14</v>
      </c>
      <c r="AG13" s="13" t="s">
        <v>10</v>
      </c>
    </row>
    <row r="14" spans="2:33" s="6" customFormat="1" ht="26.25" customHeight="1" thickBot="1" x14ac:dyDescent="0.3">
      <c r="B14" s="39" t="s">
        <v>18</v>
      </c>
      <c r="C14" s="46" t="s">
        <v>37</v>
      </c>
      <c r="D14" s="41">
        <v>0</v>
      </c>
      <c r="E14" s="42">
        <f>SUM(I14:AF14)</f>
        <v>96</v>
      </c>
      <c r="F14" s="43" t="str">
        <f>IF(OR(ISBLANK(D14),D14=0)," ",E14-D14)</f>
        <v xml:space="preserve"> </v>
      </c>
      <c r="G14" s="24"/>
      <c r="H14" s="2"/>
      <c r="I14" s="44">
        <v>0</v>
      </c>
      <c r="J14" s="44">
        <v>0</v>
      </c>
      <c r="K14" s="44">
        <v>0</v>
      </c>
      <c r="L14" s="44">
        <v>0</v>
      </c>
      <c r="M14" s="44">
        <v>0</v>
      </c>
      <c r="N14" s="44">
        <v>5</v>
      </c>
      <c r="O14" s="44">
        <v>5</v>
      </c>
      <c r="P14" s="44">
        <v>31</v>
      </c>
      <c r="Q14" s="44">
        <v>45</v>
      </c>
      <c r="R14" s="44">
        <v>10</v>
      </c>
      <c r="S14" s="44">
        <v>0</v>
      </c>
      <c r="T14" s="44">
        <v>0</v>
      </c>
      <c r="U14" s="44">
        <v>0</v>
      </c>
      <c r="V14" s="44">
        <v>0</v>
      </c>
      <c r="W14" s="44">
        <v>0</v>
      </c>
      <c r="X14" s="44">
        <v>0</v>
      </c>
      <c r="Y14" s="44">
        <v>0</v>
      </c>
      <c r="Z14" s="44">
        <v>0</v>
      </c>
      <c r="AA14" s="44">
        <v>0</v>
      </c>
      <c r="AB14" s="44">
        <v>0</v>
      </c>
      <c r="AC14" s="44">
        <v>0</v>
      </c>
      <c r="AD14" s="44">
        <v>0</v>
      </c>
      <c r="AE14" s="44">
        <v>0</v>
      </c>
      <c r="AF14" s="44">
        <v>0</v>
      </c>
      <c r="AG14" s="45">
        <f>SUM(I14:AF14)</f>
        <v>96</v>
      </c>
    </row>
    <row r="15" spans="2:33" s="6" customFormat="1" ht="15" customHeight="1" thickBot="1" x14ac:dyDescent="0.25"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</row>
    <row r="16" spans="2:33" s="14" customFormat="1" ht="16.5" thickBot="1" x14ac:dyDescent="0.3">
      <c r="B16" s="1" t="s">
        <v>19</v>
      </c>
      <c r="C16" s="1"/>
      <c r="G16" s="2"/>
      <c r="H16" s="2"/>
      <c r="I16" s="8">
        <v>2025</v>
      </c>
      <c r="J16" s="8">
        <v>2025</v>
      </c>
      <c r="K16" s="8">
        <v>2026</v>
      </c>
      <c r="L16" s="8">
        <v>2026</v>
      </c>
      <c r="M16" s="8">
        <v>2026</v>
      </c>
      <c r="N16" s="8">
        <v>2026</v>
      </c>
      <c r="O16" s="8">
        <v>2027</v>
      </c>
      <c r="P16" s="8">
        <v>2027</v>
      </c>
      <c r="Q16" s="8">
        <v>2027</v>
      </c>
      <c r="R16" s="8">
        <v>2027</v>
      </c>
      <c r="S16" s="8">
        <v>2028</v>
      </c>
      <c r="T16" s="8">
        <v>2028</v>
      </c>
      <c r="U16" s="8">
        <v>2028</v>
      </c>
      <c r="V16" s="8">
        <v>2028</v>
      </c>
      <c r="W16" s="8">
        <v>2029</v>
      </c>
      <c r="X16" s="8">
        <v>2029</v>
      </c>
      <c r="Y16" s="8">
        <v>2029</v>
      </c>
      <c r="Z16" s="8">
        <v>2029</v>
      </c>
      <c r="AA16" s="8">
        <v>2030</v>
      </c>
      <c r="AB16" s="8">
        <v>2030</v>
      </c>
      <c r="AC16" s="8">
        <v>2030</v>
      </c>
      <c r="AD16" s="8">
        <v>2030</v>
      </c>
      <c r="AE16" s="8">
        <v>2031</v>
      </c>
      <c r="AF16" s="8">
        <v>2031</v>
      </c>
      <c r="AG16" s="8"/>
    </row>
    <row r="17" spans="2:33" s="6" customFormat="1" ht="26.25" customHeight="1" x14ac:dyDescent="0.2">
      <c r="B17" s="9" t="s">
        <v>5</v>
      </c>
      <c r="C17" s="10" t="s">
        <v>34</v>
      </c>
      <c r="D17" s="11" t="s">
        <v>35</v>
      </c>
      <c r="E17" s="38" t="s">
        <v>10</v>
      </c>
      <c r="F17" s="30" t="s">
        <v>36</v>
      </c>
      <c r="G17" s="2"/>
      <c r="H17" s="2"/>
      <c r="I17" s="13" t="s">
        <v>11</v>
      </c>
      <c r="J17" s="13" t="s">
        <v>12</v>
      </c>
      <c r="K17" s="13" t="s">
        <v>13</v>
      </c>
      <c r="L17" s="13" t="s">
        <v>14</v>
      </c>
      <c r="M17" s="13" t="s">
        <v>11</v>
      </c>
      <c r="N17" s="13" t="s">
        <v>12</v>
      </c>
      <c r="O17" s="13" t="s">
        <v>13</v>
      </c>
      <c r="P17" s="13" t="s">
        <v>14</v>
      </c>
      <c r="Q17" s="13" t="s">
        <v>11</v>
      </c>
      <c r="R17" s="13" t="s">
        <v>12</v>
      </c>
      <c r="S17" s="13" t="s">
        <v>13</v>
      </c>
      <c r="T17" s="13" t="s">
        <v>14</v>
      </c>
      <c r="U17" s="13" t="s">
        <v>11</v>
      </c>
      <c r="V17" s="13" t="s">
        <v>12</v>
      </c>
      <c r="W17" s="13" t="s">
        <v>13</v>
      </c>
      <c r="X17" s="13" t="s">
        <v>14</v>
      </c>
      <c r="Y17" s="13" t="s">
        <v>11</v>
      </c>
      <c r="Z17" s="13" t="s">
        <v>12</v>
      </c>
      <c r="AA17" s="13" t="s">
        <v>13</v>
      </c>
      <c r="AB17" s="13" t="s">
        <v>14</v>
      </c>
      <c r="AC17" s="13" t="s">
        <v>11</v>
      </c>
      <c r="AD17" s="13" t="s">
        <v>12</v>
      </c>
      <c r="AE17" s="13" t="s">
        <v>13</v>
      </c>
      <c r="AF17" s="13" t="s">
        <v>14</v>
      </c>
      <c r="AG17" s="13" t="s">
        <v>10</v>
      </c>
    </row>
    <row r="18" spans="2:33" s="6" customFormat="1" ht="26.25" customHeight="1" thickBot="1" x14ac:dyDescent="0.3">
      <c r="B18" s="48" t="s">
        <v>20</v>
      </c>
      <c r="C18" s="49" t="s">
        <v>38</v>
      </c>
      <c r="D18" s="41">
        <v>0</v>
      </c>
      <c r="E18" s="42">
        <f>SUM(I18:AF18)</f>
        <v>261</v>
      </c>
      <c r="F18" s="43" t="str">
        <f>IF(OR(ISBLANK(D18),D18=0)," ",E18-D18)</f>
        <v xml:space="preserve"> </v>
      </c>
      <c r="G18" s="24"/>
      <c r="H18" s="2"/>
      <c r="I18" s="44">
        <v>0</v>
      </c>
      <c r="J18" s="44">
        <v>0</v>
      </c>
      <c r="K18" s="44">
        <v>0</v>
      </c>
      <c r="L18" s="44">
        <v>0</v>
      </c>
      <c r="M18" s="44">
        <v>0</v>
      </c>
      <c r="N18" s="44">
        <v>0</v>
      </c>
      <c r="O18" s="44">
        <v>0</v>
      </c>
      <c r="P18" s="44">
        <v>0</v>
      </c>
      <c r="Q18" s="44">
        <v>0</v>
      </c>
      <c r="R18" s="44">
        <v>0</v>
      </c>
      <c r="S18" s="44">
        <v>0</v>
      </c>
      <c r="T18" s="44">
        <v>0</v>
      </c>
      <c r="U18" s="44">
        <v>0</v>
      </c>
      <c r="V18" s="44">
        <v>150</v>
      </c>
      <c r="W18" s="44">
        <v>111</v>
      </c>
      <c r="X18" s="44">
        <v>0</v>
      </c>
      <c r="Y18" s="44">
        <v>0</v>
      </c>
      <c r="Z18" s="44">
        <v>0</v>
      </c>
      <c r="AA18" s="44">
        <v>0</v>
      </c>
      <c r="AB18" s="44">
        <v>0</v>
      </c>
      <c r="AC18" s="44">
        <v>0</v>
      </c>
      <c r="AD18" s="44">
        <v>0</v>
      </c>
      <c r="AE18" s="44">
        <v>0</v>
      </c>
      <c r="AF18" s="44">
        <v>0</v>
      </c>
      <c r="AG18" s="45">
        <f>SUM(I18:AF18)</f>
        <v>261</v>
      </c>
    </row>
    <row r="19" spans="2:33" s="6" customFormat="1" ht="16.5" thickBot="1" x14ac:dyDescent="0.25">
      <c r="B19" s="18"/>
      <c r="C19" s="18"/>
      <c r="D19" s="19"/>
      <c r="E19" s="19"/>
      <c r="F19" s="19"/>
      <c r="G19" s="20"/>
      <c r="H19" s="2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</row>
    <row r="20" spans="2:33" s="14" customFormat="1" ht="16.5" thickBot="1" x14ac:dyDescent="0.3">
      <c r="B20" s="1" t="s">
        <v>21</v>
      </c>
      <c r="C20" s="1"/>
      <c r="G20" s="2"/>
      <c r="H20" s="2"/>
      <c r="I20" s="8">
        <v>2025</v>
      </c>
      <c r="J20" s="8">
        <v>2025</v>
      </c>
      <c r="K20" s="8">
        <v>2026</v>
      </c>
      <c r="L20" s="8">
        <v>2026</v>
      </c>
      <c r="M20" s="8">
        <v>2026</v>
      </c>
      <c r="N20" s="8">
        <v>2026</v>
      </c>
      <c r="O20" s="8">
        <v>2027</v>
      </c>
      <c r="P20" s="8">
        <v>2027</v>
      </c>
      <c r="Q20" s="8">
        <v>2027</v>
      </c>
      <c r="R20" s="8">
        <v>2027</v>
      </c>
      <c r="S20" s="8">
        <v>2028</v>
      </c>
      <c r="T20" s="8">
        <v>2028</v>
      </c>
      <c r="U20" s="8">
        <v>2028</v>
      </c>
      <c r="V20" s="8">
        <v>2028</v>
      </c>
      <c r="W20" s="8">
        <v>2029</v>
      </c>
      <c r="X20" s="8">
        <v>2029</v>
      </c>
      <c r="Y20" s="8">
        <v>2029</v>
      </c>
      <c r="Z20" s="8">
        <v>2029</v>
      </c>
      <c r="AA20" s="8">
        <v>2030</v>
      </c>
      <c r="AB20" s="8">
        <v>2030</v>
      </c>
      <c r="AC20" s="8">
        <v>2030</v>
      </c>
      <c r="AD20" s="8">
        <v>2030</v>
      </c>
      <c r="AE20" s="8">
        <v>2031</v>
      </c>
      <c r="AF20" s="8">
        <v>2031</v>
      </c>
      <c r="AG20" s="8"/>
    </row>
    <row r="21" spans="2:33" s="6" customFormat="1" ht="26.25" customHeight="1" x14ac:dyDescent="0.2">
      <c r="B21" s="9" t="s">
        <v>5</v>
      </c>
      <c r="C21" s="10" t="s">
        <v>34</v>
      </c>
      <c r="D21" s="11" t="s">
        <v>35</v>
      </c>
      <c r="E21" s="38" t="s">
        <v>10</v>
      </c>
      <c r="F21" s="30" t="s">
        <v>36</v>
      </c>
      <c r="G21" s="2"/>
      <c r="H21" s="2"/>
      <c r="I21" s="13" t="s">
        <v>11</v>
      </c>
      <c r="J21" s="13" t="s">
        <v>12</v>
      </c>
      <c r="K21" s="13" t="s">
        <v>13</v>
      </c>
      <c r="L21" s="13" t="s">
        <v>14</v>
      </c>
      <c r="M21" s="13" t="s">
        <v>11</v>
      </c>
      <c r="N21" s="13" t="s">
        <v>12</v>
      </c>
      <c r="O21" s="13" t="s">
        <v>13</v>
      </c>
      <c r="P21" s="13" t="s">
        <v>14</v>
      </c>
      <c r="Q21" s="13" t="s">
        <v>11</v>
      </c>
      <c r="R21" s="13" t="s">
        <v>12</v>
      </c>
      <c r="S21" s="13" t="s">
        <v>13</v>
      </c>
      <c r="T21" s="13" t="s">
        <v>14</v>
      </c>
      <c r="U21" s="13" t="s">
        <v>11</v>
      </c>
      <c r="V21" s="13" t="s">
        <v>12</v>
      </c>
      <c r="W21" s="13" t="s">
        <v>13</v>
      </c>
      <c r="X21" s="13" t="s">
        <v>14</v>
      </c>
      <c r="Y21" s="13" t="s">
        <v>11</v>
      </c>
      <c r="Z21" s="13" t="s">
        <v>12</v>
      </c>
      <c r="AA21" s="13" t="s">
        <v>13</v>
      </c>
      <c r="AB21" s="13" t="s">
        <v>14</v>
      </c>
      <c r="AC21" s="13" t="s">
        <v>11</v>
      </c>
      <c r="AD21" s="13" t="s">
        <v>12</v>
      </c>
      <c r="AE21" s="13" t="s">
        <v>13</v>
      </c>
      <c r="AF21" s="13" t="s">
        <v>14</v>
      </c>
      <c r="AG21" s="13" t="s">
        <v>10</v>
      </c>
    </row>
    <row r="22" spans="2:33" s="6" customFormat="1" ht="26.25" customHeight="1" thickBot="1" x14ac:dyDescent="0.3">
      <c r="B22" s="48" t="s">
        <v>22</v>
      </c>
      <c r="C22" s="49" t="s">
        <v>39</v>
      </c>
      <c r="D22" s="41">
        <v>0</v>
      </c>
      <c r="E22" s="42">
        <f>SUM(I22:AF22)</f>
        <v>2</v>
      </c>
      <c r="F22" s="43" t="str">
        <f>IF(OR(ISBLANK(D22),D22=0)," ",E22-D22)</f>
        <v xml:space="preserve"> </v>
      </c>
      <c r="G22" s="24"/>
      <c r="H22" s="2"/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44">
        <v>1</v>
      </c>
      <c r="O22" s="44">
        <v>1</v>
      </c>
      <c r="P22" s="44">
        <v>0</v>
      </c>
      <c r="Q22" s="44">
        <v>0</v>
      </c>
      <c r="R22" s="44">
        <v>0</v>
      </c>
      <c r="S22" s="44">
        <v>0</v>
      </c>
      <c r="T22" s="44">
        <v>0</v>
      </c>
      <c r="U22" s="44">
        <v>0</v>
      </c>
      <c r="V22" s="44">
        <v>0</v>
      </c>
      <c r="W22" s="44">
        <v>0</v>
      </c>
      <c r="X22" s="44">
        <v>0</v>
      </c>
      <c r="Y22" s="44">
        <v>0</v>
      </c>
      <c r="Z22" s="44">
        <v>0</v>
      </c>
      <c r="AA22" s="44">
        <v>0</v>
      </c>
      <c r="AB22" s="44">
        <v>0</v>
      </c>
      <c r="AC22" s="44">
        <v>0</v>
      </c>
      <c r="AD22" s="44">
        <v>0</v>
      </c>
      <c r="AE22" s="44">
        <v>0</v>
      </c>
      <c r="AF22" s="44">
        <v>0</v>
      </c>
      <c r="AG22" s="45">
        <f>SUM(I22:AF22)</f>
        <v>2</v>
      </c>
    </row>
    <row r="23" spans="2:33" ht="14.25" customHeight="1" thickBot="1" x14ac:dyDescent="0.25">
      <c r="H23" s="2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</row>
    <row r="24" spans="2:33" s="14" customFormat="1" ht="16.5" thickBot="1" x14ac:dyDescent="0.3">
      <c r="B24" s="1" t="s">
        <v>23</v>
      </c>
      <c r="C24" s="1"/>
      <c r="G24" s="2"/>
      <c r="H24" s="2"/>
      <c r="I24" s="8">
        <v>2025</v>
      </c>
      <c r="J24" s="8">
        <v>2025</v>
      </c>
      <c r="K24" s="8">
        <v>2026</v>
      </c>
      <c r="L24" s="8">
        <v>2026</v>
      </c>
      <c r="M24" s="8">
        <v>2026</v>
      </c>
      <c r="N24" s="8">
        <v>2026</v>
      </c>
      <c r="O24" s="8">
        <v>2027</v>
      </c>
      <c r="P24" s="8">
        <v>2027</v>
      </c>
      <c r="Q24" s="8">
        <v>2027</v>
      </c>
      <c r="R24" s="8">
        <v>2027</v>
      </c>
      <c r="S24" s="8">
        <v>2028</v>
      </c>
      <c r="T24" s="8">
        <v>2028</v>
      </c>
      <c r="U24" s="8">
        <v>2028</v>
      </c>
      <c r="V24" s="8">
        <v>2028</v>
      </c>
      <c r="W24" s="8">
        <v>2029</v>
      </c>
      <c r="X24" s="8">
        <v>2029</v>
      </c>
      <c r="Y24" s="8">
        <v>2029</v>
      </c>
      <c r="Z24" s="8">
        <v>2029</v>
      </c>
      <c r="AA24" s="8">
        <v>2030</v>
      </c>
      <c r="AB24" s="8">
        <v>2030</v>
      </c>
      <c r="AC24" s="8">
        <v>2030</v>
      </c>
      <c r="AD24" s="8">
        <v>2030</v>
      </c>
      <c r="AE24" s="8">
        <v>2031</v>
      </c>
      <c r="AF24" s="8">
        <v>2031</v>
      </c>
      <c r="AG24" s="8"/>
    </row>
    <row r="25" spans="2:33" s="6" customFormat="1" ht="26.25" customHeight="1" x14ac:dyDescent="0.2">
      <c r="B25" s="9" t="s">
        <v>5</v>
      </c>
      <c r="C25" s="10" t="s">
        <v>34</v>
      </c>
      <c r="D25" s="17" t="s">
        <v>35</v>
      </c>
      <c r="E25" s="38" t="s">
        <v>10</v>
      </c>
      <c r="F25" s="30" t="s">
        <v>36</v>
      </c>
      <c r="G25" s="2"/>
      <c r="H25" s="2"/>
      <c r="I25" s="13" t="s">
        <v>11</v>
      </c>
      <c r="J25" s="13" t="s">
        <v>12</v>
      </c>
      <c r="K25" s="13" t="s">
        <v>13</v>
      </c>
      <c r="L25" s="13" t="s">
        <v>14</v>
      </c>
      <c r="M25" s="13" t="s">
        <v>11</v>
      </c>
      <c r="N25" s="13" t="s">
        <v>12</v>
      </c>
      <c r="O25" s="13" t="s">
        <v>13</v>
      </c>
      <c r="P25" s="13" t="s">
        <v>14</v>
      </c>
      <c r="Q25" s="13" t="s">
        <v>11</v>
      </c>
      <c r="R25" s="13" t="s">
        <v>12</v>
      </c>
      <c r="S25" s="13" t="s">
        <v>13</v>
      </c>
      <c r="T25" s="13" t="s">
        <v>14</v>
      </c>
      <c r="U25" s="13" t="s">
        <v>11</v>
      </c>
      <c r="V25" s="13" t="s">
        <v>12</v>
      </c>
      <c r="W25" s="13" t="s">
        <v>13</v>
      </c>
      <c r="X25" s="13" t="s">
        <v>14</v>
      </c>
      <c r="Y25" s="13" t="s">
        <v>11</v>
      </c>
      <c r="Z25" s="13" t="s">
        <v>12</v>
      </c>
      <c r="AA25" s="13" t="s">
        <v>13</v>
      </c>
      <c r="AB25" s="13" t="s">
        <v>14</v>
      </c>
      <c r="AC25" s="13" t="s">
        <v>11</v>
      </c>
      <c r="AD25" s="13" t="s">
        <v>12</v>
      </c>
      <c r="AE25" s="13" t="s">
        <v>13</v>
      </c>
      <c r="AF25" s="13" t="s">
        <v>14</v>
      </c>
      <c r="AG25" s="13" t="s">
        <v>10</v>
      </c>
    </row>
    <row r="26" spans="2:33" s="6" customFormat="1" ht="15.75" x14ac:dyDescent="0.25">
      <c r="B26" s="97" t="s">
        <v>40</v>
      </c>
      <c r="C26" s="51" t="s">
        <v>41</v>
      </c>
      <c r="D26" s="52">
        <v>0</v>
      </c>
      <c r="E26" s="53" t="s">
        <v>42</v>
      </c>
      <c r="F26" s="54" t="str">
        <f>IF(OR(ISBLANK(D26),D26=0)," ",E26-D26)</f>
        <v xml:space="preserve"> </v>
      </c>
      <c r="G26" s="24"/>
      <c r="H26" s="2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6">
        <f>SUM(I26:AF26)</f>
        <v>0</v>
      </c>
    </row>
    <row r="27" spans="2:33" s="6" customFormat="1" ht="20.25" customHeight="1" thickBot="1" x14ac:dyDescent="0.3">
      <c r="B27" s="98"/>
      <c r="C27" s="40" t="s">
        <v>43</v>
      </c>
      <c r="D27" s="57">
        <v>0</v>
      </c>
      <c r="E27" s="58" t="s">
        <v>42</v>
      </c>
      <c r="F27" s="59" t="str">
        <f>IF(OR(ISBLANK(D27),D27=0)," ",E27-D27)</f>
        <v xml:space="preserve"> </v>
      </c>
      <c r="G27" s="24"/>
      <c r="H27" s="2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1">
        <f>SUM(I27:AF27)</f>
        <v>0</v>
      </c>
    </row>
    <row r="28" spans="2:33" ht="14.25" customHeight="1" thickBot="1" x14ac:dyDescent="0.25">
      <c r="H28" s="2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</row>
    <row r="29" spans="2:33" s="14" customFormat="1" ht="16.5" thickBot="1" x14ac:dyDescent="0.3">
      <c r="B29" s="1" t="s">
        <v>25</v>
      </c>
      <c r="C29" s="1"/>
      <c r="G29" s="2"/>
      <c r="H29" s="2"/>
      <c r="I29" s="8">
        <v>2025</v>
      </c>
      <c r="J29" s="8">
        <v>2025</v>
      </c>
      <c r="K29" s="8">
        <v>2026</v>
      </c>
      <c r="L29" s="8">
        <v>2026</v>
      </c>
      <c r="M29" s="8">
        <v>2026</v>
      </c>
      <c r="N29" s="8">
        <v>2026</v>
      </c>
      <c r="O29" s="8">
        <v>2027</v>
      </c>
      <c r="P29" s="8">
        <v>2027</v>
      </c>
      <c r="Q29" s="8">
        <v>2027</v>
      </c>
      <c r="R29" s="8">
        <v>2027</v>
      </c>
      <c r="S29" s="8">
        <v>2028</v>
      </c>
      <c r="T29" s="8">
        <v>2028</v>
      </c>
      <c r="U29" s="8">
        <v>2028</v>
      </c>
      <c r="V29" s="8">
        <v>2028</v>
      </c>
      <c r="W29" s="8">
        <v>2029</v>
      </c>
      <c r="X29" s="8">
        <v>2029</v>
      </c>
      <c r="Y29" s="8">
        <v>2029</v>
      </c>
      <c r="Z29" s="8">
        <v>2029</v>
      </c>
      <c r="AA29" s="8">
        <v>2030</v>
      </c>
      <c r="AB29" s="8">
        <v>2030</v>
      </c>
      <c r="AC29" s="8">
        <v>2030</v>
      </c>
      <c r="AD29" s="8">
        <v>2030</v>
      </c>
      <c r="AE29" s="8">
        <v>2031</v>
      </c>
      <c r="AF29" s="8">
        <v>2031</v>
      </c>
      <c r="AG29" s="8"/>
    </row>
    <row r="30" spans="2:33" s="6" customFormat="1" ht="26.25" customHeight="1" thickBot="1" x14ac:dyDescent="0.25">
      <c r="B30" s="9" t="s">
        <v>5</v>
      </c>
      <c r="C30" s="10" t="s">
        <v>34</v>
      </c>
      <c r="D30" s="11" t="s">
        <v>35</v>
      </c>
      <c r="E30" s="30" t="s">
        <v>10</v>
      </c>
      <c r="F30" s="62" t="s">
        <v>36</v>
      </c>
      <c r="G30" s="2"/>
      <c r="H30" s="2"/>
      <c r="I30" s="13" t="s">
        <v>11</v>
      </c>
      <c r="J30" s="13" t="s">
        <v>12</v>
      </c>
      <c r="K30" s="13" t="s">
        <v>13</v>
      </c>
      <c r="L30" s="13" t="s">
        <v>14</v>
      </c>
      <c r="M30" s="13" t="s">
        <v>11</v>
      </c>
      <c r="N30" s="13" t="s">
        <v>12</v>
      </c>
      <c r="O30" s="13" t="s">
        <v>13</v>
      </c>
      <c r="P30" s="13" t="s">
        <v>14</v>
      </c>
      <c r="Q30" s="13" t="s">
        <v>11</v>
      </c>
      <c r="R30" s="13" t="s">
        <v>12</v>
      </c>
      <c r="S30" s="13" t="s">
        <v>13</v>
      </c>
      <c r="T30" s="13" t="s">
        <v>14</v>
      </c>
      <c r="U30" s="13" t="s">
        <v>11</v>
      </c>
      <c r="V30" s="13" t="s">
        <v>12</v>
      </c>
      <c r="W30" s="13" t="s">
        <v>13</v>
      </c>
      <c r="X30" s="13" t="s">
        <v>14</v>
      </c>
      <c r="Y30" s="13" t="s">
        <v>11</v>
      </c>
      <c r="Z30" s="13" t="s">
        <v>12</v>
      </c>
      <c r="AA30" s="13" t="s">
        <v>13</v>
      </c>
      <c r="AB30" s="13" t="s">
        <v>14</v>
      </c>
      <c r="AC30" s="13" t="s">
        <v>11</v>
      </c>
      <c r="AD30" s="13" t="s">
        <v>12</v>
      </c>
      <c r="AE30" s="13" t="s">
        <v>13</v>
      </c>
      <c r="AF30" s="13" t="s">
        <v>14</v>
      </c>
      <c r="AG30" s="13" t="s">
        <v>10</v>
      </c>
    </row>
    <row r="31" spans="2:33" s="6" customFormat="1" ht="16.5" thickTop="1" x14ac:dyDescent="0.25">
      <c r="B31" s="99" t="s">
        <v>27</v>
      </c>
      <c r="C31" s="51" t="s">
        <v>41</v>
      </c>
      <c r="D31" s="63">
        <v>0</v>
      </c>
      <c r="E31" s="64" t="s">
        <v>42</v>
      </c>
      <c r="F31" s="65" t="str">
        <f>IF(OR(ISBLANK(D31),D31=0)," ",E31-D31)</f>
        <v xml:space="preserve"> </v>
      </c>
      <c r="G31" s="24"/>
      <c r="H31" s="2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7">
        <f>SUM(I31:AF31)</f>
        <v>0</v>
      </c>
    </row>
    <row r="32" spans="2:33" s="6" customFormat="1" ht="21" customHeight="1" x14ac:dyDescent="0.25">
      <c r="B32" s="100"/>
      <c r="C32" s="68" t="s">
        <v>44</v>
      </c>
      <c r="D32" s="69">
        <v>0</v>
      </c>
      <c r="E32" s="64" t="s">
        <v>42</v>
      </c>
      <c r="F32" s="65" t="str">
        <f t="shared" ref="F32:F33" si="0">IF(OR(ISBLANK(D32),D32=0)," ",E32-D32)</f>
        <v xml:space="preserve"> </v>
      </c>
      <c r="G32" s="24"/>
      <c r="H32" s="2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6">
        <f>SUM(I32:AF32)</f>
        <v>0</v>
      </c>
    </row>
    <row r="33" spans="2:34" s="6" customFormat="1" ht="25.5" customHeight="1" x14ac:dyDescent="0.25">
      <c r="B33" s="101"/>
      <c r="C33" s="68" t="s">
        <v>45</v>
      </c>
      <c r="D33" s="69">
        <v>0</v>
      </c>
      <c r="E33" s="64" t="s">
        <v>42</v>
      </c>
      <c r="F33" s="65" t="str">
        <f t="shared" si="0"/>
        <v xml:space="preserve"> </v>
      </c>
      <c r="G33" s="24"/>
      <c r="H33" s="2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6">
        <f>SUM(I33:AF33)</f>
        <v>0</v>
      </c>
    </row>
    <row r="34" spans="2:34" s="6" customFormat="1" ht="37.5" customHeight="1" thickBot="1" x14ac:dyDescent="0.3">
      <c r="B34" s="39" t="s">
        <v>28</v>
      </c>
      <c r="C34" s="40" t="s">
        <v>39</v>
      </c>
      <c r="D34" s="70">
        <v>0</v>
      </c>
      <c r="E34" s="59">
        <v>1</v>
      </c>
      <c r="F34" s="71" t="str">
        <f>IF(OR(ISBLANK(D34),D34=0)," ",E34-D34)</f>
        <v xml:space="preserve"> </v>
      </c>
      <c r="G34" s="24"/>
      <c r="H34" s="2"/>
      <c r="I34" s="72">
        <v>0</v>
      </c>
      <c r="J34" s="72">
        <v>0</v>
      </c>
      <c r="K34" s="72">
        <v>0</v>
      </c>
      <c r="L34" s="72">
        <v>0</v>
      </c>
      <c r="M34" s="72">
        <v>0</v>
      </c>
      <c r="N34" s="72">
        <v>0</v>
      </c>
      <c r="O34" s="72">
        <v>0</v>
      </c>
      <c r="P34" s="72">
        <v>0</v>
      </c>
      <c r="Q34" s="72">
        <v>1</v>
      </c>
      <c r="R34" s="72">
        <v>0</v>
      </c>
      <c r="S34" s="72">
        <v>0</v>
      </c>
      <c r="T34" s="72">
        <v>0</v>
      </c>
      <c r="U34" s="72">
        <v>0</v>
      </c>
      <c r="V34" s="72">
        <v>0</v>
      </c>
      <c r="W34" s="72">
        <v>0</v>
      </c>
      <c r="X34" s="72">
        <v>0</v>
      </c>
      <c r="Y34" s="72">
        <v>0</v>
      </c>
      <c r="Z34" s="72">
        <v>0</v>
      </c>
      <c r="AA34" s="72">
        <v>0</v>
      </c>
      <c r="AB34" s="72">
        <v>0</v>
      </c>
      <c r="AC34" s="72">
        <v>0</v>
      </c>
      <c r="AD34" s="72">
        <v>0</v>
      </c>
      <c r="AE34" s="72">
        <v>0</v>
      </c>
      <c r="AF34" s="72">
        <v>0</v>
      </c>
      <c r="AG34" s="45">
        <f>SUM(I34:AF34)</f>
        <v>1</v>
      </c>
    </row>
    <row r="35" spans="2:34" s="6" customFormat="1" ht="15.75" customHeight="1" thickBot="1" x14ac:dyDescent="0.25">
      <c r="B35" s="25"/>
      <c r="C35" s="25"/>
      <c r="D35" s="19"/>
      <c r="E35" s="19"/>
      <c r="F35" s="19"/>
      <c r="G35" s="27"/>
      <c r="H35" s="2"/>
      <c r="I35" s="73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29"/>
    </row>
    <row r="36" spans="2:34" s="14" customFormat="1" ht="16.5" thickBot="1" x14ac:dyDescent="0.3">
      <c r="B36" s="1" t="s">
        <v>29</v>
      </c>
      <c r="C36" s="1"/>
      <c r="G36" s="2"/>
      <c r="H36" s="2"/>
      <c r="I36" s="8">
        <v>2025</v>
      </c>
      <c r="J36" s="8">
        <v>2025</v>
      </c>
      <c r="K36" s="8">
        <v>2026</v>
      </c>
      <c r="L36" s="8">
        <v>2026</v>
      </c>
      <c r="M36" s="8">
        <v>2026</v>
      </c>
      <c r="N36" s="8">
        <v>2026</v>
      </c>
      <c r="O36" s="8">
        <v>2027</v>
      </c>
      <c r="P36" s="8">
        <v>2027</v>
      </c>
      <c r="Q36" s="8">
        <v>2027</v>
      </c>
      <c r="R36" s="8">
        <v>2027</v>
      </c>
      <c r="S36" s="8">
        <v>2028</v>
      </c>
      <c r="T36" s="8">
        <v>2028</v>
      </c>
      <c r="U36" s="8">
        <v>2028</v>
      </c>
      <c r="V36" s="8">
        <v>2028</v>
      </c>
      <c r="W36" s="8">
        <v>2029</v>
      </c>
      <c r="X36" s="8">
        <v>2029</v>
      </c>
      <c r="Y36" s="8">
        <v>2029</v>
      </c>
      <c r="Z36" s="8">
        <v>2029</v>
      </c>
      <c r="AA36" s="8">
        <v>2030</v>
      </c>
      <c r="AB36" s="8">
        <v>2030</v>
      </c>
      <c r="AC36" s="8">
        <v>2030</v>
      </c>
      <c r="AD36" s="8">
        <v>2030</v>
      </c>
      <c r="AE36" s="8">
        <v>2031</v>
      </c>
      <c r="AF36" s="8">
        <v>2031</v>
      </c>
      <c r="AG36" s="8"/>
    </row>
    <row r="37" spans="2:34" s="6" customFormat="1" ht="26.25" customHeight="1" x14ac:dyDescent="0.2">
      <c r="B37" s="9" t="s">
        <v>5</v>
      </c>
      <c r="C37" s="10" t="s">
        <v>34</v>
      </c>
      <c r="D37" s="11" t="s">
        <v>35</v>
      </c>
      <c r="E37" s="38" t="s">
        <v>10</v>
      </c>
      <c r="F37" s="30" t="s">
        <v>36</v>
      </c>
      <c r="G37" s="2"/>
      <c r="H37" s="2"/>
      <c r="I37" s="13" t="s">
        <v>11</v>
      </c>
      <c r="J37" s="13" t="s">
        <v>12</v>
      </c>
      <c r="K37" s="13" t="s">
        <v>13</v>
      </c>
      <c r="L37" s="13" t="s">
        <v>14</v>
      </c>
      <c r="M37" s="13" t="s">
        <v>11</v>
      </c>
      <c r="N37" s="13" t="s">
        <v>12</v>
      </c>
      <c r="O37" s="13" t="s">
        <v>13</v>
      </c>
      <c r="P37" s="13" t="s">
        <v>14</v>
      </c>
      <c r="Q37" s="13" t="s">
        <v>11</v>
      </c>
      <c r="R37" s="13" t="s">
        <v>12</v>
      </c>
      <c r="S37" s="13" t="s">
        <v>13</v>
      </c>
      <c r="T37" s="13" t="s">
        <v>14</v>
      </c>
      <c r="U37" s="13" t="s">
        <v>11</v>
      </c>
      <c r="V37" s="13" t="s">
        <v>12</v>
      </c>
      <c r="W37" s="13" t="s">
        <v>13</v>
      </c>
      <c r="X37" s="13" t="s">
        <v>14</v>
      </c>
      <c r="Y37" s="13" t="s">
        <v>11</v>
      </c>
      <c r="Z37" s="13" t="s">
        <v>12</v>
      </c>
      <c r="AA37" s="13" t="s">
        <v>13</v>
      </c>
      <c r="AB37" s="13" t="s">
        <v>14</v>
      </c>
      <c r="AC37" s="13" t="s">
        <v>11</v>
      </c>
      <c r="AD37" s="13" t="s">
        <v>12</v>
      </c>
      <c r="AE37" s="13" t="s">
        <v>13</v>
      </c>
      <c r="AF37" s="13" t="s">
        <v>14</v>
      </c>
      <c r="AG37" s="13" t="s">
        <v>10</v>
      </c>
    </row>
    <row r="38" spans="2:34" s="6" customFormat="1" ht="26.25" customHeight="1" thickBot="1" x14ac:dyDescent="0.3">
      <c r="B38" s="74" t="s">
        <v>30</v>
      </c>
      <c r="C38" s="75"/>
      <c r="D38" s="76">
        <v>0</v>
      </c>
      <c r="E38" s="42">
        <f>SUM(I38:AF38)</f>
        <v>0</v>
      </c>
      <c r="F38" s="43" t="str">
        <f>IF(OR(ISBLANK(D38),D38=0)," ",E38-D38)</f>
        <v xml:space="preserve"> </v>
      </c>
      <c r="G38" s="24"/>
      <c r="H38" s="2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5">
        <f>SUM(I38:AF38)</f>
        <v>0</v>
      </c>
    </row>
    <row r="39" spans="2:34" ht="14.25" customHeight="1" x14ac:dyDescent="0.25">
      <c r="AG39" s="4"/>
      <c r="AH39" s="4"/>
    </row>
    <row r="40" spans="2:34" ht="14.25" customHeight="1" x14ac:dyDescent="0.25">
      <c r="B40" s="2" t="s">
        <v>31</v>
      </c>
    </row>
  </sheetData>
  <sheetProtection formatColumns="0"/>
  <mergeCells count="2">
    <mergeCell ref="B26:B27"/>
    <mergeCell ref="B31:B33"/>
  </mergeCells>
  <dataValidations count="1">
    <dataValidation allowBlank="1" showInputMessage="1" showErrorMessage="1" prompt="To be completed by FCS." sqref="I19:AF19 I35:AF35" xr:uid="{53353EFC-3DD6-4396-8AB7-87FBAB962C1A}"/>
  </dataValidations>
  <pageMargins left="0.25" right="0.25" top="0.75" bottom="0.75" header="0.3" footer="0.3"/>
  <pageSetup paperSize="3" scale="4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2023 24 $</vt:lpstr>
      <vt:lpstr>2023 24 #</vt:lpstr>
      <vt:lpstr>'2023 24 #'!Print_Area</vt:lpstr>
      <vt:lpstr>'2023 24 $'!Print_Area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CDBG-DR Expenditure Projection Report — Q1 2026</dc:title>
  <dc:subject/>
  <dc:creator>HCD</dc:creator>
  <cp:keywords/>
  <dc:description/>
  <cp:lastModifiedBy>Alvarez, Nikki@HCD</cp:lastModifiedBy>
  <cp:revision/>
  <dcterms:created xsi:type="dcterms:W3CDTF">2026-03-05T14:44:20Z</dcterms:created>
  <dcterms:modified xsi:type="dcterms:W3CDTF">2026-03-11T21:32:28Z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d0129c3-1fa3-42a1-be02-c60d17f84f99_Enabled">
    <vt:lpwstr>true</vt:lpwstr>
  </property>
  <property fmtid="{D5CDD505-2E9C-101B-9397-08002B2CF9AE}" pid="3" name="MSIP_Label_9d0129c3-1fa3-42a1-be02-c60d17f84f99_SetDate">
    <vt:lpwstr>2026-03-05T14:47:00Z</vt:lpwstr>
  </property>
  <property fmtid="{D5CDD505-2E9C-101B-9397-08002B2CF9AE}" pid="4" name="MSIP_Label_9d0129c3-1fa3-42a1-be02-c60d17f84f99_Method">
    <vt:lpwstr>Standard</vt:lpwstr>
  </property>
  <property fmtid="{D5CDD505-2E9C-101B-9397-08002B2CF9AE}" pid="5" name="MSIP_Label_9d0129c3-1fa3-42a1-be02-c60d17f84f99_Name">
    <vt:lpwstr>defa4170-0d19-0005-0004-bc88714345d2</vt:lpwstr>
  </property>
  <property fmtid="{D5CDD505-2E9C-101B-9397-08002B2CF9AE}" pid="6" name="MSIP_Label_9d0129c3-1fa3-42a1-be02-c60d17f84f99_SiteId">
    <vt:lpwstr>104c400b-5014-4cb9-83fa-0dacc295448a</vt:lpwstr>
  </property>
  <property fmtid="{D5CDD505-2E9C-101B-9397-08002B2CF9AE}" pid="7" name="MSIP_Label_9d0129c3-1fa3-42a1-be02-c60d17f84f99_ActionId">
    <vt:lpwstr>e887c747-0620-49b4-9a3c-4b6095f991b6</vt:lpwstr>
  </property>
  <property fmtid="{D5CDD505-2E9C-101B-9397-08002B2CF9AE}" pid="8" name="MSIP_Label_9d0129c3-1fa3-42a1-be02-c60d17f84f99_ContentBits">
    <vt:lpwstr>0</vt:lpwstr>
  </property>
  <property fmtid="{D5CDD505-2E9C-101B-9397-08002B2CF9AE}" pid="9" name="MSIP_Label_9d0129c3-1fa3-42a1-be02-c60d17f84f99_Tag">
    <vt:lpwstr>10, 3, 0, 1</vt:lpwstr>
  </property>
</Properties>
</file>