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ullalai\Downloads\HCDC\Final resources\"/>
    </mc:Choice>
  </mc:AlternateContent>
  <xr:revisionPtr revIDLastSave="0" documentId="13_ncr:1_{A1A7576C-0016-4D05-8C59-D0BB3F86F145}" xr6:coauthVersionLast="47" xr6:coauthVersionMax="47" xr10:uidLastSave="{00000000-0000-0000-0000-000000000000}"/>
  <bookViews>
    <workbookView xWindow="28680" yWindow="-15" windowWidth="29040" windowHeight="15720" xr2:uid="{00000000-000D-0000-FFFF-FFFF00000000}"/>
  </bookViews>
  <sheets>
    <sheet name="HHAP X Report MM.YYYY"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5" l="1"/>
  <c r="F45" i="5"/>
  <c r="D45" i="5"/>
  <c r="G45" i="5"/>
  <c r="E45" i="5"/>
  <c r="D53" i="5" s="1"/>
  <c r="C45" i="5"/>
  <c r="D54" i="5" s="1"/>
  <c r="C51" i="5"/>
  <c r="D51" i="5"/>
  <c r="C29" i="5"/>
  <c r="C28" i="5"/>
  <c r="D50" i="5"/>
  <c r="D49" i="5"/>
  <c r="C54" i="5"/>
  <c r="C53" i="5"/>
  <c r="C52" i="5"/>
  <c r="D52" i="5" s="1"/>
  <c r="C50" i="5"/>
  <c r="C49" i="5"/>
</calcChain>
</file>

<file path=xl/sharedStrings.xml><?xml version="1.0" encoding="utf-8"?>
<sst xmlns="http://schemas.openxmlformats.org/spreadsheetml/2006/main" count="57" uniqueCount="52">
  <si>
    <t xml:space="preserve">DEPARTMENT OF HOUSING AND COMMUNITY DEVELOPMENT
HOMELESSNESS PROGRAMS AND ACCOUNTABILITY
651 Bannon Street, Suite 400
Sacramento, CA 95811
HPDHomelessnessGrants@hcd.ca.gov
</t>
  </si>
  <si>
    <t>HHAP Contract Report</t>
  </si>
  <si>
    <t xml:space="preserve"> Maximum Allowed Administrative Cost (7% Cap)</t>
  </si>
  <si>
    <t>Minimum Youth Budget for HHAP Rounds 1–2: At least 8% of the Total Proposed Budget</t>
  </si>
  <si>
    <t>Minimum Youth Budget for HHAP Rounds 3–7: At least 10% of the Total Proposed Budget</t>
  </si>
  <si>
    <t>Maximum Allowed HMIS Cost (1% Cap)</t>
  </si>
  <si>
    <t xml:space="preserve">Definition of "Obligated": The amount of this round of HHAP funding for which the grantee has placed orders, awarded contracts, received services, or entered into similar transactions that require payment. </t>
  </si>
  <si>
    <t xml:space="preserve">The Obligated Amount must be less than or equal to the Budgeted Amount. </t>
  </si>
  <si>
    <t>Definition of "Expended": The amount of funding for this round of HHAP for which the grantee has obligated grant dollars under contract or subcontract that have been fully paid and no invoices remain outstanding.</t>
  </si>
  <si>
    <t xml:space="preserve">The Expended Amount must be less than or equal to the Obligated Amount. </t>
  </si>
  <si>
    <t xml:space="preserve">The Youth Obligated Amount must be less than or equal to the Total Obligated Amount. </t>
  </si>
  <si>
    <t xml:space="preserve">The Youth Expended Amount must be less than or equal to the Total Expended Amount. </t>
  </si>
  <si>
    <t xml:space="preserve">Administrative costs cannot be entered in the Youth Obligated or Youth Expended fields. </t>
  </si>
  <si>
    <t>The Obligated Amount must be less than or equal to any approved Budget Change Request amount for that eligible use.</t>
  </si>
  <si>
    <t>Total Budgeted Amount must not exceed or be less than the total award amount</t>
  </si>
  <si>
    <t>A</t>
  </si>
  <si>
    <t>Identifying Information</t>
  </si>
  <si>
    <t>Jurisdiction name (Reporting Entity)</t>
  </si>
  <si>
    <t>HHAP Round (Select from Dropdown)</t>
  </si>
  <si>
    <t>HHAP Contract #</t>
  </si>
  <si>
    <t>Monitoring Record on One Door (ex: Mon-1234)</t>
  </si>
  <si>
    <t>Total Awarded Amount:</t>
  </si>
  <si>
    <r>
      <rPr>
        <b/>
        <sz val="11"/>
        <color rgb="FF000000"/>
        <rFont val="Calibri"/>
        <scheme val="minor"/>
      </rPr>
      <t xml:space="preserve">Obligation Deadline: 
</t>
    </r>
    <r>
      <rPr>
        <i/>
        <sz val="11"/>
        <color rgb="FF000000"/>
        <rFont val="Calibri"/>
        <scheme val="minor"/>
      </rPr>
      <t xml:space="preserve">Date listed is 100% obligation deadline for HHAP-1 to HHAP-3. 
Date listed is 75% obligation deadline for initial allocation of HHAP-4 to HHAP-6. </t>
    </r>
  </si>
  <si>
    <t xml:space="preserve">100% Expenditure Deadline:
</t>
  </si>
  <si>
    <t>Report Prepared by:</t>
  </si>
  <si>
    <t>Monthly Contract Report Form</t>
  </si>
  <si>
    <t>Eligible Use</t>
  </si>
  <si>
    <t>Administrative Costs</t>
  </si>
  <si>
    <t>Homeless Management Information System (HMIS)</t>
  </si>
  <si>
    <t xml:space="preserve">Capital for Permanent Housing </t>
  </si>
  <si>
    <t xml:space="preserve">Capital for New Interim Housing </t>
  </si>
  <si>
    <t xml:space="preserve">Improvements to Existing Interim Housing </t>
  </si>
  <si>
    <t>Operating Cost/Supportive Services - Interim Housing</t>
  </si>
  <si>
    <t>Operating Cost/Supportive Services - Perm Housing</t>
  </si>
  <si>
    <t xml:space="preserve">Rental Assistance and Rapid Rehousing </t>
  </si>
  <si>
    <t xml:space="preserve">Motel/Hotel Vouchers </t>
  </si>
  <si>
    <t xml:space="preserve">Prevention and Shelter Diversion  </t>
  </si>
  <si>
    <t>Services and Services Coordination for People Experiencing Unsheltered Homelessness</t>
  </si>
  <si>
    <r>
      <t>Systems Support</t>
    </r>
    <r>
      <rPr>
        <sz val="11"/>
        <color rgb="FFFF0000"/>
        <rFont val="Calibri"/>
        <family val="2"/>
        <scheme val="minor"/>
      </rPr>
      <t xml:space="preserve"> </t>
    </r>
    <r>
      <rPr>
        <b/>
        <sz val="11"/>
        <color rgb="FFFF0000"/>
        <rFont val="Calibri"/>
        <family val="2"/>
        <scheme val="minor"/>
      </rPr>
      <t>(only available for HHAP rounds 1-5)</t>
    </r>
  </si>
  <si>
    <t xml:space="preserve">Total </t>
  </si>
  <si>
    <t>Contract Report Compliance Tool</t>
  </si>
  <si>
    <t>This section is informational only; jurisdictions cannot make selections or enter data. The embedded compliance tool, which operates exclusively in Excel, automatically evaluates whether the entries in the table above meet the appliable HHAP round requirements.
A red highlight indicates an error, while a green highlight indicates that no errors were detected for the requirement.</t>
  </si>
  <si>
    <t>Total Obligated must not exceed the total award amount</t>
  </si>
  <si>
    <t>Select from Dropdown</t>
  </si>
  <si>
    <t>B</t>
  </si>
  <si>
    <r>
      <rPr>
        <sz val="11"/>
        <color rgb="FF000000"/>
        <rFont val="Calibri"/>
        <scheme val="minor"/>
      </rPr>
      <t xml:space="preserve">Users are responsible for entering Obligated and Expended amounts for each eligible use category in accordance with HHAP reporting rules. The instructions below outlined in the Users guide explains how to navigate the contract report, reviewing pre-populated budget data, completing required fields, meeting all business rules, and submitting the report.
</t>
    </r>
    <r>
      <rPr>
        <b/>
        <sz val="11"/>
        <color rgb="FF000000"/>
        <rFont val="Calibri"/>
        <scheme val="minor"/>
      </rPr>
      <t>Reminder</t>
    </r>
    <r>
      <rPr>
        <sz val="11"/>
        <color rgb="FF000000"/>
        <rFont val="Calibri"/>
        <scheme val="minor"/>
      </rPr>
      <t xml:space="preserve">: Before beginning a HHAP contract report in One Door please remember that all reports must be completed in one sitting, as the draft report cannot be saved the One Door once you begin entering information. To support jurisdictions in preparing a complete and accurate report, HCD provides this reporting template, as a tool for Grantees to gather data, secure approvals, and finalize all reporting for submission. Using the templates ensures that the submission is ready for entry, avoiding delays and resubmissions caused by incomplete reports.  
</t>
    </r>
    <r>
      <rPr>
        <b/>
        <sz val="11"/>
        <color rgb="FF000000"/>
        <rFont val="Calibri"/>
        <scheme val="minor"/>
      </rPr>
      <t xml:space="preserve">
Instructions:</t>
    </r>
    <r>
      <rPr>
        <sz val="11"/>
        <color rgb="FF000000"/>
        <rFont val="Calibri"/>
        <scheme val="minor"/>
      </rPr>
      <t xml:space="preserve"> Jurisdictions must complete all yellow-highlighted cells in the template. Any greyed‑out cells will auto‑populate based on the information entered or selected from the drop down list. At the bottom of the template is an embedded compliance tool, which operates exclusively in Excel and automatically evaluates whether the data entered above meets the applicable HHAP round requirements. 
Below are the Reporting Rules, which will assist jurisdictions in completing the table in Section B: Budget Change Request Form where the obligated (and youth obligated) and expended (and youth expended) amounts for each eligible use will be updated. Please report the cumulative amounts for obligated, youth obligated, expended, and youth expended funds within each eligible use category for the selected contract, through the end of the most recent month.
</t>
    </r>
    <r>
      <rPr>
        <b/>
        <sz val="11"/>
        <color rgb="FF000000"/>
        <rFont val="Calibri"/>
        <scheme val="minor"/>
      </rPr>
      <t xml:space="preserve">
Reporting Rules:</t>
    </r>
  </si>
  <si>
    <r>
      <t xml:space="preserve">Youth Budgeted Amount
</t>
    </r>
    <r>
      <rPr>
        <i/>
        <sz val="11"/>
        <color rgb="FFFFFFFF"/>
        <rFont val="Calibri"/>
        <family val="2"/>
        <scheme val="minor"/>
      </rPr>
      <t>Youth Budgeted Amount must be less than or equal to Budgeted Amount
(Red indicates errors)</t>
    </r>
  </si>
  <si>
    <r>
      <t xml:space="preserve">Total Obligated
</t>
    </r>
    <r>
      <rPr>
        <i/>
        <sz val="11"/>
        <color rgb="FFFFFFFF"/>
        <rFont val="Calibri"/>
        <scheme val="minor"/>
      </rPr>
      <t>Total Obligated must be less than or equal to Budgeted Amount
(Red indicates errors)</t>
    </r>
  </si>
  <si>
    <r>
      <t xml:space="preserve">Total Expended
</t>
    </r>
    <r>
      <rPr>
        <i/>
        <sz val="11"/>
        <color rgb="FFFFFFFF"/>
        <rFont val="Calibri"/>
        <scheme val="minor"/>
      </rPr>
      <t>Total Expended must be less than or equal to Total Obligated
(Red indicates errors)</t>
    </r>
  </si>
  <si>
    <r>
      <t xml:space="preserve">Youth Obligated 
</t>
    </r>
    <r>
      <rPr>
        <i/>
        <sz val="11"/>
        <color rgb="FFFFFFFF"/>
        <rFont val="Calibri"/>
        <family val="2"/>
        <scheme val="minor"/>
      </rPr>
      <t>Youth Obligated Amount must be less than or equal to Youth Budgeted Amount and Total Obligated</t>
    </r>
    <r>
      <rPr>
        <b/>
        <sz val="11"/>
        <color rgb="FFFFFFFF"/>
        <rFont val="Calibri"/>
        <family val="2"/>
        <scheme val="minor"/>
      </rPr>
      <t xml:space="preserve">
</t>
    </r>
    <r>
      <rPr>
        <i/>
        <sz val="11"/>
        <color rgb="FFFFFFFF"/>
        <rFont val="Calibri"/>
        <family val="2"/>
        <scheme val="minor"/>
      </rPr>
      <t>(Red indicates errors)</t>
    </r>
  </si>
  <si>
    <r>
      <t xml:space="preserve">Youth Expended
</t>
    </r>
    <r>
      <rPr>
        <i/>
        <sz val="11"/>
        <color rgb="FFFFFFFF"/>
        <rFont val="Calibri"/>
        <family val="2"/>
        <scheme val="minor"/>
      </rPr>
      <t>Youth Expended must be less than or equal to Youth Obligated Amount and Total Expended
(Red indicates errors)</t>
    </r>
  </si>
  <si>
    <r>
      <t xml:space="preserve">Budgeted Amount
</t>
    </r>
    <r>
      <rPr>
        <i/>
        <sz val="11"/>
        <color theme="0"/>
        <rFont val="Calibri"/>
        <family val="2"/>
        <scheme val="minor"/>
      </rPr>
      <t>Please ensure this column matches what is on One Door as it will automatically display the jurisdiction’s current approved budget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</si>
</sst>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m/d/yyyy;@"/>
  </numFmts>
  <fonts count="22" x14ac:knownFonts="1">
    <font>
      <sz val="11"/>
      <color theme="1"/>
      <name val="Calibri"/>
      <family val="2"/>
      <scheme val="minor"/>
    </font>
    <font>
      <b/>
      <sz val="11"/>
      <color theme="1"/>
      <name val="Calibri"/>
      <family val="2"/>
      <scheme val="minor"/>
    </font>
    <font>
      <b/>
      <sz val="11"/>
      <color theme="0"/>
      <name val="Calibri"/>
      <family val="2"/>
      <scheme val="minor"/>
    </font>
    <font>
      <sz val="11"/>
      <color rgb="FFFF0000"/>
      <name val="Calibri"/>
      <family val="2"/>
      <scheme val="minor"/>
    </font>
    <font>
      <sz val="11"/>
      <color rgb="FF000000"/>
      <name val="Calibri"/>
      <family val="2"/>
      <scheme val="minor"/>
    </font>
    <font>
      <b/>
      <sz val="11"/>
      <name val="Calibri"/>
      <family val="2"/>
      <scheme val="minor"/>
    </font>
    <font>
      <b/>
      <sz val="11"/>
      <color rgb="FF000000"/>
      <name val="Calibri"/>
      <family val="2"/>
      <scheme val="minor"/>
    </font>
    <font>
      <b/>
      <sz val="20"/>
      <color theme="1"/>
      <name val="Calibri"/>
      <family val="2"/>
      <scheme val="minor"/>
    </font>
    <font>
      <b/>
      <sz val="11"/>
      <color rgb="FFFF0000"/>
      <name val="Calibri"/>
      <family val="2"/>
      <scheme val="minor"/>
    </font>
    <font>
      <b/>
      <sz val="11"/>
      <color rgb="FFFFFFFF"/>
      <name val="Calibri"/>
      <family val="2"/>
      <scheme val="minor"/>
    </font>
    <font>
      <i/>
      <sz val="11"/>
      <color rgb="FFFFFFFF"/>
      <name val="Calibri"/>
      <family val="2"/>
      <scheme val="minor"/>
    </font>
    <font>
      <sz val="11"/>
      <name val="Calibri"/>
      <family val="2"/>
      <scheme val="minor"/>
    </font>
    <font>
      <b/>
      <sz val="14"/>
      <name val="Calibri"/>
      <family val="2"/>
      <scheme val="minor"/>
    </font>
    <font>
      <b/>
      <sz val="14"/>
      <color theme="1"/>
      <name val="Calibri"/>
      <family val="2"/>
      <scheme val="minor"/>
    </font>
    <font>
      <sz val="14"/>
      <color theme="1"/>
      <name val="Calibri"/>
      <family val="2"/>
      <scheme val="minor"/>
    </font>
    <font>
      <i/>
      <sz val="11"/>
      <color rgb="FFFF0000"/>
      <name val="Calibri"/>
      <family val="2"/>
      <scheme val="minor"/>
    </font>
    <font>
      <b/>
      <sz val="11"/>
      <color rgb="FFFFFFFF"/>
      <name val="Calibri"/>
      <scheme val="minor"/>
    </font>
    <font>
      <i/>
      <sz val="11"/>
      <color rgb="FFFFFFFF"/>
      <name val="Calibri"/>
      <scheme val="minor"/>
    </font>
    <font>
      <sz val="11"/>
      <color rgb="FF000000"/>
      <name val="Calibri"/>
      <scheme val="minor"/>
    </font>
    <font>
      <b/>
      <sz val="11"/>
      <color rgb="FF000000"/>
      <name val="Calibri"/>
      <scheme val="minor"/>
    </font>
    <font>
      <i/>
      <sz val="11"/>
      <color rgb="FF000000"/>
      <name val="Calibri"/>
      <scheme val="minor"/>
    </font>
    <font>
      <i/>
      <sz val="11"/>
      <color theme="0"/>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4"/>
        <bgColor indexed="64"/>
      </patternFill>
    </fill>
    <fill>
      <patternFill patternType="solid">
        <fgColor theme="2" tint="-9.9978637043366805E-2"/>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72">
    <xf numFmtId="0" fontId="0" fillId="0" borderId="0" xfId="0"/>
    <xf numFmtId="0" fontId="1" fillId="0" borderId="0" xfId="0" applyFont="1"/>
    <xf numFmtId="0" fontId="5" fillId="0" borderId="4" xfId="0" applyFont="1" applyBorder="1" applyAlignment="1">
      <alignment vertical="center" wrapText="1"/>
    </xf>
    <xf numFmtId="0" fontId="6" fillId="0" borderId="5" xfId="0" applyFont="1" applyBorder="1" applyAlignment="1">
      <alignment horizontal="left" vertical="center" wrapText="1"/>
    </xf>
    <xf numFmtId="0" fontId="5" fillId="0" borderId="6"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vertical="center" wrapText="1"/>
    </xf>
    <xf numFmtId="0" fontId="5" fillId="3" borderId="1" xfId="0" applyFont="1" applyFill="1" applyBorder="1" applyAlignment="1">
      <alignment horizontal="left" vertical="center" wrapText="1"/>
    </xf>
    <xf numFmtId="0" fontId="0" fillId="3" borderId="1" xfId="0" applyFill="1" applyBorder="1" applyAlignment="1">
      <alignment horizontal="left"/>
    </xf>
    <xf numFmtId="164" fontId="0" fillId="3" borderId="1" xfId="0" applyNumberFormat="1" applyFill="1" applyBorder="1" applyAlignment="1">
      <alignment horizontal="left"/>
    </xf>
    <xf numFmtId="0" fontId="9" fillId="4" borderId="1" xfId="0" applyFont="1" applyFill="1" applyBorder="1" applyAlignment="1">
      <alignment horizontal="center" vertical="center" wrapText="1"/>
    </xf>
    <xf numFmtId="0" fontId="0" fillId="0" borderId="1" xfId="0" applyBorder="1" applyAlignment="1">
      <alignment wrapText="1"/>
    </xf>
    <xf numFmtId="164" fontId="0" fillId="3" borderId="1" xfId="0" applyNumberFormat="1" applyFill="1" applyBorder="1" applyAlignment="1">
      <alignment horizontal="center"/>
    </xf>
    <xf numFmtId="0" fontId="4" fillId="0" borderId="1" xfId="0" applyFont="1" applyBorder="1" applyAlignment="1">
      <alignment wrapText="1"/>
    </xf>
    <xf numFmtId="0" fontId="6" fillId="0" borderId="1" xfId="0" applyFont="1" applyBorder="1" applyAlignment="1">
      <alignment horizontal="left" vertical="center" wrapText="1"/>
    </xf>
    <xf numFmtId="165" fontId="0" fillId="5" borderId="1" xfId="0" applyNumberFormat="1" applyFill="1" applyBorder="1" applyAlignment="1">
      <alignment horizontal="left"/>
    </xf>
    <xf numFmtId="0" fontId="0" fillId="0" borderId="6" xfId="0" applyBorder="1"/>
    <xf numFmtId="0" fontId="1" fillId="0" borderId="7" xfId="0" applyFont="1" applyBorder="1"/>
    <xf numFmtId="0" fontId="1" fillId="4" borderId="7" xfId="0" applyFont="1" applyFill="1" applyBorder="1"/>
    <xf numFmtId="0" fontId="9" fillId="4" borderId="11" xfId="0" applyFont="1" applyFill="1" applyBorder="1" applyAlignment="1">
      <alignment horizontal="center" vertical="center" wrapText="1"/>
    </xf>
    <xf numFmtId="164" fontId="0" fillId="3" borderId="11" xfId="0" applyNumberFormat="1" applyFill="1" applyBorder="1" applyAlignment="1">
      <alignment horizontal="center"/>
    </xf>
    <xf numFmtId="0" fontId="12" fillId="2" borderId="4" xfId="0" applyFont="1" applyFill="1" applyBorder="1" applyAlignment="1">
      <alignment vertical="center" wrapText="1"/>
    </xf>
    <xf numFmtId="0" fontId="13" fillId="2" borderId="7" xfId="0" applyFont="1" applyFill="1" applyBorder="1" applyAlignment="1">
      <alignment vertical="top" wrapText="1"/>
    </xf>
    <xf numFmtId="0" fontId="14" fillId="0" borderId="0" xfId="0" applyFont="1"/>
    <xf numFmtId="0" fontId="13" fillId="5" borderId="7" xfId="0" applyFont="1" applyFill="1" applyBorder="1"/>
    <xf numFmtId="0" fontId="1" fillId="5" borderId="12" xfId="0" applyFont="1" applyFill="1" applyBorder="1"/>
    <xf numFmtId="0" fontId="4" fillId="5" borderId="3" xfId="0" applyFont="1" applyFill="1" applyBorder="1" applyAlignment="1">
      <alignment wrapText="1"/>
    </xf>
    <xf numFmtId="164" fontId="0" fillId="5" borderId="3" xfId="0" applyNumberFormat="1" applyFill="1" applyBorder="1" applyAlignment="1">
      <alignment horizontal="center"/>
    </xf>
    <xf numFmtId="0" fontId="0" fillId="5" borderId="3" xfId="0" applyFill="1" applyBorder="1" applyAlignment="1">
      <alignment wrapText="1"/>
    </xf>
    <xf numFmtId="0" fontId="1" fillId="5" borderId="13" xfId="0" applyFont="1" applyFill="1" applyBorder="1"/>
    <xf numFmtId="0" fontId="0" fillId="5" borderId="14" xfId="0" applyFill="1" applyBorder="1" applyAlignment="1">
      <alignment wrapText="1"/>
    </xf>
    <xf numFmtId="164" fontId="0" fillId="5" borderId="14" xfId="0" applyNumberFormat="1" applyFill="1" applyBorder="1" applyAlignment="1">
      <alignment horizontal="center"/>
    </xf>
    <xf numFmtId="164" fontId="0" fillId="0" borderId="15" xfId="0" applyNumberForma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2" fillId="4" borderId="1" xfId="0" applyFont="1" applyFill="1" applyBorder="1" applyAlignment="1">
      <alignment horizontal="center" vertical="center" wrapText="1"/>
    </xf>
    <xf numFmtId="0" fontId="5" fillId="0" borderId="7" xfId="0" applyFont="1" applyBorder="1" applyAlignment="1">
      <alignment horizontal="right" vertical="top" wrapText="1"/>
    </xf>
    <xf numFmtId="0" fontId="13" fillId="0" borderId="0" xfId="0" applyFont="1" applyAlignment="1">
      <alignment vertical="top"/>
    </xf>
    <xf numFmtId="0" fontId="11" fillId="0" borderId="0" xfId="0" applyFont="1" applyAlignment="1">
      <alignment horizontal="left" vertical="top"/>
    </xf>
    <xf numFmtId="0" fontId="5" fillId="0" borderId="0" xfId="0" applyFont="1" applyAlignment="1">
      <alignment horizontal="center" vertical="center"/>
    </xf>
    <xf numFmtId="0" fontId="1" fillId="0" borderId="22" xfId="0" applyFont="1" applyBorder="1"/>
    <xf numFmtId="0" fontId="1" fillId="5" borderId="23" xfId="0" applyFont="1" applyFill="1" applyBorder="1"/>
    <xf numFmtId="164" fontId="1" fillId="5" borderId="23" xfId="0" applyNumberFormat="1" applyFont="1" applyFill="1" applyBorder="1" applyAlignment="1">
      <alignment horizontal="center"/>
    </xf>
    <xf numFmtId="0" fontId="16" fillId="4"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164" fontId="0" fillId="6" borderId="1" xfId="0" applyNumberFormat="1" applyFill="1" applyBorder="1" applyAlignment="1">
      <alignment horizontal="center"/>
    </xf>
    <xf numFmtId="164" fontId="0" fillId="6" borderId="11" xfId="0" applyNumberFormat="1" applyFill="1" applyBorder="1" applyAlignment="1">
      <alignment horizontal="center"/>
    </xf>
    <xf numFmtId="0" fontId="15" fillId="5" borderId="20" xfId="0" applyFont="1" applyFill="1" applyBorder="1" applyAlignment="1">
      <alignment horizontal="center" vertical="top" wrapText="1"/>
    </xf>
    <xf numFmtId="0" fontId="15" fillId="5" borderId="21" xfId="0" applyFont="1" applyFill="1" applyBorder="1" applyAlignment="1">
      <alignment horizontal="center" vertical="top" wrapText="1"/>
    </xf>
    <xf numFmtId="0" fontId="13" fillId="5" borderId="17" xfId="0" applyFont="1" applyFill="1" applyBorder="1" applyAlignment="1">
      <alignment horizontal="center" vertical="top"/>
    </xf>
    <xf numFmtId="0" fontId="13" fillId="5" borderId="18" xfId="0" applyFont="1" applyFill="1" applyBorder="1" applyAlignment="1">
      <alignment horizontal="center" vertical="top"/>
    </xf>
    <xf numFmtId="0" fontId="13" fillId="5" borderId="19" xfId="0" applyFont="1" applyFill="1" applyBorder="1" applyAlignment="1">
      <alignment horizontal="center" vertical="top"/>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0" xfId="0" applyFont="1" applyFill="1" applyAlignment="1">
      <alignment horizontal="left" vertical="top" wrapText="1"/>
    </xf>
    <xf numFmtId="0" fontId="1" fillId="2" borderId="6" xfId="0" applyFont="1" applyFill="1" applyBorder="1" applyAlignment="1">
      <alignment horizontal="left" vertical="top" wrapText="1"/>
    </xf>
    <xf numFmtId="0" fontId="7" fillId="2" borderId="7" xfId="0" applyFont="1" applyFill="1" applyBorder="1" applyAlignment="1">
      <alignment horizontal="center" vertical="top"/>
    </xf>
    <xf numFmtId="0" fontId="7" fillId="2" borderId="0" xfId="0" applyFont="1" applyFill="1" applyAlignment="1">
      <alignment horizontal="center" vertical="top"/>
    </xf>
    <xf numFmtId="0" fontId="7" fillId="2" borderId="6" xfId="0" applyFont="1" applyFill="1" applyBorder="1" applyAlignment="1">
      <alignment horizontal="center" vertical="top"/>
    </xf>
    <xf numFmtId="0" fontId="19" fillId="0" borderId="7" xfId="0" applyFont="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13" fillId="2" borderId="2" xfId="0" applyFont="1" applyFill="1" applyBorder="1" applyAlignment="1">
      <alignment horizontal="left" vertical="center"/>
    </xf>
    <xf numFmtId="0" fontId="13" fillId="2" borderId="0" xfId="0" applyFont="1" applyFill="1" applyAlignment="1">
      <alignment horizontal="left" vertical="center"/>
    </xf>
    <xf numFmtId="0" fontId="13" fillId="2" borderId="6" xfId="0" applyFont="1" applyFill="1" applyBorder="1" applyAlignment="1">
      <alignment horizontal="left" vertical="center"/>
    </xf>
    <xf numFmtId="0" fontId="13" fillId="2" borderId="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6" xfId="0" applyFont="1" applyFill="1" applyBorder="1" applyAlignment="1">
      <alignment horizontal="left" vertical="top" wrapText="1"/>
    </xf>
  </cellXfs>
  <cellStyles count="1">
    <cellStyle name="Normal" xfId="0" builtinId="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FFF2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391168</xdr:colOff>
      <xdr:row>0</xdr:row>
      <xdr:rowOff>65462</xdr:rowOff>
    </xdr:from>
    <xdr:to>
      <xdr:col>7</xdr:col>
      <xdr:colOff>1350819</xdr:colOff>
      <xdr:row>4</xdr:row>
      <xdr:rowOff>283152</xdr:rowOff>
    </xdr:to>
    <xdr:pic>
      <xdr:nvPicPr>
        <xdr:cNvPr id="2" name="Picture 1">
          <a:extLst>
            <a:ext uri="{FF2B5EF4-FFF2-40B4-BE49-F238E27FC236}">
              <a16:creationId xmlns:a16="http://schemas.microsoft.com/office/drawing/2014/main" id="{75C0EBBC-0FDB-46E3-A0B4-4CE7C5F9A2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13848" y="63557"/>
          <a:ext cx="957746" cy="966355"/>
        </a:xfrm>
        <a:prstGeom prst="rect">
          <a:avLst/>
        </a:prstGeom>
      </xdr:spPr>
    </xdr:pic>
    <xdr:clientData/>
  </xdr:twoCellAnchor>
  <xdr:twoCellAnchor editAs="oneCell">
    <xdr:from>
      <xdr:col>6</xdr:col>
      <xdr:colOff>186690</xdr:colOff>
      <xdr:row>0</xdr:row>
      <xdr:rowOff>83647</xdr:rowOff>
    </xdr:from>
    <xdr:to>
      <xdr:col>7</xdr:col>
      <xdr:colOff>225806</xdr:colOff>
      <xdr:row>4</xdr:row>
      <xdr:rowOff>287655</xdr:rowOff>
    </xdr:to>
    <xdr:pic>
      <xdr:nvPicPr>
        <xdr:cNvPr id="4" name="Picture 3">
          <a:extLst>
            <a:ext uri="{FF2B5EF4-FFF2-40B4-BE49-F238E27FC236}">
              <a16:creationId xmlns:a16="http://schemas.microsoft.com/office/drawing/2014/main" id="{1D2DF1E5-8869-03B4-EC92-60E58865BE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079826" y="83647"/>
          <a:ext cx="1779593" cy="92756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73DE8-EB98-465D-ABE6-A34D1F507DDB}">
  <sheetPr>
    <pageSetUpPr fitToPage="1"/>
  </sheetPr>
  <dimension ref="A1:H54"/>
  <sheetViews>
    <sheetView tabSelected="1" topLeftCell="A27" zoomScale="110" zoomScaleNormal="110" zoomScaleSheetLayoutView="110" workbookViewId="0">
      <selection activeCell="C33" sqref="C33:H44"/>
    </sheetView>
  </sheetViews>
  <sheetFormatPr defaultRowHeight="15" customHeight="1" x14ac:dyDescent="0.25"/>
  <cols>
    <col min="1" max="1" width="6.5703125" style="1" customWidth="1"/>
    <col min="2" max="2" width="55.42578125" customWidth="1"/>
    <col min="3" max="7" width="25.42578125" customWidth="1"/>
    <col min="8" max="8" width="26" customWidth="1"/>
  </cols>
  <sheetData>
    <row r="1" spans="1:8" x14ac:dyDescent="0.25">
      <c r="A1" s="54" t="s">
        <v>0</v>
      </c>
      <c r="B1" s="55"/>
      <c r="C1" s="55"/>
      <c r="D1" s="55"/>
      <c r="E1" s="55"/>
      <c r="F1" s="55"/>
      <c r="G1" s="55"/>
      <c r="H1" s="56"/>
    </row>
    <row r="2" spans="1:8" x14ac:dyDescent="0.25">
      <c r="A2" s="57"/>
      <c r="B2" s="58"/>
      <c r="C2" s="58"/>
      <c r="D2" s="58"/>
      <c r="E2" s="58"/>
      <c r="F2" s="58"/>
      <c r="G2" s="58"/>
      <c r="H2" s="59"/>
    </row>
    <row r="3" spans="1:8" x14ac:dyDescent="0.25">
      <c r="A3" s="57"/>
      <c r="B3" s="58"/>
      <c r="C3" s="58"/>
      <c r="D3" s="58"/>
      <c r="E3" s="58"/>
      <c r="F3" s="58"/>
      <c r="G3" s="58"/>
      <c r="H3" s="59"/>
    </row>
    <row r="4" spans="1:8" x14ac:dyDescent="0.25">
      <c r="A4" s="57"/>
      <c r="B4" s="58"/>
      <c r="C4" s="58"/>
      <c r="D4" s="58"/>
      <c r="E4" s="58"/>
      <c r="F4" s="58"/>
      <c r="G4" s="58"/>
      <c r="H4" s="59"/>
    </row>
    <row r="5" spans="1:8" ht="24" customHeight="1" x14ac:dyDescent="0.25">
      <c r="A5" s="57"/>
      <c r="B5" s="58"/>
      <c r="C5" s="58"/>
      <c r="D5" s="58"/>
      <c r="E5" s="58"/>
      <c r="F5" s="58"/>
      <c r="G5" s="58"/>
      <c r="H5" s="59"/>
    </row>
    <row r="6" spans="1:8" x14ac:dyDescent="0.25">
      <c r="A6" s="60" t="s">
        <v>1</v>
      </c>
      <c r="B6" s="61"/>
      <c r="C6" s="61"/>
      <c r="D6" s="61"/>
      <c r="E6" s="61"/>
      <c r="F6" s="61"/>
      <c r="G6" s="61"/>
      <c r="H6" s="62"/>
    </row>
    <row r="7" spans="1:8" x14ac:dyDescent="0.25">
      <c r="A7" s="60"/>
      <c r="B7" s="61"/>
      <c r="C7" s="61"/>
      <c r="D7" s="61"/>
      <c r="E7" s="61"/>
      <c r="F7" s="61"/>
      <c r="G7" s="61"/>
      <c r="H7" s="62"/>
    </row>
    <row r="8" spans="1:8" ht="200.25" customHeight="1" x14ac:dyDescent="0.25">
      <c r="A8" s="63" t="s">
        <v>45</v>
      </c>
      <c r="B8" s="64"/>
      <c r="C8" s="64"/>
      <c r="D8" s="64"/>
      <c r="E8" s="64"/>
      <c r="F8" s="64"/>
      <c r="G8" s="64"/>
      <c r="H8" s="65"/>
    </row>
    <row r="9" spans="1:8" ht="17.45" customHeight="1" x14ac:dyDescent="0.25">
      <c r="A9" s="36">
        <v>1</v>
      </c>
      <c r="B9" s="38" t="s">
        <v>2</v>
      </c>
      <c r="C9" s="45"/>
      <c r="D9" s="45"/>
      <c r="E9" s="45"/>
      <c r="F9" s="45"/>
      <c r="G9" s="45"/>
      <c r="H9" s="46"/>
    </row>
    <row r="10" spans="1:8" ht="17.45" customHeight="1" x14ac:dyDescent="0.25">
      <c r="A10" s="36">
        <v>2</v>
      </c>
      <c r="B10" s="38" t="s">
        <v>3</v>
      </c>
      <c r="C10" s="45"/>
      <c r="D10" s="45"/>
      <c r="E10" s="45"/>
      <c r="F10" s="45"/>
      <c r="G10" s="45"/>
      <c r="H10" s="46"/>
    </row>
    <row r="11" spans="1:8" ht="17.45" customHeight="1" x14ac:dyDescent="0.25">
      <c r="A11" s="36">
        <v>3</v>
      </c>
      <c r="B11" s="38" t="s">
        <v>4</v>
      </c>
      <c r="C11" s="45"/>
      <c r="D11" s="45"/>
      <c r="E11" s="45"/>
      <c r="F11" s="45"/>
      <c r="G11" s="45"/>
      <c r="H11" s="46"/>
    </row>
    <row r="12" spans="1:8" ht="17.45" customHeight="1" x14ac:dyDescent="0.25">
      <c r="A12" s="36">
        <v>4</v>
      </c>
      <c r="B12" s="38" t="s">
        <v>5</v>
      </c>
      <c r="C12" s="45"/>
      <c r="D12" s="45"/>
      <c r="E12" s="45"/>
      <c r="F12" s="45"/>
      <c r="G12" s="45"/>
      <c r="H12" s="46"/>
    </row>
    <row r="13" spans="1:8" ht="17.45" customHeight="1" x14ac:dyDescent="0.25">
      <c r="A13" s="36">
        <v>5</v>
      </c>
      <c r="B13" s="38" t="s">
        <v>6</v>
      </c>
      <c r="C13" s="45"/>
      <c r="D13" s="45"/>
      <c r="E13" s="45"/>
      <c r="F13" s="45"/>
      <c r="G13" s="45"/>
      <c r="H13" s="46"/>
    </row>
    <row r="14" spans="1:8" ht="17.45" customHeight="1" x14ac:dyDescent="0.25">
      <c r="A14" s="36">
        <v>6</v>
      </c>
      <c r="B14" s="38" t="s">
        <v>7</v>
      </c>
      <c r="C14" s="45"/>
      <c r="D14" s="45"/>
      <c r="E14" s="45"/>
      <c r="F14" s="45"/>
      <c r="G14" s="45"/>
      <c r="H14" s="46"/>
    </row>
    <row r="15" spans="1:8" ht="17.45" customHeight="1" x14ac:dyDescent="0.25">
      <c r="A15" s="36">
        <v>7</v>
      </c>
      <c r="B15" s="38" t="s">
        <v>8</v>
      </c>
      <c r="C15" s="45"/>
      <c r="D15" s="45"/>
      <c r="E15" s="45"/>
      <c r="F15" s="45"/>
      <c r="G15" s="45"/>
      <c r="H15" s="46"/>
    </row>
    <row r="16" spans="1:8" ht="17.45" customHeight="1" x14ac:dyDescent="0.25">
      <c r="A16" s="36">
        <v>8</v>
      </c>
      <c r="B16" s="38" t="s">
        <v>9</v>
      </c>
      <c r="C16" s="45"/>
      <c r="D16" s="45"/>
      <c r="E16" s="45"/>
      <c r="F16" s="45"/>
      <c r="G16" s="45"/>
      <c r="H16" s="46"/>
    </row>
    <row r="17" spans="1:8" ht="17.45" customHeight="1" x14ac:dyDescent="0.25">
      <c r="A17" s="36">
        <v>9</v>
      </c>
      <c r="B17" s="38" t="s">
        <v>10</v>
      </c>
      <c r="C17" s="45"/>
      <c r="D17" s="45"/>
      <c r="E17" s="45"/>
      <c r="F17" s="45"/>
      <c r="G17" s="45"/>
      <c r="H17" s="46"/>
    </row>
    <row r="18" spans="1:8" ht="17.45" customHeight="1" x14ac:dyDescent="0.25">
      <c r="A18" s="36">
        <v>10</v>
      </c>
      <c r="B18" s="38" t="s">
        <v>11</v>
      </c>
      <c r="C18" s="45"/>
      <c r="D18" s="45"/>
      <c r="E18" s="45"/>
      <c r="F18" s="45"/>
      <c r="G18" s="45"/>
      <c r="H18" s="46"/>
    </row>
    <row r="19" spans="1:8" ht="17.45" customHeight="1" x14ac:dyDescent="0.25">
      <c r="A19" s="36">
        <v>11</v>
      </c>
      <c r="B19" s="38" t="s">
        <v>12</v>
      </c>
      <c r="C19" s="45"/>
      <c r="D19" s="45"/>
      <c r="E19" s="45"/>
      <c r="F19" s="45"/>
      <c r="G19" s="45"/>
      <c r="H19" s="46"/>
    </row>
    <row r="20" spans="1:8" ht="17.45" customHeight="1" x14ac:dyDescent="0.25">
      <c r="A20" s="36">
        <v>12</v>
      </c>
      <c r="B20" s="38" t="s">
        <v>13</v>
      </c>
      <c r="C20" s="45"/>
      <c r="D20" s="45"/>
      <c r="E20" s="45"/>
      <c r="F20" s="45"/>
      <c r="G20" s="45"/>
      <c r="H20" s="46"/>
    </row>
    <row r="21" spans="1:8" ht="17.45" customHeight="1" x14ac:dyDescent="0.25">
      <c r="A21" s="36">
        <v>13</v>
      </c>
      <c r="B21" s="38" t="s">
        <v>14</v>
      </c>
      <c r="C21" s="45"/>
      <c r="D21" s="45"/>
      <c r="E21" s="45"/>
      <c r="F21" s="45"/>
      <c r="G21" s="45"/>
      <c r="H21" s="46"/>
    </row>
    <row r="22" spans="1:8" ht="25.15" customHeight="1" x14ac:dyDescent="0.25">
      <c r="A22" s="21" t="s">
        <v>15</v>
      </c>
      <c r="B22" s="66" t="s">
        <v>16</v>
      </c>
      <c r="C22" s="67"/>
      <c r="D22" s="67"/>
      <c r="E22" s="67"/>
      <c r="F22" s="67"/>
      <c r="G22" s="67"/>
      <c r="H22" s="68"/>
    </row>
    <row r="23" spans="1:8" ht="16.149999999999999" customHeight="1" x14ac:dyDescent="0.25">
      <c r="A23" s="2">
        <v>1</v>
      </c>
      <c r="B23" s="3" t="s">
        <v>17</v>
      </c>
      <c r="C23" s="7"/>
      <c r="D23" s="39"/>
      <c r="E23" s="39"/>
      <c r="F23" s="39"/>
      <c r="G23" s="39"/>
      <c r="H23" s="4"/>
    </row>
    <row r="24" spans="1:8" ht="16.149999999999999" customHeight="1" x14ac:dyDescent="0.25">
      <c r="A24" s="2">
        <v>2</v>
      </c>
      <c r="B24" s="5" t="s">
        <v>18</v>
      </c>
      <c r="C24" s="8" t="s">
        <v>43</v>
      </c>
      <c r="H24" s="16"/>
    </row>
    <row r="25" spans="1:8" ht="16.149999999999999" customHeight="1" x14ac:dyDescent="0.25">
      <c r="A25" s="2">
        <v>3</v>
      </c>
      <c r="B25" s="5" t="s">
        <v>19</v>
      </c>
      <c r="C25" s="8"/>
      <c r="H25" s="16"/>
    </row>
    <row r="26" spans="1:8" ht="16.149999999999999" customHeight="1" x14ac:dyDescent="0.25">
      <c r="A26" s="2">
        <v>4</v>
      </c>
      <c r="B26" s="5" t="s">
        <v>20</v>
      </c>
      <c r="C26" s="8"/>
      <c r="H26" s="16"/>
    </row>
    <row r="27" spans="1:8" ht="16.149999999999999" customHeight="1" x14ac:dyDescent="0.25">
      <c r="A27" s="2">
        <v>5</v>
      </c>
      <c r="B27" s="5" t="s">
        <v>21</v>
      </c>
      <c r="C27" s="9"/>
      <c r="H27" s="16"/>
    </row>
    <row r="28" spans="1:8" ht="60.6" customHeight="1" x14ac:dyDescent="0.25">
      <c r="A28" s="2">
        <v>6</v>
      </c>
      <c r="B28" s="44" t="s">
        <v>22</v>
      </c>
      <c r="C28" s="15" t="str">
        <f>IF(C24="HHAP 1","5/31/2023",IF(C24="HHAP 2","5/31/2023",IF(C24="HHAP 3","5/31/2024",IF(C24="HHAP 4","5/31/2025",IF(C24="HHAP 5","6/30/2026",IF(C24="HHAP 6","6/30/2027",IF(C24="HHAP 7","NA", "Auto‑populates when HHAP round is selected")))))))</f>
        <v>Auto‑populates when HHAP round is selected</v>
      </c>
      <c r="H28" s="16"/>
    </row>
    <row r="29" spans="1:8" ht="25.15" customHeight="1" x14ac:dyDescent="0.25">
      <c r="A29" s="2">
        <v>7</v>
      </c>
      <c r="B29" s="14" t="s">
        <v>23</v>
      </c>
      <c r="C29" s="15" t="str">
        <f>IF(C24="HHAP 1","6/30/2025",IF(C24="HHAP 2","6/30/2026",IF(C24="HHAP 3","6/30/2026",IF(C24="HHAP 4","6/30/2027",IF(C24="HHAP 5","6/30/2028",IF(C24="HHAP 6","6/30/2029",IF(C24="HHAP 7","12/31/2033", "Auto‑populates when HHAP round is selected")))))))</f>
        <v>Auto‑populates when HHAP round is selected</v>
      </c>
      <c r="H29" s="16"/>
    </row>
    <row r="30" spans="1:8" ht="15.6" customHeight="1" x14ac:dyDescent="0.25">
      <c r="A30" s="2">
        <v>9</v>
      </c>
      <c r="B30" s="6" t="s">
        <v>24</v>
      </c>
      <c r="C30" s="8"/>
      <c r="H30" s="16"/>
    </row>
    <row r="31" spans="1:8" s="23" customFormat="1" ht="28.5" customHeight="1" x14ac:dyDescent="0.3">
      <c r="A31" s="22" t="s">
        <v>44</v>
      </c>
      <c r="B31" s="69" t="s">
        <v>25</v>
      </c>
      <c r="C31" s="70"/>
      <c r="D31" s="70"/>
      <c r="E31" s="70"/>
      <c r="F31" s="70"/>
      <c r="G31" s="70"/>
      <c r="H31" s="71"/>
    </row>
    <row r="32" spans="1:8" ht="105" x14ac:dyDescent="0.25">
      <c r="A32" s="18"/>
      <c r="B32" s="35" t="s">
        <v>26</v>
      </c>
      <c r="C32" s="35" t="s">
        <v>51</v>
      </c>
      <c r="D32" s="10" t="s">
        <v>46</v>
      </c>
      <c r="E32" s="43" t="s">
        <v>47</v>
      </c>
      <c r="F32" s="10" t="s">
        <v>49</v>
      </c>
      <c r="G32" s="10" t="s">
        <v>48</v>
      </c>
      <c r="H32" s="19" t="s">
        <v>50</v>
      </c>
    </row>
    <row r="33" spans="1:8" x14ac:dyDescent="0.25">
      <c r="A33" s="17">
        <v>1</v>
      </c>
      <c r="B33" s="11" t="s">
        <v>27</v>
      </c>
      <c r="C33" s="12"/>
      <c r="D33" s="47"/>
      <c r="E33" s="12"/>
      <c r="F33" s="47"/>
      <c r="G33" s="12"/>
      <c r="H33" s="48"/>
    </row>
    <row r="34" spans="1:8" x14ac:dyDescent="0.25">
      <c r="A34" s="17">
        <v>2</v>
      </c>
      <c r="B34" s="11" t="s">
        <v>28</v>
      </c>
      <c r="C34" s="12"/>
      <c r="D34" s="47"/>
      <c r="E34" s="12"/>
      <c r="F34" s="47"/>
      <c r="G34" s="12"/>
      <c r="H34" s="48"/>
    </row>
    <row r="35" spans="1:8" x14ac:dyDescent="0.25">
      <c r="A35" s="17">
        <v>3</v>
      </c>
      <c r="B35" s="11" t="s">
        <v>29</v>
      </c>
      <c r="C35" s="12"/>
      <c r="D35" s="12"/>
      <c r="E35" s="12"/>
      <c r="F35" s="12"/>
      <c r="G35" s="12"/>
      <c r="H35" s="20"/>
    </row>
    <row r="36" spans="1:8" x14ac:dyDescent="0.25">
      <c r="A36" s="17">
        <v>4</v>
      </c>
      <c r="B36" s="11" t="s">
        <v>30</v>
      </c>
      <c r="C36" s="12"/>
      <c r="D36" s="12"/>
      <c r="E36" s="12"/>
      <c r="F36" s="12"/>
      <c r="G36" s="12"/>
      <c r="H36" s="20"/>
    </row>
    <row r="37" spans="1:8" x14ac:dyDescent="0.25">
      <c r="A37" s="17">
        <v>5</v>
      </c>
      <c r="B37" s="11" t="s">
        <v>31</v>
      </c>
      <c r="C37" s="12"/>
      <c r="D37" s="12"/>
      <c r="E37" s="12"/>
      <c r="F37" s="12"/>
      <c r="G37" s="12"/>
      <c r="H37" s="20"/>
    </row>
    <row r="38" spans="1:8" x14ac:dyDescent="0.25">
      <c r="A38" s="17">
        <v>6</v>
      </c>
      <c r="B38" s="11" t="s">
        <v>32</v>
      </c>
      <c r="C38" s="12"/>
      <c r="D38" s="12"/>
      <c r="E38" s="12"/>
      <c r="F38" s="12"/>
      <c r="G38" s="12"/>
      <c r="H38" s="20"/>
    </row>
    <row r="39" spans="1:8" x14ac:dyDescent="0.25">
      <c r="A39" s="17">
        <v>7</v>
      </c>
      <c r="B39" s="11" t="s">
        <v>33</v>
      </c>
      <c r="C39" s="12"/>
      <c r="D39" s="12"/>
      <c r="E39" s="12"/>
      <c r="F39" s="12"/>
      <c r="G39" s="12"/>
      <c r="H39" s="20"/>
    </row>
    <row r="40" spans="1:8" x14ac:dyDescent="0.25">
      <c r="A40" s="17">
        <v>8</v>
      </c>
      <c r="B40" s="11" t="s">
        <v>34</v>
      </c>
      <c r="C40" s="12"/>
      <c r="D40" s="12"/>
      <c r="E40" s="12"/>
      <c r="F40" s="12"/>
      <c r="G40" s="12"/>
      <c r="H40" s="20"/>
    </row>
    <row r="41" spans="1:8" x14ac:dyDescent="0.25">
      <c r="A41" s="17">
        <v>9</v>
      </c>
      <c r="B41" s="11" t="s">
        <v>35</v>
      </c>
      <c r="C41" s="12"/>
      <c r="D41" s="12"/>
      <c r="E41" s="12"/>
      <c r="F41" s="12"/>
      <c r="G41" s="12"/>
      <c r="H41" s="20"/>
    </row>
    <row r="42" spans="1:8" x14ac:dyDescent="0.25">
      <c r="A42" s="17">
        <v>10</v>
      </c>
      <c r="B42" s="11" t="s">
        <v>36</v>
      </c>
      <c r="C42" s="12"/>
      <c r="D42" s="12"/>
      <c r="E42" s="12"/>
      <c r="F42" s="12"/>
      <c r="G42" s="12"/>
      <c r="H42" s="20"/>
    </row>
    <row r="43" spans="1:8" ht="30" x14ac:dyDescent="0.25">
      <c r="A43" s="17">
        <v>11</v>
      </c>
      <c r="B43" s="11" t="s">
        <v>37</v>
      </c>
      <c r="C43" s="12"/>
      <c r="D43" s="12"/>
      <c r="E43" s="12"/>
      <c r="F43" s="12"/>
      <c r="G43" s="12"/>
      <c r="H43" s="20"/>
    </row>
    <row r="44" spans="1:8" x14ac:dyDescent="0.25">
      <c r="A44" s="17">
        <v>12</v>
      </c>
      <c r="B44" s="13" t="s">
        <v>38</v>
      </c>
      <c r="C44" s="12"/>
      <c r="D44" s="12"/>
      <c r="E44" s="12"/>
      <c r="F44" s="12"/>
      <c r="G44" s="12"/>
      <c r="H44" s="20"/>
    </row>
    <row r="45" spans="1:8" ht="15.75" thickBot="1" x14ac:dyDescent="0.3">
      <c r="A45" s="40"/>
      <c r="B45" s="41" t="s">
        <v>39</v>
      </c>
      <c r="C45" s="42">
        <f>SUM(C33:C44)</f>
        <v>0</v>
      </c>
      <c r="D45" s="42">
        <f>SUM(D35:D44)</f>
        <v>0</v>
      </c>
      <c r="E45" s="42">
        <f t="shared" ref="E45:G45" si="0">SUM(E33:E44)</f>
        <v>0</v>
      </c>
      <c r="F45" s="42">
        <f>SUM(F35:F44)</f>
        <v>0</v>
      </c>
      <c r="G45" s="42">
        <f t="shared" si="0"/>
        <v>0</v>
      </c>
      <c r="H45" s="42">
        <f>SUM(H35:H44)</f>
        <v>0</v>
      </c>
    </row>
    <row r="46" spans="1:8" ht="15" customHeight="1" thickBot="1" x14ac:dyDescent="0.3"/>
    <row r="47" spans="1:8" s="23" customFormat="1" ht="18.75" x14ac:dyDescent="0.3">
      <c r="A47" s="51" t="s">
        <v>40</v>
      </c>
      <c r="B47" s="52"/>
      <c r="C47" s="52"/>
      <c r="D47" s="53"/>
      <c r="E47" s="37"/>
      <c r="F47" s="37"/>
      <c r="G47" s="37"/>
      <c r="H47" s="37"/>
    </row>
    <row r="48" spans="1:8" s="23" customFormat="1" ht="83.25" customHeight="1" x14ac:dyDescent="0.3">
      <c r="A48" s="24"/>
      <c r="B48" s="49" t="s">
        <v>41</v>
      </c>
      <c r="C48" s="49"/>
      <c r="D48" s="50"/>
      <c r="E48" s="37"/>
      <c r="F48" s="37"/>
      <c r="G48" s="37"/>
      <c r="H48" s="37"/>
    </row>
    <row r="49" spans="1:4" x14ac:dyDescent="0.25">
      <c r="A49" s="25">
        <v>1</v>
      </c>
      <c r="B49" s="26" t="s">
        <v>2</v>
      </c>
      <c r="C49" s="27">
        <f>C27*7%</f>
        <v>0</v>
      </c>
      <c r="D49" s="32" t="str">
        <f>IF(C33&lt;=C27*0.07,"True", "ERROR")</f>
        <v>True</v>
      </c>
    </row>
    <row r="50" spans="1:4" ht="30" x14ac:dyDescent="0.25">
      <c r="A50" s="25">
        <v>2</v>
      </c>
      <c r="B50" s="26" t="s">
        <v>3</v>
      </c>
      <c r="C50" s="27" t="str">
        <f>IF(C24="HHAP 1",C27*8%,IF(C24="HHAP 2",C27*8%,"NA"))</f>
        <v>NA</v>
      </c>
      <c r="D50" s="32" t="str">
        <f>IF(C24="HHAP 1",D45,IF(C24="HHAP 2",D45,"NA"))</f>
        <v>NA</v>
      </c>
    </row>
    <row r="51" spans="1:4" ht="30" x14ac:dyDescent="0.25">
      <c r="A51" s="25">
        <v>3</v>
      </c>
      <c r="B51" s="26" t="s">
        <v>4</v>
      </c>
      <c r="C51" s="27" t="str">
        <f>IF(C24="HHAP 5",C27*10%,IF(C24="HHAP 6",C27*10%,IF(C24="HHAP 7",C27*10%,IF(C24="HHAP 3",C27*10%,IF(C24="HHAP 4",C27*10%,"NA")))))</f>
        <v>NA</v>
      </c>
      <c r="D51" s="32" t="str">
        <f>IF(C24="HHAP 5",D45,IF(C24="HHAP 6",D45,IF(C24="HHAP 7",D45,IF(C24="HHAP 3",D45,IF(C24="HHAP 4",D45,"NA")))))</f>
        <v>NA</v>
      </c>
    </row>
    <row r="52" spans="1:4" x14ac:dyDescent="0.25">
      <c r="A52" s="25">
        <v>4</v>
      </c>
      <c r="B52" s="28" t="s">
        <v>5</v>
      </c>
      <c r="C52" s="27">
        <f>C27*1%</f>
        <v>0</v>
      </c>
      <c r="D52" s="33" t="str">
        <f>IF(C34&lt;=C52,"True", "ERROR")</f>
        <v>True</v>
      </c>
    </row>
    <row r="53" spans="1:4" x14ac:dyDescent="0.25">
      <c r="A53" s="25">
        <v>5</v>
      </c>
      <c r="B53" s="28" t="s">
        <v>42</v>
      </c>
      <c r="C53" s="27">
        <f>C27</f>
        <v>0</v>
      </c>
      <c r="D53" s="33" t="str">
        <f>IF(E45&lt;=C27,"True", "ERROR")</f>
        <v>True</v>
      </c>
    </row>
    <row r="54" spans="1:4" ht="30.75" thickBot="1" x14ac:dyDescent="0.3">
      <c r="A54" s="29">
        <v>6</v>
      </c>
      <c r="B54" s="30" t="s">
        <v>14</v>
      </c>
      <c r="C54" s="31">
        <f>C27</f>
        <v>0</v>
      </c>
      <c r="D54" s="34" t="str">
        <f>IF(C45=C27,"True","ERROR")</f>
        <v>True</v>
      </c>
    </row>
  </sheetData>
  <sheetProtection sheet="1" objects="1" scenarios="1"/>
  <protectedRanges>
    <protectedRange sqref="C23:C27" name="Range6"/>
    <protectedRange sqref="C30" name="Range7"/>
    <protectedRange sqref="C33:C44" name="BudgetedAmount"/>
    <protectedRange sqref="D35:D44" name="Youth Budgeted Amount"/>
    <protectedRange sqref="E33:E44" name="Total Obligated Amount"/>
    <protectedRange sqref="F35:F44" name="Youth Obligated"/>
    <protectedRange sqref="G33:G44" name="Total Expended Amount"/>
    <protectedRange sqref="H35:H44" name="Youth Expended Amount"/>
  </protectedRanges>
  <mergeCells count="7">
    <mergeCell ref="B48:D48"/>
    <mergeCell ref="A47:D47"/>
    <mergeCell ref="A1:H5"/>
    <mergeCell ref="A6:H7"/>
    <mergeCell ref="A8:H8"/>
    <mergeCell ref="B22:H22"/>
    <mergeCell ref="B31:H31"/>
  </mergeCells>
  <conditionalFormatting sqref="D35:D44">
    <cfRule type="expression" dxfId="13" priority="10">
      <formula>$D35&gt;$C35</formula>
    </cfRule>
  </conditionalFormatting>
  <conditionalFormatting sqref="D49:D54">
    <cfRule type="cellIs" dxfId="12" priority="1" stopIfTrue="1" operator="equal">
      <formula>"ERROR"</formula>
    </cfRule>
    <cfRule type="cellIs" dxfId="11" priority="18" operator="lessThan">
      <formula>$C$50</formula>
    </cfRule>
    <cfRule type="containsText" dxfId="10" priority="21" operator="containsText" text="NA">
      <formula>NOT(ISERROR(SEARCH("NA",D49)))</formula>
    </cfRule>
    <cfRule type="containsText" dxfId="9" priority="22" operator="containsText" text="True">
      <formula>NOT(ISERROR(SEARCH("True",D49)))</formula>
    </cfRule>
  </conditionalFormatting>
  <conditionalFormatting sqref="D50">
    <cfRule type="cellIs" dxfId="8" priority="19" operator="greaterThanOrEqual">
      <formula>$C$50</formula>
    </cfRule>
  </conditionalFormatting>
  <conditionalFormatting sqref="D51">
    <cfRule type="cellIs" dxfId="7" priority="16" operator="greaterThanOrEqual">
      <formula>$C$51</formula>
    </cfRule>
    <cfRule type="cellIs" dxfId="6" priority="17" operator="lessThan">
      <formula>$C$51</formula>
    </cfRule>
  </conditionalFormatting>
  <conditionalFormatting sqref="E33:E44">
    <cfRule type="expression" dxfId="5" priority="11">
      <formula>$E33&gt;$C33</formula>
    </cfRule>
  </conditionalFormatting>
  <conditionalFormatting sqref="F35:F44">
    <cfRule type="expression" dxfId="4" priority="6">
      <formula>$F35&gt;$D35</formula>
    </cfRule>
    <cfRule type="expression" dxfId="3" priority="9">
      <formula>$F35&gt;$E35</formula>
    </cfRule>
  </conditionalFormatting>
  <conditionalFormatting sqref="G33:G44">
    <cfRule type="expression" dxfId="2" priority="33">
      <formula>$G33&gt;$E33</formula>
    </cfRule>
  </conditionalFormatting>
  <conditionalFormatting sqref="H35:H44">
    <cfRule type="expression" dxfId="1" priority="3">
      <formula>$H35&gt;$F35</formula>
    </cfRule>
    <cfRule type="expression" dxfId="0" priority="8">
      <formula>$H35&gt;$G35</formula>
    </cfRule>
  </conditionalFormatting>
  <dataValidations count="2">
    <dataValidation allowBlank="1" showInputMessage="1" showErrorMessage="1" sqref="C25:C26" xr:uid="{4E380C74-5019-40CF-BF75-A7F3CFC21868}"/>
    <dataValidation type="list" allowBlank="1" showInputMessage="1" showErrorMessage="1" sqref="C24" xr:uid="{693A81A4-69C0-4604-8A16-6B2D9F27F4E3}">
      <formula1>"Select from Dropdown, HHAP 1, HHAP 2, HHAP 3, HHAP 4, HHAP 5, HHAP 6, HHAP 7"</formula1>
    </dataValidation>
  </dataValidations>
  <pageMargins left="0.7" right="0.7" top="0.75" bottom="0.75" header="0.3" footer="0.3"/>
  <pageSetup scale="42" orientation="portrait" r:id="rId1"/>
  <rowBreaks count="1" manualBreakCount="1">
    <brk id="4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3d100e1-537d-40ea-aa89-9894e316499d">
      <Terms xmlns="http://schemas.microsoft.com/office/infopath/2007/PartnerControls"/>
    </lcf76f155ced4ddcb4097134ff3c332f>
    <TaxCatchAll xmlns="b81d817a-1478-46c7-a8b0-e0874bfd524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3D5FB29CAC924099D53FBF346890BA" ma:contentTypeVersion="14" ma:contentTypeDescription="Create a new document." ma:contentTypeScope="" ma:versionID="5a0dd9b1baff0c985d8c08b700587df2">
  <xsd:schema xmlns:xsd="http://www.w3.org/2001/XMLSchema" xmlns:xs="http://www.w3.org/2001/XMLSchema" xmlns:p="http://schemas.microsoft.com/office/2006/metadata/properties" xmlns:ns2="b81d817a-1478-46c7-a8b0-e0874bfd524c" xmlns:ns3="13d100e1-537d-40ea-aa89-9894e316499d" targetNamespace="http://schemas.microsoft.com/office/2006/metadata/properties" ma:root="true" ma:fieldsID="e87ac45b41137b31d59de1f9c47a8673" ns2:_="" ns3:_="">
    <xsd:import namespace="b81d817a-1478-46c7-a8b0-e0874bfd524c"/>
    <xsd:import namespace="13d100e1-537d-40ea-aa89-9894e316499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1d817a-1478-46c7-a8b0-e0874bfd524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c0d52b1-c356-43f9-b908-5152d89e42c9}" ma:internalName="TaxCatchAll" ma:showField="CatchAllData" ma:web="b81d817a-1478-46c7-a8b0-e0874bfd524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100e1-537d-40ea-aa89-9894e316499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f3bbd73-d9da-4b59-89ef-5a1da660cdf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15D6B2-37C0-48A2-BBB6-64EFEE87F8CA}">
  <ds:schemaRefs>
    <ds:schemaRef ds:uri="http://schemas.microsoft.com/sharepoint/v3/contenttype/forms"/>
  </ds:schemaRefs>
</ds:datastoreItem>
</file>

<file path=customXml/itemProps2.xml><?xml version="1.0" encoding="utf-8"?>
<ds:datastoreItem xmlns:ds="http://schemas.openxmlformats.org/officeDocument/2006/customXml" ds:itemID="{68435BA0-0835-46BC-8B97-737F50D1A212}">
  <ds:schemaRefs>
    <ds:schemaRef ds:uri="http://purl.org/dc/terms/"/>
    <ds:schemaRef ds:uri="http://purl.org/dc/dcmitype/"/>
    <ds:schemaRef ds:uri="http://schemas.microsoft.com/office/2006/documentManagement/types"/>
    <ds:schemaRef ds:uri="http://purl.org/dc/elements/1.1/"/>
    <ds:schemaRef ds:uri="http://www.w3.org/XML/1998/namespace"/>
    <ds:schemaRef ds:uri="13d100e1-537d-40ea-aa89-9894e316499d"/>
    <ds:schemaRef ds:uri="b81d817a-1478-46c7-a8b0-e0874bfd524c"/>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65D2522B-447F-483C-A7EA-FC88AF8B7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1d817a-1478-46c7-a8b0-e0874bfd524c"/>
    <ds:schemaRef ds:uri="13d100e1-537d-40ea-aa89-9894e31649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b828646-b037-4fe7-8415-e935cd34cf96}" enabled="0" method="" siteId="{2b828646-b037-4fe7-8415-e935cd34c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HHAP X Report MM.YYYY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Gullalai@HCD</dc:creator>
  <cp:keywords/>
  <dc:description/>
  <cp:lastModifiedBy>Gullalai@HCD</cp:lastModifiedBy>
  <cp:revision/>
  <dcterms:created xsi:type="dcterms:W3CDTF">2026-07-01T21:18:37Z</dcterms:created>
  <dcterms:modified xsi:type="dcterms:W3CDTF">2026-10-09T22:10:54Z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0x010100C43D5FB29CAC924099D53FBF346890BA</vt:lpwstr>
  </property>
  <property fmtid="{D5CDD505-2E9C-101B-9397-08002B2CF9AE}" pid="3" name="MediaServiceImageTags">
    <vt:lpwstr/>
  </property>
</Properties>
</file>