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NAlvarez\Downloads\"/>
    </mc:Choice>
  </mc:AlternateContent>
  <xr:revisionPtr revIDLastSave="0" documentId="13_ncr:1_{6FE04089-F0D2-4C6B-9CC0-4290B0207B65}" xr6:coauthVersionLast="47" xr6:coauthVersionMax="47" xr10:uidLastSave="{00000000-0000-0000-0000-000000000000}"/>
  <bookViews>
    <workbookView xWindow="11990" yWindow="-900" windowWidth="33600" windowHeight="19320" tabRatio="890" xr2:uid="{00000000-000D-0000-FFFF-FFFF00000000}"/>
  </bookViews>
  <sheets>
    <sheet name="Scoring Key" sheetId="9" r:id="rId1"/>
    <sheet name="Rental New Constr." sheetId="2" r:id="rId2"/>
    <sheet name="RR Project" sheetId="10" r:id="rId3"/>
    <sheet name="OOR" sheetId="5" r:id="rId4"/>
    <sheet name="TBRA Data by Jurisdiction" sheetId="6" r:id="rId5"/>
    <sheet name="FTHB Data by Jurisdiction" sheetId="4" r:id="rId6"/>
    <sheet name="FTHB Proj County Data  " sheetId="12" r:id="rId7"/>
    <sheet name="TBRA &amp; FTHB Progr County Data" sheetId="13" r:id="rId8"/>
    <sheet name="Points Key" sheetId="14" r:id="rId9"/>
  </sheets>
  <definedNames>
    <definedName name="_xlnm.Print_Titles" localSheetId="5">'FTHB Data by Jurisdiction'!$1:$8</definedName>
    <definedName name="_xlnm.Print_Titles" localSheetId="6">'FTHB Proj County Data  '!$1:$6</definedName>
    <definedName name="_xlnm.Print_Titles" localSheetId="3">OOR!$1:$7</definedName>
    <definedName name="_xlnm.Print_Titles" localSheetId="1">'Rental New Constr.'!$1:$7</definedName>
    <definedName name="_xlnm.Print_Titles" localSheetId="2">'RR Project'!$1:$7</definedName>
    <definedName name="_xlnm.Print_Titles" localSheetId="7">'TBRA &amp; FTHB Progr County Data'!$1:$6</definedName>
    <definedName name="_xlnm.Print_Titles" localSheetId="4">'TBRA Data by Jurisdiction'!$1:$8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3" l="1"/>
  <c r="D50" i="13"/>
  <c r="D51" i="13"/>
  <c r="D52" i="13"/>
  <c r="D53" i="13"/>
  <c r="D54" i="13"/>
  <c r="D55" i="13"/>
  <c r="D56" i="13"/>
  <c r="D58" i="13"/>
  <c r="D47" i="13"/>
  <c r="C57" i="13"/>
  <c r="D57" i="13" s="1"/>
  <c r="C48" i="13"/>
  <c r="D48" i="13" s="1"/>
  <c r="F219" i="6"/>
  <c r="F220" i="6"/>
  <c r="F221" i="6"/>
  <c r="F222" i="6"/>
  <c r="F223" i="6"/>
  <c r="F219" i="4"/>
  <c r="F220" i="4"/>
  <c r="F221" i="4"/>
  <c r="F222" i="4"/>
  <c r="F223" i="4"/>
  <c r="F218" i="4"/>
  <c r="F218" i="5"/>
  <c r="F219" i="5"/>
  <c r="F220" i="5"/>
  <c r="F221" i="5"/>
  <c r="F222" i="5"/>
  <c r="F217" i="5"/>
  <c r="F218" i="10"/>
  <c r="F219" i="10"/>
  <c r="F220" i="10"/>
  <c r="F221" i="10"/>
  <c r="F222" i="10"/>
  <c r="H218" i="2"/>
  <c r="H219" i="2"/>
  <c r="H220" i="2"/>
  <c r="H221" i="2"/>
  <c r="H222" i="2"/>
  <c r="D7" i="12" l="1"/>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E42" i="12" l="1"/>
  <c r="E38" i="12"/>
  <c r="E34" i="12"/>
  <c r="E30" i="12"/>
  <c r="E26" i="12"/>
  <c r="E22" i="12"/>
  <c r="E18" i="12"/>
  <c r="E14" i="12"/>
  <c r="E10" i="12"/>
  <c r="E41" i="12"/>
  <c r="E37" i="12"/>
  <c r="E33" i="12"/>
  <c r="E29" i="12"/>
  <c r="E25" i="12"/>
  <c r="E21" i="12"/>
  <c r="E17" i="12"/>
  <c r="E13" i="12"/>
  <c r="E9" i="12"/>
  <c r="E44" i="12"/>
  <c r="E40" i="12"/>
  <c r="E36" i="12"/>
  <c r="E32" i="12"/>
  <c r="E28" i="12"/>
  <c r="E24" i="12"/>
  <c r="E20" i="12"/>
  <c r="E16" i="12"/>
  <c r="E12" i="12"/>
  <c r="E8" i="12"/>
  <c r="E43" i="12"/>
  <c r="E39" i="12"/>
  <c r="E35" i="12"/>
  <c r="E31" i="12"/>
  <c r="E27" i="12"/>
  <c r="E23" i="12"/>
  <c r="E19" i="12"/>
  <c r="E15" i="12"/>
  <c r="E11" i="12"/>
  <c r="E7" i="12"/>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51" i="13" l="1"/>
  <c r="F55" i="13"/>
  <c r="F48" i="13"/>
  <c r="F52" i="13"/>
  <c r="F56" i="13"/>
  <c r="F58" i="13"/>
  <c r="F47" i="13"/>
  <c r="F54" i="13"/>
  <c r="F49" i="13"/>
  <c r="F50" i="13"/>
  <c r="F57" i="13"/>
  <c r="F53" i="13"/>
  <c r="E9" i="13"/>
  <c r="F9" i="13"/>
  <c r="E13" i="13"/>
  <c r="F13" i="13"/>
  <c r="E17" i="13"/>
  <c r="F17" i="13"/>
  <c r="E21" i="13"/>
  <c r="F21" i="13"/>
  <c r="E25" i="13"/>
  <c r="F25" i="13"/>
  <c r="E29" i="13"/>
  <c r="F29" i="13"/>
  <c r="E33" i="13"/>
  <c r="F33" i="13"/>
  <c r="E37" i="13"/>
  <c r="F37" i="13"/>
  <c r="E41" i="13"/>
  <c r="F41" i="13"/>
  <c r="F10" i="13"/>
  <c r="E10" i="13"/>
  <c r="F18" i="13"/>
  <c r="E18" i="13"/>
  <c r="F22" i="13"/>
  <c r="E22" i="13"/>
  <c r="F30" i="13"/>
  <c r="E30" i="13"/>
  <c r="E34" i="13"/>
  <c r="F34" i="13"/>
  <c r="F38" i="13"/>
  <c r="E38" i="13"/>
  <c r="F42" i="13"/>
  <c r="E42" i="13"/>
  <c r="E7" i="13"/>
  <c r="F7" i="13"/>
  <c r="E11" i="13"/>
  <c r="F11" i="13"/>
  <c r="E15" i="13"/>
  <c r="F15" i="13"/>
  <c r="E19" i="13"/>
  <c r="F19" i="13"/>
  <c r="E23" i="13"/>
  <c r="F23" i="13"/>
  <c r="E27" i="13"/>
  <c r="F27" i="13"/>
  <c r="E31" i="13"/>
  <c r="F31" i="13"/>
  <c r="E35" i="13"/>
  <c r="F35" i="13"/>
  <c r="E39" i="13"/>
  <c r="F39" i="13"/>
  <c r="E43" i="13"/>
  <c r="F43" i="13"/>
  <c r="F14" i="13"/>
  <c r="E14" i="13"/>
  <c r="F26" i="13"/>
  <c r="E26" i="13"/>
  <c r="E8" i="13"/>
  <c r="F8" i="13"/>
  <c r="E12" i="13"/>
  <c r="F12" i="13"/>
  <c r="E16" i="13"/>
  <c r="F16" i="13"/>
  <c r="E20" i="13"/>
  <c r="F20" i="13"/>
  <c r="E24" i="13"/>
  <c r="F24" i="13"/>
  <c r="E28" i="13"/>
  <c r="F28" i="13"/>
  <c r="F32" i="13"/>
  <c r="E32" i="13"/>
  <c r="F36" i="13"/>
  <c r="E36" i="13"/>
  <c r="F40" i="13"/>
  <c r="E40" i="13"/>
  <c r="E44" i="13"/>
  <c r="F44" i="13"/>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alcChain>
</file>

<file path=xl/sharedStrings.xml><?xml version="1.0" encoding="utf-8"?>
<sst xmlns="http://schemas.openxmlformats.org/spreadsheetml/2006/main" count="1393" uniqueCount="390">
  <si>
    <t>Community Need Data for All State HOME Eligible Jurisdictions</t>
  </si>
  <si>
    <t>Scoring Key</t>
  </si>
  <si>
    <t xml:space="preserve">To calculate Community Need by Activity: </t>
  </si>
  <si>
    <t>Activity</t>
  </si>
  <si>
    <t>Use this/these tabs</t>
  </si>
  <si>
    <t>Rental New Construction</t>
  </si>
  <si>
    <t>Rental New Constr. tab only</t>
  </si>
  <si>
    <t>Rental Rehabilitation Project</t>
  </si>
  <si>
    <t>RR Project tab only</t>
  </si>
  <si>
    <r>
      <t xml:space="preserve">First-Time Homebuyer (FTHB) </t>
    </r>
    <r>
      <rPr>
        <u/>
        <sz val="10"/>
        <rFont val="Arial"/>
        <family val="2"/>
      </rPr>
      <t>Project</t>
    </r>
  </si>
  <si>
    <r>
      <t xml:space="preserve">FTHB Data by Jurisdiction tab, </t>
    </r>
    <r>
      <rPr>
        <i/>
        <sz val="10"/>
        <rFont val="Arial"/>
        <family val="2"/>
      </rPr>
      <t>and</t>
    </r>
  </si>
  <si>
    <t>Owner-Occupied Rehabilitation (OOR)</t>
  </si>
  <si>
    <t>OOR tab only</t>
  </si>
  <si>
    <t>Tenant-Based Rental Assistance (TBRA)</t>
  </si>
  <si>
    <r>
      <t xml:space="preserve">TBRA Data by Jurisdiction tab, </t>
    </r>
    <r>
      <rPr>
        <i/>
        <sz val="10"/>
        <rFont val="Arial"/>
        <family val="2"/>
      </rPr>
      <t>and</t>
    </r>
  </si>
  <si>
    <r>
      <t xml:space="preserve">First-Time Homebuyer (FTHB) </t>
    </r>
    <r>
      <rPr>
        <u/>
        <sz val="10"/>
        <rFont val="Arial"/>
        <family val="2"/>
      </rPr>
      <t>Program</t>
    </r>
  </si>
  <si>
    <r>
      <t xml:space="preserve">TBRA &amp; FTHB </t>
    </r>
    <r>
      <rPr>
        <u/>
        <sz val="10"/>
        <rFont val="Arial"/>
        <family val="2"/>
      </rPr>
      <t>Progr</t>
    </r>
    <r>
      <rPr>
        <sz val="10"/>
        <rFont val="Arial"/>
        <family val="2"/>
      </rPr>
      <t xml:space="preserve"> County Data tab</t>
    </r>
  </si>
  <si>
    <t>Rating points for Rental New Construction</t>
  </si>
  <si>
    <t>70 Points MAX</t>
  </si>
  <si>
    <t>110 Points MAX</t>
  </si>
  <si>
    <t xml:space="preserve">250   Max   Points </t>
  </si>
  <si>
    <t>Jurisdiction</t>
  </si>
  <si>
    <t>Points Awarded</t>
  </si>
  <si>
    <t>Total Points Awarded</t>
  </si>
  <si>
    <t>Rating points for Rental Rehab Projects</t>
  </si>
  <si>
    <t>140 Points MAX</t>
  </si>
  <si>
    <t>250 Max Points</t>
  </si>
  <si>
    <t>55 Points MAX</t>
  </si>
  <si>
    <t>195 Max Points</t>
  </si>
  <si>
    <t>85 Points MAX</t>
  </si>
  <si>
    <t>25 Points MAX</t>
  </si>
  <si>
    <t xml:space="preserve">110 Max Points </t>
  </si>
  <si>
    <t>Median Income for Household of Four</t>
  </si>
  <si>
    <t>Ratio of HOME Value Limit to Median Income for Household of Four</t>
  </si>
  <si>
    <t>Rating Points Key</t>
  </si>
  <si>
    <t>Percent Renters in Poverty (70 points max)</t>
  </si>
  <si>
    <t>Percent</t>
  </si>
  <si>
    <t>Points</t>
  </si>
  <si>
    <t>Percent Overcrowding Renter (70 points max)</t>
  </si>
  <si>
    <t>Percent Rental Vacancy (110 points max)</t>
  </si>
  <si>
    <t>Percent Renters in Poverty (140 points max)</t>
  </si>
  <si>
    <t>Percent Pre-1980 Rental Housing (110 points max)</t>
  </si>
  <si>
    <t>Owner-Occupied Rehabilitation Project</t>
  </si>
  <si>
    <t>Percent Owners in Poverty (110 points max)</t>
  </si>
  <si>
    <t>Percent Pre-1980 Owner-Occupied Housing (140 points max)</t>
  </si>
  <si>
    <t>Tenant-Based Rental Assistance</t>
  </si>
  <si>
    <t>Percent Overcrowding Renter (55 points max)</t>
  </si>
  <si>
    <t>First-Time Homebuyer Assistance</t>
  </si>
  <si>
    <t>Percent Owners in Poverty (85 points max)</t>
  </si>
  <si>
    <t>Percent Overcrowding Owners (25 points max)</t>
  </si>
  <si>
    <t>Appendix C</t>
  </si>
  <si>
    <t>Alpine County, California</t>
  </si>
  <si>
    <t>Amador County, California</t>
  </si>
  <si>
    <t>Butte County, California</t>
  </si>
  <si>
    <t>Calaveras County, California</t>
  </si>
  <si>
    <t>Colusa County, California</t>
  </si>
  <si>
    <t>Del Norte County, California</t>
  </si>
  <si>
    <t>El Dorado County, California</t>
  </si>
  <si>
    <t>Glenn County, California</t>
  </si>
  <si>
    <t>Humboldt County, California</t>
  </si>
  <si>
    <t>Imperial County, California</t>
  </si>
  <si>
    <t>Inyo County, California</t>
  </si>
  <si>
    <t>Kings County, California</t>
  </si>
  <si>
    <t>Lake County, California</t>
  </si>
  <si>
    <t>Lassen County, California</t>
  </si>
  <si>
    <t>Madera County, California</t>
  </si>
  <si>
    <t>Mariposa County, California</t>
  </si>
  <si>
    <t>Mendocino County, California</t>
  </si>
  <si>
    <t>Merced County, California</t>
  </si>
  <si>
    <t>Modoc County, California</t>
  </si>
  <si>
    <t>Mono County, California</t>
  </si>
  <si>
    <t>Monterey County, California</t>
  </si>
  <si>
    <t>Napa County, California</t>
  </si>
  <si>
    <t>Nevada County, California</t>
  </si>
  <si>
    <t>Placer County, California</t>
  </si>
  <si>
    <t>Plumas County, California</t>
  </si>
  <si>
    <t>San Benito County, California</t>
  </si>
  <si>
    <t>Santa Cruz County, California</t>
  </si>
  <si>
    <t>Shasta County, California</t>
  </si>
  <si>
    <t>Sierra County, California</t>
  </si>
  <si>
    <t>Siskiyou County, California</t>
  </si>
  <si>
    <t>Solano County, California</t>
  </si>
  <si>
    <t>Sutter County, California</t>
  </si>
  <si>
    <t>Tehama County, California</t>
  </si>
  <si>
    <t>Trinity County, California</t>
  </si>
  <si>
    <t>Tulare County, California</t>
  </si>
  <si>
    <t>Tuolumne County, California</t>
  </si>
  <si>
    <t>Yolo County, California</t>
  </si>
  <si>
    <t>Yuba County, California</t>
  </si>
  <si>
    <t>Alturas city, California</t>
  </si>
  <si>
    <t>American Canyon city, California</t>
  </si>
  <si>
    <t>Anderson city, California</t>
  </si>
  <si>
    <t>Arcata city, California</t>
  </si>
  <si>
    <t>Artesia city, California</t>
  </si>
  <si>
    <t>Atwater city, California</t>
  </si>
  <si>
    <t>Auburn city, California</t>
  </si>
  <si>
    <t>Avenal city, California</t>
  </si>
  <si>
    <t>Benicia city, California</t>
  </si>
  <si>
    <t>Biggs city, California</t>
  </si>
  <si>
    <t>Bishop city, California</t>
  </si>
  <si>
    <t>Blue Lake city, California</t>
  </si>
  <si>
    <t>Brawley city, California</t>
  </si>
  <si>
    <t>Buena Park city, California</t>
  </si>
  <si>
    <t>Calexico city, California</t>
  </si>
  <si>
    <t>Calimesa city, California</t>
  </si>
  <si>
    <t>Calipatria city, California</t>
  </si>
  <si>
    <t>Calistoga city, California</t>
  </si>
  <si>
    <t>Capitola city, California</t>
  </si>
  <si>
    <t>Carmel-by-the-Sea city, California</t>
  </si>
  <si>
    <t>Carson city, California</t>
  </si>
  <si>
    <t>Cathedral City city, California</t>
  </si>
  <si>
    <t>Cerritos city, California</t>
  </si>
  <si>
    <t>Chino city, California</t>
  </si>
  <si>
    <t>Chowchilla city, California</t>
  </si>
  <si>
    <t>Clearlake city, California</t>
  </si>
  <si>
    <t>Clovis city, California</t>
  </si>
  <si>
    <t>Coalinga city, California</t>
  </si>
  <si>
    <t>Colfax city, California</t>
  </si>
  <si>
    <t>Colusa city, California</t>
  </si>
  <si>
    <t>Corcoran city, California</t>
  </si>
  <si>
    <t>Corning city, California</t>
  </si>
  <si>
    <t>Crescent City city, California</t>
  </si>
  <si>
    <t>Del Rey Oaks city, California</t>
  </si>
  <si>
    <t>Dinuba city, California</t>
  </si>
  <si>
    <t>Dixon city, California</t>
  </si>
  <si>
    <t>Dorris city, California</t>
  </si>
  <si>
    <t>Dos Palos city, California</t>
  </si>
  <si>
    <t>Dunsmuir city, California</t>
  </si>
  <si>
    <t>El Centro city, California</t>
  </si>
  <si>
    <t>Elk Grove city, California</t>
  </si>
  <si>
    <t>Etna city, California</t>
  </si>
  <si>
    <t>Eureka city, California</t>
  </si>
  <si>
    <t>Exeter city, California</t>
  </si>
  <si>
    <t>Fairfield city, California</t>
  </si>
  <si>
    <t>Farmersville city, California</t>
  </si>
  <si>
    <t>Ferndale city, California</t>
  </si>
  <si>
    <t>Firebaugh city, California</t>
  </si>
  <si>
    <t>Fort Bragg city, California</t>
  </si>
  <si>
    <t>Fort Jones city, California</t>
  </si>
  <si>
    <t>Fortuna city, California</t>
  </si>
  <si>
    <t>Fountain Valley city, California</t>
  </si>
  <si>
    <t>Gardena city, California</t>
  </si>
  <si>
    <t>Glendora city, California</t>
  </si>
  <si>
    <t>Gonzales city, California</t>
  </si>
  <si>
    <t>Grass Valley city, California</t>
  </si>
  <si>
    <t>Greenfield city, California</t>
  </si>
  <si>
    <t>Gridley city, California</t>
  </si>
  <si>
    <t>Grover Beach city, California</t>
  </si>
  <si>
    <t>Guadalupe city, California</t>
  </si>
  <si>
    <t>Gustine city, California</t>
  </si>
  <si>
    <t>Hanford city, California</t>
  </si>
  <si>
    <t>Hemet city, California</t>
  </si>
  <si>
    <t>Hesperia city, California</t>
  </si>
  <si>
    <t>Hollister city, California</t>
  </si>
  <si>
    <t>Holtville city, California</t>
  </si>
  <si>
    <t>Huron city, California</t>
  </si>
  <si>
    <t>Imperial city, California</t>
  </si>
  <si>
    <t>Indio city, California</t>
  </si>
  <si>
    <t>Industry city, California</t>
  </si>
  <si>
    <t>Ione city, California</t>
  </si>
  <si>
    <t>Jackson city, California</t>
  </si>
  <si>
    <t>King City city, California</t>
  </si>
  <si>
    <t>Laguna Niguel city, California</t>
  </si>
  <si>
    <t>La Habra city, California</t>
  </si>
  <si>
    <t>Lake Elsinore city, California</t>
  </si>
  <si>
    <t>Lake Forest city, California</t>
  </si>
  <si>
    <t>Lakeport city, California</t>
  </si>
  <si>
    <t>Lakewood city, California</t>
  </si>
  <si>
    <t>Lemoore city, California</t>
  </si>
  <si>
    <t>Lincoln city, California</t>
  </si>
  <si>
    <t>Lindsay city, California</t>
  </si>
  <si>
    <t>Live Oak city, California</t>
  </si>
  <si>
    <t>Livingston city, California</t>
  </si>
  <si>
    <t>Lodi city, California</t>
  </si>
  <si>
    <t>Loomis town, California</t>
  </si>
  <si>
    <t>Los Banos city, California</t>
  </si>
  <si>
    <t>Loyalton city, California</t>
  </si>
  <si>
    <t>Madera city, California</t>
  </si>
  <si>
    <t>Mammoth Lakes town, California</t>
  </si>
  <si>
    <t>Marina city, California</t>
  </si>
  <si>
    <t>Marysville city, California</t>
  </si>
  <si>
    <t>Menifee city, California</t>
  </si>
  <si>
    <t>Milpitas city, California</t>
  </si>
  <si>
    <t>Mission Viejo city, California</t>
  </si>
  <si>
    <t>Montague city, California</t>
  </si>
  <si>
    <t>Monterey city, California</t>
  </si>
  <si>
    <t>Mount Shasta city, California</t>
  </si>
  <si>
    <t>Napa city, California</t>
  </si>
  <si>
    <t>Nevada City city, California</t>
  </si>
  <si>
    <t>Newport Beach city, California</t>
  </si>
  <si>
    <t>Orange Cove city, California</t>
  </si>
  <si>
    <t>Orland city, California</t>
  </si>
  <si>
    <t>Oroville city, California</t>
  </si>
  <si>
    <t>Pacific Grove city, California</t>
  </si>
  <si>
    <t>Palm Desert city, California</t>
  </si>
  <si>
    <t>Palm Springs city, California</t>
  </si>
  <si>
    <t>Paradise town, California</t>
  </si>
  <si>
    <t>Parlier city, California</t>
  </si>
  <si>
    <t>Perris city, California</t>
  </si>
  <si>
    <t>Petaluma city, California</t>
  </si>
  <si>
    <t>Pico Rivera city, California</t>
  </si>
  <si>
    <t>Placerville city, California</t>
  </si>
  <si>
    <t>Plymouth city, California</t>
  </si>
  <si>
    <t>Point Arena city, California</t>
  </si>
  <si>
    <t>Porterville city, California</t>
  </si>
  <si>
    <t>Portola city, California</t>
  </si>
  <si>
    <t>Rancho Mirage city, California</t>
  </si>
  <si>
    <t>Rancho Santa Margarita city, California</t>
  </si>
  <si>
    <t>Red Bluff city, California</t>
  </si>
  <si>
    <t>Redondo Beach city, California</t>
  </si>
  <si>
    <t>Rialto city, California</t>
  </si>
  <si>
    <t>Rio Dell city, California</t>
  </si>
  <si>
    <t>Rio Vista city, California</t>
  </si>
  <si>
    <t>Rocklin city, California</t>
  </si>
  <si>
    <t>Roseville city, California</t>
  </si>
  <si>
    <t>St. Helena city, California</t>
  </si>
  <si>
    <t>San Clemente city, California</t>
  </si>
  <si>
    <t>Sand City city, California</t>
  </si>
  <si>
    <t>San Joaquin city, California</t>
  </si>
  <si>
    <t>San Juan Bautista city, California</t>
  </si>
  <si>
    <t>San Juan Capistrano city, California</t>
  </si>
  <si>
    <t>Scotts Valley city, California</t>
  </si>
  <si>
    <t>Seaside city, California</t>
  </si>
  <si>
    <t>Shasta Lake city, California</t>
  </si>
  <si>
    <t>Soledad city, California</t>
  </si>
  <si>
    <t>Sonora city, California</t>
  </si>
  <si>
    <t>South Lake Tahoe city, California</t>
  </si>
  <si>
    <t>Suisun City city, California</t>
  </si>
  <si>
    <t>Susanville city, California</t>
  </si>
  <si>
    <t>Sutter Creek city, California</t>
  </si>
  <si>
    <t>Tehama city, California</t>
  </si>
  <si>
    <t>Temecula city, California</t>
  </si>
  <si>
    <t>Trinidad city, California</t>
  </si>
  <si>
    <t>Truckee town, California</t>
  </si>
  <si>
    <t>Tulare city, California</t>
  </si>
  <si>
    <t>Tulelake city, California</t>
  </si>
  <si>
    <t>Tustin city, California</t>
  </si>
  <si>
    <t>Ukiah city, California</t>
  </si>
  <si>
    <t>Upland city, California</t>
  </si>
  <si>
    <t>Vacaville city, California</t>
  </si>
  <si>
    <t>Vernon city, California</t>
  </si>
  <si>
    <t>Watsonville city, California</t>
  </si>
  <si>
    <t>Weed city, California</t>
  </si>
  <si>
    <t>West Covina city, California</t>
  </si>
  <si>
    <t>Westmorland city, California</t>
  </si>
  <si>
    <t>Wheatland city, California</t>
  </si>
  <si>
    <t>Williams city, California</t>
  </si>
  <si>
    <t>Willits city, California</t>
  </si>
  <si>
    <t>Willows city, California</t>
  </si>
  <si>
    <t>Winters city, California</t>
  </si>
  <si>
    <t>Woodlake city, California</t>
  </si>
  <si>
    <t>Woodland city, California</t>
  </si>
  <si>
    <t>Yountville city, California</t>
  </si>
  <si>
    <t>Yreka city, California</t>
  </si>
  <si>
    <t>Yuba City city, California</t>
  </si>
  <si>
    <t>Renters in Poverty</t>
  </si>
  <si>
    <t>Renters Overcrowded</t>
  </si>
  <si>
    <t>Rental Vacancy Rate</t>
  </si>
  <si>
    <t>Renter-occupied units built pre-1980</t>
  </si>
  <si>
    <t>Owners in Poverty</t>
  </si>
  <si>
    <t>Owner-occupied units built pre-1980</t>
  </si>
  <si>
    <t>Owners Overcrowded</t>
  </si>
  <si>
    <t>County Name</t>
  </si>
  <si>
    <r>
      <t xml:space="preserve">Total Points Awarded for FTHB </t>
    </r>
    <r>
      <rPr>
        <b/>
        <u/>
        <sz val="10"/>
        <rFont val="Arial"/>
        <family val="2"/>
      </rPr>
      <t xml:space="preserve">Project
</t>
    </r>
    <r>
      <rPr>
        <b/>
        <sz val="10"/>
        <rFont val="Arial"/>
        <family val="2"/>
      </rPr>
      <t>(140 MAX)</t>
    </r>
  </si>
  <si>
    <t>Alpine</t>
  </si>
  <si>
    <t>Amador</t>
  </si>
  <si>
    <t>Butte</t>
  </si>
  <si>
    <t>Calaveras</t>
  </si>
  <si>
    <t>Colusa</t>
  </si>
  <si>
    <t>Del Norte</t>
  </si>
  <si>
    <t>El Dorado</t>
  </si>
  <si>
    <t>Glenn</t>
  </si>
  <si>
    <t>Humboldt</t>
  </si>
  <si>
    <t>Imperial</t>
  </si>
  <si>
    <t>Inyo</t>
  </si>
  <si>
    <t>Kings</t>
  </si>
  <si>
    <t>Lake</t>
  </si>
  <si>
    <t>Lassen</t>
  </si>
  <si>
    <t>Madera</t>
  </si>
  <si>
    <t>Mariposa</t>
  </si>
  <si>
    <t>Mendocino</t>
  </si>
  <si>
    <t>Merced</t>
  </si>
  <si>
    <t>Modoc</t>
  </si>
  <si>
    <t>Mono</t>
  </si>
  <si>
    <t>Monterey</t>
  </si>
  <si>
    <t>Napa</t>
  </si>
  <si>
    <t>Nevada</t>
  </si>
  <si>
    <t>Placer</t>
  </si>
  <si>
    <t>Plumas</t>
  </si>
  <si>
    <t>San Benito</t>
  </si>
  <si>
    <t>Santa Cruz</t>
  </si>
  <si>
    <t>Shasta</t>
  </si>
  <si>
    <t>Sierra</t>
  </si>
  <si>
    <t>Siskiyou</t>
  </si>
  <si>
    <t>Solano</t>
  </si>
  <si>
    <t>Sutter</t>
  </si>
  <si>
    <t>Tehama</t>
  </si>
  <si>
    <t>Trinity</t>
  </si>
  <si>
    <t>Tulare</t>
  </si>
  <si>
    <t>Tuolumne</t>
  </si>
  <si>
    <t>Yolo</t>
  </si>
  <si>
    <t>Yuba</t>
  </si>
  <si>
    <t>HOME Value Limit for New One-Family Structure</t>
  </si>
  <si>
    <t>HOME Value Limit for Existing One-Family Structure</t>
  </si>
  <si>
    <t>Total Points Awarded for TBRA 
(55 MAX)</t>
  </si>
  <si>
    <r>
      <t xml:space="preserve">Total Points Awarded for FTHB </t>
    </r>
    <r>
      <rPr>
        <b/>
        <u/>
        <sz val="10"/>
        <rFont val="Arial"/>
        <family val="2"/>
      </rPr>
      <t xml:space="preserve">Program </t>
    </r>
    <r>
      <rPr>
        <b/>
        <sz val="10"/>
        <rFont val="Arial"/>
        <family val="2"/>
      </rPr>
      <t xml:space="preserve">
(140 MAX)</t>
    </r>
  </si>
  <si>
    <t>Data are from the U.S. Census Bureau, American Community Survey</t>
  </si>
  <si>
    <t>For total Community Need Score for TBRA, add score from "TBRA &amp; FTHB Progr County Data" tab</t>
  </si>
  <si>
    <t>Rating Points for TBRA - jurisdiction part</t>
  </si>
  <si>
    <t>Rating Points for FTHB Homebuyer Project or Program - jurisdiction part</t>
  </si>
  <si>
    <t>Rating Points for FTHB Homebuyer Project - county part</t>
  </si>
  <si>
    <t>Rating Points for TBRA &amp; FTHB Homebuyer Program - county part</t>
  </si>
  <si>
    <t>0% - less than 10%</t>
  </si>
  <si>
    <t>10% - less than 20%</t>
  </si>
  <si>
    <t>20% - less than 29%</t>
  </si>
  <si>
    <t>29% - less than 39.5%</t>
  </si>
  <si>
    <t>39.5% - less than 50%</t>
  </si>
  <si>
    <t>50% and above</t>
  </si>
  <si>
    <t>0% - less than 0.5%</t>
  </si>
  <si>
    <t>0.5% - less than 3.5%</t>
  </si>
  <si>
    <t>3.5% - less than 5.5%</t>
  </si>
  <si>
    <t>5.5% - less than 7.5%</t>
  </si>
  <si>
    <t>7.5% - less than 9.5%</t>
  </si>
  <si>
    <t>9.5% and above</t>
  </si>
  <si>
    <t>8% - less than 10%</t>
  </si>
  <si>
    <t>6% - less than 8%</t>
  </si>
  <si>
    <t>4% - less than 6%</t>
  </si>
  <si>
    <t>2% - less than 4%</t>
  </si>
  <si>
    <t>0% - less than 2%</t>
  </si>
  <si>
    <t>10% and above</t>
  </si>
  <si>
    <t>79% and above</t>
  </si>
  <si>
    <t>0% - less than 35%</t>
  </si>
  <si>
    <t>35% - less than 45%</t>
  </si>
  <si>
    <t>45% - less than 57%</t>
  </si>
  <si>
    <t>57% - less than 68%</t>
  </si>
  <si>
    <t>68% - less than 79%</t>
  </si>
  <si>
    <t>0% - less than 2.95%</t>
  </si>
  <si>
    <t>2.95% - less than 6%</t>
  </si>
  <si>
    <t>6% - less than 9%</t>
  </si>
  <si>
    <t>9% - less than 12%</t>
  </si>
  <si>
    <t>12% - less than 15%</t>
  </si>
  <si>
    <t>15% and above</t>
  </si>
  <si>
    <t>0% - less than 34%</t>
  </si>
  <si>
    <t>34% - less than 45%</t>
  </si>
  <si>
    <t>45% - less than 56%</t>
  </si>
  <si>
    <t>56% - less than 67%</t>
  </si>
  <si>
    <t>67% - less than 79%</t>
  </si>
  <si>
    <t>0% - less than 0.05%</t>
  </si>
  <si>
    <t>0.05% - less than 1.25%</t>
  </si>
  <si>
    <t>1.25% - less than 2.5%</t>
  </si>
  <si>
    <t>2.5% - less than 3.75%</t>
  </si>
  <si>
    <t>3.75% - less than 5%</t>
  </si>
  <si>
    <t>5% and above</t>
  </si>
  <si>
    <t>Aliso Viejo city, California</t>
  </si>
  <si>
    <t>Amador City city, California</t>
  </si>
  <si>
    <t>Hidden Hills city, California</t>
  </si>
  <si>
    <t>Jurupa Valley city, California</t>
  </si>
  <si>
    <t>McFarland city, California</t>
  </si>
  <si>
    <t>Maricopa city, California</t>
  </si>
  <si>
    <t>Murrieta city, California</t>
  </si>
  <si>
    <t>Palos Verdes Estates city, California</t>
  </si>
  <si>
    <t>Rolling Hills city, California</t>
  </si>
  <si>
    <t>Wasco city, California</t>
  </si>
  <si>
    <t>West Sacramento city, California</t>
  </si>
  <si>
    <t>Area</t>
  </si>
  <si>
    <t>Exception Limit</t>
  </si>
  <si>
    <t>Calistoga City Limits</t>
  </si>
  <si>
    <t>Clovis City Limits</t>
  </si>
  <si>
    <t>Humboldt County (unincorporated areas)</t>
  </si>
  <si>
    <t>Mammoth Lakes Town Limits</t>
  </si>
  <si>
    <t>Mono County (unincorporated areas)</t>
  </si>
  <si>
    <t>Napa City Limits</t>
  </si>
  <si>
    <t>Placer County (unincorporated areas)</t>
  </si>
  <si>
    <t>Shasta County (unincorporated areas)</t>
  </si>
  <si>
    <t>St. Helena City Limits</t>
  </si>
  <si>
    <t>Tuolumne County (unincorporated areas)</t>
  </si>
  <si>
    <t>Upland City Limits</t>
  </si>
  <si>
    <t>Yountville Town Limits</t>
  </si>
  <si>
    <r>
      <t xml:space="preserve">HOME Program Single-Family Existing Stick-Built Detached Homeownership 
Value Exception Limits 
</t>
    </r>
    <r>
      <rPr>
        <b/>
        <sz val="9"/>
        <rFont val="Arial"/>
        <family val="2"/>
      </rPr>
      <t>for Acquisition or Rehabilitation of Existing Housing</t>
    </r>
  </si>
  <si>
    <r>
      <t xml:space="preserve">FTHB </t>
    </r>
    <r>
      <rPr>
        <u/>
        <sz val="10"/>
        <rFont val="Arial"/>
        <family val="2"/>
      </rPr>
      <t>Proj</t>
    </r>
    <r>
      <rPr>
        <sz val="10"/>
        <rFont val="Arial"/>
        <family val="2"/>
      </rPr>
      <t xml:space="preserve"> County Data tab</t>
    </r>
  </si>
  <si>
    <t>For total Community Need Score for FTHB Project, add score from "FTHB Proj County Data" tab; 
For total Community Need Score for FTHB Program, add score from "TBRA &amp; FTHB Progr County Data" tab</t>
  </si>
  <si>
    <t>Rating points for Owner-Occupied Rehabilitation</t>
  </si>
  <si>
    <t>For 2022-2023 HOME NOFA</t>
  </si>
  <si>
    <t>For 2022-2023 HOME NOFA FTHB Projects only</t>
  </si>
  <si>
    <t>For 2022-2023 HOME NOFA TBRA &amp; FTHB Programs only</t>
  </si>
  <si>
    <t>HOME Homeownership Value Limits and Median HH Income</t>
  </si>
  <si>
    <t>HOME Homwownership Value Limits and Median HH Income</t>
  </si>
  <si>
    <r>
      <t xml:space="preserve">Data are from HUD'S current HOME Homeownership Value Limits for </t>
    </r>
    <r>
      <rPr>
        <b/>
        <u/>
        <sz val="11"/>
        <rFont val="Arial"/>
        <family val="2"/>
      </rPr>
      <t>Newly-Constructed</t>
    </r>
    <r>
      <rPr>
        <b/>
        <sz val="11"/>
        <rFont val="Arial"/>
        <family val="2"/>
      </rPr>
      <t xml:space="preserve"> Housing 
and from the State Median Income Limits, 2023</t>
    </r>
  </si>
  <si>
    <r>
      <t xml:space="preserve">Data are from HUD'S current HOME Homeownership Value Limits for </t>
    </r>
    <r>
      <rPr>
        <b/>
        <u/>
        <sz val="11"/>
        <rFont val="Arial"/>
        <family val="2"/>
      </rPr>
      <t>Existing</t>
    </r>
    <r>
      <rPr>
        <b/>
        <sz val="11"/>
        <rFont val="Arial"/>
        <family val="2"/>
      </rPr>
      <t xml:space="preserve"> Housing 
and from the State Median Income Limits, 2023</t>
    </r>
  </si>
  <si>
    <t>For example, to determine the total Community Need score for a TBRA activity in the City of El Centro, go to the tab, "TBRA Data by Jurisdiction" to get the subtotal points of 156 points, and then go to the tab, "TBRA &amp; FTHB Progr County Data" to get the county score (for Imperial County) of 30 points for a total Community Need Score of 186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</si>
</sst>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0.0%"/>
  </numFmts>
  <fonts count="21" x14ac:knownFonts="1">
    <font>
      <sz val="10"/>
      <name val="Arial"/>
    </font>
    <font>
      <sz val="10"/>
      <name val="Arial"/>
      <family val="2"/>
    </font>
    <font>
      <sz val="8"/>
      <name val="Arial"/>
      <family val="2"/>
    </font>
    <font>
      <b/>
      <sz val="10"/>
      <name val="Arial"/>
      <family val="2"/>
    </font>
    <font>
      <sz val="10"/>
      <name val="Arial"/>
      <family val="2"/>
    </font>
    <font>
      <b/>
      <sz val="14"/>
      <name val="Arial"/>
      <family val="2"/>
    </font>
    <font>
      <b/>
      <sz val="11"/>
      <name val="Arial"/>
      <family val="2"/>
    </font>
    <font>
      <sz val="9"/>
      <name val="Arial"/>
      <family val="2"/>
    </font>
    <font>
      <b/>
      <sz val="9"/>
      <name val="Arial"/>
      <family val="2"/>
    </font>
    <font>
      <sz val="10"/>
      <name val="Arial"/>
      <family val="2"/>
    </font>
    <font>
      <u/>
      <sz val="10"/>
      <name val="Arial"/>
      <family val="2"/>
    </font>
    <font>
      <sz val="12"/>
      <name val="Arial"/>
      <family val="2"/>
    </font>
    <font>
      <i/>
      <sz val="10"/>
      <name val="Arial"/>
      <family val="2"/>
    </font>
    <font>
      <b/>
      <u/>
      <sz val="11"/>
      <name val="Arial"/>
      <family val="2"/>
    </font>
    <font>
      <b/>
      <u/>
      <sz val="10"/>
      <name val="Arial"/>
      <family val="2"/>
    </font>
    <font>
      <sz val="10"/>
      <color rgb="FFFF0000"/>
      <name val="Arial"/>
      <family val="2"/>
    </font>
    <font>
      <sz val="10"/>
      <color theme="0" tint="-0.14999847407452621"/>
      <name val="Arial"/>
      <family val="2"/>
    </font>
    <font>
      <b/>
      <sz val="12"/>
      <name val="Arial"/>
      <family val="2"/>
    </font>
    <font>
      <b/>
      <u/>
      <sz val="12"/>
      <name val="Arial"/>
      <family val="2"/>
    </font>
    <font>
      <sz val="11"/>
      <name val="Calibri"/>
      <family val="2"/>
    </font>
    <font>
      <sz val="10"/>
      <color rgb="FF00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rgb="FF000000"/>
      </patternFill>
    </fill>
    <fill>
      <patternFill patternType="solid">
        <fgColor rgb="FFFFFFFF"/>
        <bgColor rgb="FF000000"/>
      </patternFill>
    </fill>
    <fill>
      <patternFill patternType="solid">
        <fgColor rgb="FFBFBFBF"/>
        <bgColor rgb="FF000000"/>
      </patternFill>
    </fill>
    <fill>
      <patternFill patternType="solid">
        <fgColor rgb="FFFFFF00"/>
        <bgColor rgb="FF000000"/>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s>
  <cellStyleXfs count="8">
    <xf numFmtId="0" fontId="0" fillId="0" borderId="0"/>
    <xf numFmtId="0" fontId="4" fillId="0" borderId="0"/>
    <xf numFmtId="0" fontId="4" fillId="0" borderId="0"/>
    <xf numFmtId="9" fontId="1" fillId="0" borderId="0" applyFont="0" applyFill="0" applyBorder="0" applyAlignment="0" applyProtection="0"/>
    <xf numFmtId="9" fontId="9"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cellStyleXfs>
  <cellXfs count="233">
    <xf numFmtId="0" fontId="0" fillId="0" borderId="0" xfId="0"/>
    <xf numFmtId="0" fontId="0" fillId="0" borderId="0" xfId="0" applyBorder="1"/>
    <xf numFmtId="0" fontId="0" fillId="0" borderId="0" xfId="0" applyAlignment="1">
      <alignment horizontal="center"/>
    </xf>
    <xf numFmtId="0" fontId="0" fillId="0" borderId="0" xfId="0" applyFill="1"/>
    <xf numFmtId="0" fontId="0" fillId="0" borderId="0" xfId="0" applyAlignment="1">
      <alignment horizontal="right"/>
    </xf>
    <xf numFmtId="0" fontId="0" fillId="0" borderId="0" xfId="0" applyBorder="1" applyAlignment="1">
      <alignment wrapText="1"/>
    </xf>
    <xf numFmtId="1" fontId="0" fillId="0" borderId="0" xfId="0" applyNumberFormat="1"/>
    <xf numFmtId="0" fontId="0" fillId="0" borderId="0" xfId="0" applyBorder="1" applyAlignment="1">
      <alignment horizontal="right"/>
    </xf>
    <xf numFmtId="0" fontId="17" fillId="0" borderId="0" xfId="0" applyFont="1"/>
    <xf numFmtId="0" fontId="1" fillId="0" borderId="0" xfId="0" applyFont="1" applyBorder="1"/>
    <xf numFmtId="0" fontId="1" fillId="0" borderId="0" xfId="0" applyFont="1" applyFill="1"/>
    <xf numFmtId="1" fontId="1" fillId="0" borderId="0" xfId="0" applyNumberFormat="1" applyFont="1" applyFill="1" applyBorder="1" applyAlignment="1">
      <alignment horizontal="right" vertical="top" wrapText="1"/>
    </xf>
    <xf numFmtId="1" fontId="1" fillId="0" borderId="0" xfId="0" applyNumberFormat="1" applyFont="1" applyBorder="1" applyAlignment="1">
      <alignment horizontal="center" vertical="top" wrapText="1"/>
    </xf>
    <xf numFmtId="0" fontId="3" fillId="0" borderId="0" xfId="0" applyFont="1" applyFill="1" applyBorder="1" applyAlignment="1">
      <alignment horizontal="center"/>
    </xf>
    <xf numFmtId="0" fontId="3" fillId="0" borderId="0" xfId="0" applyFont="1" applyAlignment="1">
      <alignment horizontal="center"/>
    </xf>
    <xf numFmtId="0" fontId="1" fillId="0" borderId="0" xfId="0" applyFont="1" applyFill="1" applyBorder="1"/>
    <xf numFmtId="0" fontId="3" fillId="0" borderId="0" xfId="0" applyFont="1" applyFill="1" applyBorder="1" applyAlignment="1">
      <alignment horizontal="center" wrapText="1"/>
    </xf>
    <xf numFmtId="0" fontId="7" fillId="0" borderId="0" xfId="0" applyFont="1" applyFill="1" applyBorder="1" applyAlignment="1">
      <alignment horizontal="left"/>
    </xf>
    <xf numFmtId="0" fontId="1" fillId="0" borderId="0" xfId="0" applyFont="1" applyFill="1" applyBorder="1" applyAlignment="1">
      <alignment horizontal="center"/>
    </xf>
    <xf numFmtId="10" fontId="1" fillId="0" borderId="0" xfId="0" applyNumberFormat="1" applyFont="1" applyFill="1" applyBorder="1" applyAlignment="1">
      <alignment horizontal="center"/>
    </xf>
    <xf numFmtId="10" fontId="1" fillId="0" borderId="0" xfId="0" applyNumberFormat="1" applyFont="1" applyFill="1" applyBorder="1"/>
    <xf numFmtId="0" fontId="15" fillId="0" borderId="0" xfId="0" applyFont="1" applyFill="1" applyBorder="1"/>
    <xf numFmtId="0" fontId="1" fillId="0" borderId="0" xfId="0" applyFont="1" applyFill="1" applyBorder="1" applyAlignment="1">
      <alignment horizontal="left"/>
    </xf>
    <xf numFmtId="3" fontId="1" fillId="0" borderId="0" xfId="0" applyNumberFormat="1" applyFont="1" applyFill="1" applyBorder="1" applyAlignment="1">
      <alignment horizontal="center"/>
    </xf>
    <xf numFmtId="0" fontId="6" fillId="0" borderId="0" xfId="0" applyFont="1" applyBorder="1" applyAlignment="1">
      <alignment vertical="top" wrapText="1"/>
    </xf>
    <xf numFmtId="0" fontId="6" fillId="0" borderId="0" xfId="0" applyFont="1" applyFill="1" applyBorder="1" applyAlignment="1"/>
    <xf numFmtId="0" fontId="6" fillId="0" borderId="0" xfId="0" applyFont="1" applyBorder="1" applyAlignment="1"/>
    <xf numFmtId="0" fontId="5" fillId="0" borderId="0" xfId="0" applyFont="1" applyFill="1" applyBorder="1" applyAlignment="1">
      <alignment wrapText="1"/>
    </xf>
    <xf numFmtId="0" fontId="3" fillId="0" borderId="10" xfId="0" applyFont="1" applyFill="1" applyBorder="1" applyAlignment="1" applyProtection="1">
      <alignment horizontal="center" wrapText="1"/>
      <protection locked="0"/>
    </xf>
    <xf numFmtId="0" fontId="3" fillId="0" borderId="33" xfId="0" applyFont="1" applyFill="1" applyBorder="1" applyAlignment="1" applyProtection="1">
      <alignment wrapText="1"/>
      <protection locked="0"/>
    </xf>
    <xf numFmtId="0" fontId="8" fillId="7" borderId="8" xfId="0" applyFont="1" applyFill="1" applyBorder="1" applyAlignment="1" applyProtection="1">
      <alignment horizontal="center" wrapText="1"/>
      <protection locked="0"/>
    </xf>
    <xf numFmtId="0" fontId="8" fillId="0" borderId="9" xfId="0" applyFont="1" applyFill="1" applyBorder="1" applyAlignment="1" applyProtection="1">
      <alignment horizontal="center" wrapText="1"/>
      <protection locked="0"/>
    </xf>
    <xf numFmtId="0" fontId="8" fillId="7" borderId="7" xfId="0" applyFont="1" applyFill="1" applyBorder="1" applyAlignment="1" applyProtection="1">
      <alignment horizontal="center" wrapText="1"/>
      <protection locked="0"/>
    </xf>
    <xf numFmtId="0" fontId="0" fillId="8" borderId="3" xfId="0" applyFont="1" applyFill="1" applyBorder="1" applyProtection="1">
      <protection locked="0"/>
    </xf>
    <xf numFmtId="10" fontId="1" fillId="8" borderId="16" xfId="0" applyNumberFormat="1" applyFont="1" applyFill="1" applyBorder="1" applyAlignment="1" applyProtection="1">
      <alignment horizontal="center"/>
      <protection locked="0"/>
    </xf>
    <xf numFmtId="1" fontId="1" fillId="8" borderId="6" xfId="0" applyNumberFormat="1" applyFont="1" applyFill="1" applyBorder="1" applyAlignment="1" applyProtection="1">
      <alignment horizontal="center"/>
      <protection locked="0"/>
    </xf>
    <xf numFmtId="10" fontId="0" fillId="0" borderId="17" xfId="3" applyNumberFormat="1" applyFont="1" applyFill="1" applyBorder="1" applyAlignment="1" applyProtection="1">
      <alignment horizontal="center" wrapText="1"/>
      <protection locked="0"/>
    </xf>
    <xf numFmtId="1" fontId="0" fillId="0" borderId="17" xfId="0" applyNumberFormat="1" applyFont="1" applyFill="1" applyBorder="1" applyAlignment="1" applyProtection="1">
      <alignment horizontal="center"/>
      <protection locked="0"/>
    </xf>
    <xf numFmtId="10" fontId="0" fillId="0" borderId="19" xfId="3" applyNumberFormat="1" applyFont="1" applyFill="1" applyBorder="1" applyAlignment="1" applyProtection="1">
      <alignment horizontal="center" wrapText="1"/>
      <protection locked="0"/>
    </xf>
    <xf numFmtId="0" fontId="0" fillId="8" borderId="16" xfId="0" applyFont="1" applyFill="1" applyBorder="1" applyAlignment="1" applyProtection="1">
      <alignment horizontal="center"/>
      <protection locked="0"/>
    </xf>
    <xf numFmtId="1" fontId="3" fillId="7" borderId="18" xfId="0" applyNumberFormat="1" applyFont="1" applyFill="1" applyBorder="1" applyAlignment="1" applyProtection="1">
      <alignment horizontal="center"/>
      <protection locked="0"/>
    </xf>
    <xf numFmtId="10" fontId="1" fillId="8" borderId="14" xfId="0" applyNumberFormat="1" applyFont="1" applyFill="1" applyBorder="1" applyAlignment="1" applyProtection="1">
      <alignment horizontal="center"/>
      <protection locked="0"/>
    </xf>
    <xf numFmtId="1" fontId="1" fillId="8" borderId="3" xfId="0" applyNumberFormat="1" applyFont="1" applyFill="1" applyBorder="1" applyAlignment="1" applyProtection="1">
      <alignment horizontal="center"/>
      <protection locked="0"/>
    </xf>
    <xf numFmtId="10" fontId="0" fillId="0" borderId="2" xfId="3" applyNumberFormat="1" applyFont="1" applyFill="1" applyBorder="1" applyAlignment="1" applyProtection="1">
      <alignment horizontal="center" wrapText="1"/>
      <protection locked="0"/>
    </xf>
    <xf numFmtId="1" fontId="0" fillId="0" borderId="2" xfId="0" applyNumberFormat="1" applyFont="1" applyFill="1" applyBorder="1" applyAlignment="1" applyProtection="1">
      <alignment horizontal="center"/>
      <protection locked="0"/>
    </xf>
    <xf numFmtId="10" fontId="0" fillId="0" borderId="20" xfId="3" applyNumberFormat="1" applyFont="1" applyFill="1" applyBorder="1" applyAlignment="1" applyProtection="1">
      <alignment horizontal="center" wrapText="1"/>
      <protection locked="0"/>
    </xf>
    <xf numFmtId="0" fontId="0" fillId="8" borderId="14" xfId="0" applyFont="1" applyFill="1" applyBorder="1" applyAlignment="1" applyProtection="1">
      <alignment horizontal="center"/>
      <protection locked="0"/>
    </xf>
    <xf numFmtId="0" fontId="1" fillId="8" borderId="3" xfId="0" applyFont="1" applyFill="1" applyBorder="1" applyProtection="1">
      <protection locked="0"/>
    </xf>
    <xf numFmtId="0" fontId="0" fillId="8" borderId="9" xfId="0" applyFont="1" applyFill="1" applyBorder="1" applyProtection="1">
      <protection locked="0"/>
    </xf>
    <xf numFmtId="10" fontId="1" fillId="8" borderId="8" xfId="0" applyNumberFormat="1" applyFont="1" applyFill="1" applyBorder="1" applyAlignment="1" applyProtection="1">
      <alignment horizontal="center"/>
      <protection locked="0"/>
    </xf>
    <xf numFmtId="1" fontId="1" fillId="8" borderId="9" xfId="0" applyNumberFormat="1" applyFont="1" applyFill="1" applyBorder="1" applyAlignment="1" applyProtection="1">
      <alignment horizontal="center"/>
      <protection locked="0"/>
    </xf>
    <xf numFmtId="10" fontId="0" fillId="0" borderId="15" xfId="3" applyNumberFormat="1" applyFont="1" applyFill="1" applyBorder="1" applyAlignment="1" applyProtection="1">
      <alignment horizontal="center" wrapText="1"/>
      <protection locked="0"/>
    </xf>
    <xf numFmtId="1" fontId="0" fillId="0" borderId="15" xfId="0" applyNumberFormat="1" applyFont="1" applyFill="1" applyBorder="1" applyAlignment="1" applyProtection="1">
      <alignment horizontal="center"/>
      <protection locked="0"/>
    </xf>
    <xf numFmtId="10" fontId="0" fillId="0" borderId="21" xfId="3" applyNumberFormat="1" applyFont="1" applyFill="1" applyBorder="1" applyAlignment="1" applyProtection="1">
      <alignment horizontal="center" wrapText="1"/>
      <protection locked="0"/>
    </xf>
    <xf numFmtId="0" fontId="0" fillId="8" borderId="8" xfId="0" applyFont="1" applyFill="1" applyBorder="1" applyAlignment="1" applyProtection="1">
      <alignment horizontal="center"/>
      <protection locked="0"/>
    </xf>
    <xf numFmtId="1" fontId="3" fillId="7" borderId="7" xfId="0" applyNumberFormat="1"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3" fillId="0" borderId="58" xfId="0" applyFont="1" applyFill="1" applyBorder="1" applyAlignment="1" applyProtection="1">
      <alignment wrapText="1"/>
      <protection locked="0"/>
    </xf>
    <xf numFmtId="0" fontId="8" fillId="2" borderId="11" xfId="0" applyFont="1" applyFill="1" applyBorder="1" applyAlignment="1" applyProtection="1">
      <alignment horizontal="center" wrapText="1"/>
      <protection locked="0"/>
    </xf>
    <xf numFmtId="0" fontId="8" fillId="0" borderId="22"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wrapText="1"/>
      <protection locked="0"/>
    </xf>
    <xf numFmtId="0" fontId="0" fillId="0" borderId="29" xfId="0" applyBorder="1" applyProtection="1">
      <protection locked="0"/>
    </xf>
    <xf numFmtId="10" fontId="0" fillId="0" borderId="26" xfId="3" applyNumberFormat="1" applyFont="1" applyBorder="1" applyAlignment="1" applyProtection="1">
      <alignment horizontal="center"/>
      <protection locked="0"/>
    </xf>
    <xf numFmtId="0" fontId="0" fillId="0" borderId="23" xfId="0" applyBorder="1" applyAlignment="1" applyProtection="1">
      <alignment horizontal="center"/>
      <protection locked="0"/>
    </xf>
    <xf numFmtId="10" fontId="0" fillId="0" borderId="16" xfId="3" applyNumberFormat="1" applyFont="1" applyBorder="1" applyAlignment="1" applyProtection="1">
      <alignment horizontal="center"/>
      <protection locked="0"/>
    </xf>
    <xf numFmtId="0" fontId="0" fillId="0" borderId="6" xfId="0" applyBorder="1" applyAlignment="1" applyProtection="1">
      <alignment horizontal="center"/>
      <protection locked="0"/>
    </xf>
    <xf numFmtId="1" fontId="3" fillId="2" borderId="10" xfId="0" applyNumberFormat="1" applyFont="1" applyFill="1" applyBorder="1" applyAlignment="1" applyProtection="1">
      <alignment horizontal="center"/>
      <protection locked="0"/>
    </xf>
    <xf numFmtId="0" fontId="0" fillId="0" borderId="20" xfId="0" applyBorder="1" applyProtection="1">
      <protection locked="0"/>
    </xf>
    <xf numFmtId="10" fontId="0" fillId="0" borderId="27" xfId="3" applyNumberFormat="1" applyFont="1" applyBorder="1" applyAlignment="1" applyProtection="1">
      <alignment horizontal="center"/>
      <protection locked="0"/>
    </xf>
    <xf numFmtId="0" fontId="0" fillId="0" borderId="24" xfId="0" applyBorder="1" applyAlignment="1" applyProtection="1">
      <alignment horizontal="center"/>
      <protection locked="0"/>
    </xf>
    <xf numFmtId="10" fontId="0" fillId="0" borderId="14" xfId="3" applyNumberFormat="1" applyFont="1" applyBorder="1" applyAlignment="1" applyProtection="1">
      <alignment horizontal="center"/>
      <protection locked="0"/>
    </xf>
    <xf numFmtId="0" fontId="0" fillId="0" borderId="3" xfId="0" applyBorder="1" applyAlignment="1" applyProtection="1">
      <alignment horizontal="center"/>
      <protection locked="0"/>
    </xf>
    <xf numFmtId="1" fontId="3" fillId="2" borderId="5" xfId="0" applyNumberFormat="1" applyFont="1" applyFill="1" applyBorder="1" applyAlignment="1" applyProtection="1">
      <alignment horizontal="center"/>
      <protection locked="0"/>
    </xf>
    <xf numFmtId="1" fontId="3" fillId="4" borderId="5" xfId="0" applyNumberFormat="1" applyFont="1" applyFill="1" applyBorder="1" applyAlignment="1" applyProtection="1">
      <alignment horizontal="center"/>
      <protection locked="0"/>
    </xf>
    <xf numFmtId="0" fontId="0" fillId="0" borderId="21" xfId="0" applyBorder="1" applyProtection="1">
      <protection locked="0"/>
    </xf>
    <xf numFmtId="10" fontId="0" fillId="0" borderId="28" xfId="3" applyNumberFormat="1" applyFont="1" applyBorder="1" applyAlignment="1" applyProtection="1">
      <alignment horizontal="center"/>
      <protection locked="0"/>
    </xf>
    <xf numFmtId="0" fontId="0" fillId="0" borderId="25" xfId="0" applyBorder="1" applyAlignment="1" applyProtection="1">
      <alignment horizontal="center"/>
      <protection locked="0"/>
    </xf>
    <xf numFmtId="10" fontId="0" fillId="0" borderId="8" xfId="3" applyNumberFormat="1" applyFont="1" applyBorder="1" applyAlignment="1" applyProtection="1">
      <alignment horizontal="center"/>
      <protection locked="0"/>
    </xf>
    <xf numFmtId="0" fontId="0" fillId="0" borderId="9" xfId="0" applyBorder="1" applyAlignment="1" applyProtection="1">
      <alignment horizontal="center"/>
      <protection locked="0"/>
    </xf>
    <xf numFmtId="1" fontId="3" fillId="2" borderId="7" xfId="0" applyNumberFormat="1" applyFont="1" applyFill="1" applyBorder="1" applyAlignment="1" applyProtection="1">
      <alignment horizontal="center"/>
      <protection locked="0"/>
    </xf>
    <xf numFmtId="0" fontId="3" fillId="0" borderId="13" xfId="0" applyFont="1" applyFill="1" applyBorder="1" applyAlignment="1" applyProtection="1">
      <alignment wrapText="1"/>
    </xf>
    <xf numFmtId="0" fontId="3" fillId="0" borderId="22" xfId="0" applyFont="1" applyFill="1" applyBorder="1" applyAlignment="1" applyProtection="1">
      <alignment wrapText="1"/>
      <protection locked="0"/>
    </xf>
    <xf numFmtId="0" fontId="8" fillId="7" borderId="1" xfId="0" applyFont="1" applyFill="1" applyBorder="1" applyAlignment="1" applyProtection="1">
      <alignment horizontal="center" wrapText="1"/>
      <protection locked="0"/>
    </xf>
    <xf numFmtId="10" fontId="8" fillId="0" borderId="1" xfId="0" applyNumberFormat="1" applyFont="1" applyFill="1" applyBorder="1" applyAlignment="1" applyProtection="1">
      <alignment horizontal="center" wrapText="1"/>
      <protection locked="0"/>
    </xf>
    <xf numFmtId="0" fontId="1" fillId="0" borderId="30" xfId="0" applyFont="1" applyFill="1" applyBorder="1" applyProtection="1">
      <protection locked="0"/>
    </xf>
    <xf numFmtId="10" fontId="1" fillId="8" borderId="16" xfId="3" applyNumberFormat="1" applyFont="1" applyFill="1" applyBorder="1" applyAlignment="1" applyProtection="1">
      <alignment horizontal="center"/>
      <protection locked="0"/>
    </xf>
    <xf numFmtId="164" fontId="1" fillId="0" borderId="18" xfId="3" applyNumberFormat="1" applyFont="1" applyFill="1" applyBorder="1" applyAlignment="1" applyProtection="1">
      <alignment horizontal="center"/>
      <protection locked="0"/>
    </xf>
    <xf numFmtId="1" fontId="1" fillId="0" borderId="3" xfId="3" applyNumberFormat="1" applyFont="1" applyFill="1" applyBorder="1" applyAlignment="1" applyProtection="1">
      <alignment horizontal="center"/>
      <protection locked="0"/>
    </xf>
    <xf numFmtId="1" fontId="3" fillId="7" borderId="3" xfId="0" applyNumberFormat="1" applyFont="1" applyFill="1" applyBorder="1" applyAlignment="1" applyProtection="1">
      <alignment horizontal="center"/>
      <protection locked="0"/>
    </xf>
    <xf numFmtId="0" fontId="1" fillId="0" borderId="31" xfId="0" applyFont="1" applyFill="1" applyBorder="1" applyProtection="1">
      <protection locked="0"/>
    </xf>
    <xf numFmtId="10" fontId="1" fillId="8" borderId="14" xfId="3" applyNumberFormat="1" applyFont="1" applyFill="1" applyBorder="1" applyAlignment="1" applyProtection="1">
      <alignment horizontal="center"/>
      <protection locked="0"/>
    </xf>
    <xf numFmtId="164" fontId="1" fillId="0" borderId="5" xfId="3" applyNumberFormat="1" applyFont="1" applyFill="1" applyBorder="1" applyAlignment="1" applyProtection="1">
      <alignment horizontal="center"/>
      <protection locked="0"/>
    </xf>
    <xf numFmtId="1" fontId="3" fillId="9" borderId="3" xfId="0" applyNumberFormat="1" applyFont="1" applyFill="1" applyBorder="1" applyAlignment="1" applyProtection="1">
      <alignment horizontal="center"/>
      <protection locked="0"/>
    </xf>
    <xf numFmtId="10" fontId="1" fillId="0" borderId="5" xfId="3" applyNumberFormat="1" applyFont="1" applyFill="1" applyBorder="1" applyAlignment="1" applyProtection="1">
      <alignment horizontal="center"/>
      <protection locked="0"/>
    </xf>
    <xf numFmtId="1" fontId="3" fillId="7" borderId="5" xfId="0" applyNumberFormat="1" applyFont="1" applyFill="1" applyBorder="1" applyAlignment="1" applyProtection="1">
      <alignment horizontal="center"/>
      <protection locked="0"/>
    </xf>
    <xf numFmtId="0" fontId="1" fillId="0" borderId="32" xfId="0" applyFont="1" applyFill="1" applyBorder="1" applyProtection="1">
      <protection locked="0"/>
    </xf>
    <xf numFmtId="10" fontId="1" fillId="8" borderId="8" xfId="3" applyNumberFormat="1" applyFont="1" applyFill="1" applyBorder="1" applyAlignment="1" applyProtection="1">
      <alignment horizontal="center"/>
      <protection locked="0"/>
    </xf>
    <xf numFmtId="10" fontId="1" fillId="0" borderId="7" xfId="3" applyNumberFormat="1" applyFont="1" applyFill="1" applyBorder="1" applyAlignment="1" applyProtection="1">
      <alignment horizontal="center"/>
      <protection locked="0"/>
    </xf>
    <xf numFmtId="1" fontId="1" fillId="0" borderId="9" xfId="3" applyNumberFormat="1" applyFont="1" applyFill="1" applyBorder="1" applyAlignment="1" applyProtection="1">
      <alignment horizontal="center"/>
      <protection locked="0"/>
    </xf>
    <xf numFmtId="0" fontId="3" fillId="0" borderId="22" xfId="0" applyFont="1" applyFill="1" applyBorder="1" applyAlignment="1" applyProtection="1">
      <alignment wrapText="1"/>
    </xf>
    <xf numFmtId="0" fontId="3" fillId="0" borderId="1" xfId="0" applyFont="1" applyFill="1" applyBorder="1" applyAlignment="1" applyProtection="1">
      <alignment wrapText="1"/>
      <protection locked="0"/>
    </xf>
    <xf numFmtId="10" fontId="3" fillId="7" borderId="1" xfId="0" applyNumberFormat="1" applyFont="1" applyFill="1" applyBorder="1" applyAlignment="1" applyProtection="1">
      <alignment horizontal="center" wrapText="1"/>
      <protection locked="0"/>
    </xf>
    <xf numFmtId="10" fontId="3" fillId="0" borderId="1" xfId="0" applyNumberFormat="1"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1" fillId="0" borderId="29" xfId="0" applyFont="1" applyFill="1" applyBorder="1" applyProtection="1">
      <protection locked="0"/>
    </xf>
    <xf numFmtId="10" fontId="1" fillId="0" borderId="26" xfId="3" applyNumberFormat="1" applyFont="1" applyFill="1" applyBorder="1" applyAlignment="1" applyProtection="1">
      <alignment horizontal="center"/>
      <protection locked="0"/>
    </xf>
    <xf numFmtId="1" fontId="1" fillId="8" borderId="12" xfId="0" applyNumberFormat="1" applyFont="1" applyFill="1" applyBorder="1" applyAlignment="1" applyProtection="1">
      <alignment horizontal="center"/>
      <protection locked="0"/>
    </xf>
    <xf numFmtId="10" fontId="1" fillId="0" borderId="35" xfId="3" applyNumberFormat="1" applyFont="1" applyFill="1" applyBorder="1" applyAlignment="1" applyProtection="1">
      <alignment horizontal="center" wrapText="1"/>
      <protection locked="0"/>
    </xf>
    <xf numFmtId="1" fontId="1" fillId="8" borderId="12" xfId="3" applyNumberFormat="1" applyFont="1" applyFill="1" applyBorder="1" applyAlignment="1" applyProtection="1">
      <alignment horizontal="center"/>
      <protection locked="0"/>
    </xf>
    <xf numFmtId="1" fontId="3" fillId="7" borderId="10" xfId="0" applyNumberFormat="1" applyFont="1" applyFill="1" applyBorder="1" applyAlignment="1" applyProtection="1">
      <alignment horizontal="center"/>
      <protection locked="0"/>
    </xf>
    <xf numFmtId="0" fontId="1" fillId="0" borderId="20" xfId="0" applyFont="1" applyFill="1" applyBorder="1" applyProtection="1">
      <protection locked="0"/>
    </xf>
    <xf numFmtId="10" fontId="1" fillId="0" borderId="27" xfId="3" applyNumberFormat="1" applyFont="1" applyFill="1" applyBorder="1" applyAlignment="1" applyProtection="1">
      <alignment horizontal="center"/>
      <protection locked="0"/>
    </xf>
    <xf numFmtId="10" fontId="1" fillId="0" borderId="2" xfId="3" applyNumberFormat="1" applyFont="1" applyFill="1" applyBorder="1" applyAlignment="1" applyProtection="1">
      <alignment horizontal="center" wrapText="1"/>
      <protection locked="0"/>
    </xf>
    <xf numFmtId="1" fontId="1" fillId="8" borderId="3" xfId="3" applyNumberFormat="1" applyFont="1" applyFill="1" applyBorder="1" applyAlignment="1" applyProtection="1">
      <alignment horizontal="center"/>
      <protection locked="0"/>
    </xf>
    <xf numFmtId="10" fontId="1" fillId="8" borderId="2" xfId="3" applyNumberFormat="1" applyFont="1" applyFill="1" applyBorder="1" applyAlignment="1" applyProtection="1">
      <alignment horizontal="center" wrapText="1"/>
      <protection locked="0"/>
    </xf>
    <xf numFmtId="0" fontId="1" fillId="0" borderId="21" xfId="0" applyFont="1" applyFill="1" applyBorder="1" applyProtection="1">
      <protection locked="0"/>
    </xf>
    <xf numFmtId="10" fontId="1" fillId="0" borderId="28" xfId="3" applyNumberFormat="1" applyFont="1" applyFill="1" applyBorder="1" applyAlignment="1" applyProtection="1">
      <alignment horizontal="center"/>
      <protection locked="0"/>
    </xf>
    <xf numFmtId="10" fontId="1" fillId="0" borderId="15" xfId="3" applyNumberFormat="1" applyFont="1" applyFill="1" applyBorder="1" applyAlignment="1" applyProtection="1">
      <alignment horizontal="center" wrapText="1"/>
      <protection locked="0"/>
    </xf>
    <xf numFmtId="1" fontId="1" fillId="8" borderId="9" xfId="3" applyNumberFormat="1" applyFont="1" applyFill="1" applyBorder="1" applyAlignment="1" applyProtection="1">
      <alignment horizontal="center"/>
      <protection locked="0"/>
    </xf>
    <xf numFmtId="0" fontId="8" fillId="8" borderId="60" xfId="0" applyFont="1" applyFill="1" applyBorder="1" applyAlignment="1" applyProtection="1">
      <alignment wrapText="1"/>
      <protection locked="0"/>
    </xf>
    <xf numFmtId="0" fontId="8" fillId="7" borderId="13" xfId="0" applyFont="1" applyFill="1" applyBorder="1" applyAlignment="1" applyProtection="1">
      <alignment horizontal="center" wrapText="1"/>
      <protection locked="0"/>
    </xf>
    <xf numFmtId="10" fontId="8" fillId="0" borderId="13" xfId="0" applyNumberFormat="1" applyFont="1" applyFill="1" applyBorder="1" applyAlignment="1" applyProtection="1">
      <alignment horizontal="center" wrapText="1"/>
      <protection locked="0"/>
    </xf>
    <xf numFmtId="10" fontId="8" fillId="7" borderId="34" xfId="0" applyNumberFormat="1" applyFont="1" applyFill="1" applyBorder="1" applyAlignment="1" applyProtection="1">
      <alignment horizontal="center" wrapText="1"/>
      <protection locked="0"/>
    </xf>
    <xf numFmtId="0" fontId="1" fillId="0" borderId="33" xfId="0" applyFont="1" applyFill="1" applyBorder="1" applyProtection="1">
      <protection locked="0"/>
    </xf>
    <xf numFmtId="10" fontId="1" fillId="8" borderId="36" xfId="3" applyNumberFormat="1" applyFont="1" applyFill="1" applyBorder="1" applyAlignment="1" applyProtection="1">
      <alignment horizontal="center"/>
      <protection locked="0"/>
    </xf>
    <xf numFmtId="1" fontId="1" fillId="0" borderId="12" xfId="0" applyNumberFormat="1" applyFont="1" applyFill="1" applyBorder="1" applyAlignment="1" applyProtection="1">
      <alignment horizontal="center"/>
      <protection locked="0"/>
    </xf>
    <xf numFmtId="0" fontId="1" fillId="0" borderId="12" xfId="0" applyFont="1" applyFill="1" applyBorder="1" applyAlignment="1" applyProtection="1">
      <alignment horizontal="center"/>
      <protection locked="0"/>
    </xf>
    <xf numFmtId="1" fontId="1" fillId="0" borderId="3" xfId="0" applyNumberFormat="1"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1" fontId="1" fillId="0" borderId="9" xfId="0" applyNumberFormat="1"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0" fontId="8" fillId="8" borderId="1" xfId="0" applyFont="1" applyFill="1" applyBorder="1" applyAlignment="1" applyProtection="1">
      <alignment wrapText="1"/>
    </xf>
    <xf numFmtId="0" fontId="8" fillId="0" borderId="38" xfId="0" applyFont="1" applyFill="1" applyBorder="1" applyAlignment="1" applyProtection="1">
      <alignment horizontal="center" wrapText="1"/>
      <protection locked="0"/>
    </xf>
    <xf numFmtId="10" fontId="8" fillId="0" borderId="39" xfId="0" applyNumberFormat="1" applyFont="1" applyFill="1" applyBorder="1" applyAlignment="1" applyProtection="1">
      <alignment horizontal="center" wrapText="1"/>
      <protection locked="0"/>
    </xf>
    <xf numFmtId="1" fontId="3" fillId="5" borderId="37" xfId="0" applyNumberFormat="1" applyFont="1" applyFill="1" applyBorder="1" applyAlignment="1" applyProtection="1">
      <alignment horizontal="center" wrapText="1"/>
      <protection locked="0"/>
    </xf>
    <xf numFmtId="0" fontId="20" fillId="0" borderId="2" xfId="0" applyFont="1" applyBorder="1" applyAlignment="1" applyProtection="1">
      <alignment vertical="center" wrapText="1"/>
      <protection locked="0"/>
    </xf>
    <xf numFmtId="6" fontId="20" fillId="0" borderId="2" xfId="0" applyNumberFormat="1" applyFont="1" applyBorder="1" applyAlignment="1" applyProtection="1">
      <alignment vertical="center" wrapText="1"/>
      <protection locked="0"/>
    </xf>
    <xf numFmtId="6" fontId="1" fillId="0" borderId="27" xfId="0" applyNumberFormat="1" applyFont="1" applyFill="1" applyBorder="1" applyAlignment="1" applyProtection="1">
      <alignment horizontal="right" vertical="top" wrapText="1"/>
      <protection locked="0"/>
    </xf>
    <xf numFmtId="2" fontId="1" fillId="0" borderId="24" xfId="0" applyNumberFormat="1" applyFont="1" applyBorder="1" applyAlignment="1" applyProtection="1">
      <alignment horizontal="center" vertical="top" wrapText="1"/>
      <protection locked="0"/>
    </xf>
    <xf numFmtId="1" fontId="3" fillId="5" borderId="16" xfId="0" applyNumberFormat="1" applyFont="1" applyFill="1" applyBorder="1" applyAlignment="1" applyProtection="1">
      <alignment horizontal="center" vertical="top" wrapText="1"/>
      <protection locked="0"/>
    </xf>
    <xf numFmtId="0" fontId="8" fillId="0" borderId="37" xfId="0" applyFont="1" applyFill="1" applyBorder="1" applyAlignment="1" applyProtection="1">
      <alignment horizontal="center" wrapText="1"/>
      <protection locked="0"/>
    </xf>
    <xf numFmtId="10" fontId="8" fillId="0" borderId="61" xfId="0" applyNumberFormat="1" applyFont="1" applyFill="1" applyBorder="1" applyAlignment="1" applyProtection="1">
      <alignment horizontal="center" wrapText="1"/>
      <protection locked="0"/>
    </xf>
    <xf numFmtId="1" fontId="3" fillId="5" borderId="1" xfId="0" applyNumberFormat="1" applyFont="1" applyFill="1" applyBorder="1" applyAlignment="1" applyProtection="1">
      <alignment horizontal="center" wrapText="1"/>
      <protection locked="0"/>
    </xf>
    <xf numFmtId="0" fontId="20" fillId="0" borderId="17" xfId="0" applyFont="1" applyBorder="1" applyAlignment="1" applyProtection="1">
      <alignment vertical="center" wrapText="1"/>
      <protection locked="0"/>
    </xf>
    <xf numFmtId="5" fontId="1" fillId="0" borderId="17" xfId="7" applyNumberFormat="1" applyFont="1" applyBorder="1" applyProtection="1">
      <protection locked="0"/>
    </xf>
    <xf numFmtId="6" fontId="20" fillId="0" borderId="17" xfId="0" applyNumberFormat="1" applyFont="1" applyFill="1" applyBorder="1" applyProtection="1">
      <protection locked="0"/>
    </xf>
    <xf numFmtId="2" fontId="1" fillId="0" borderId="40" xfId="0" applyNumberFormat="1" applyFont="1" applyBorder="1" applyAlignment="1" applyProtection="1">
      <alignment horizontal="center" vertical="top" wrapText="1"/>
      <protection locked="0"/>
    </xf>
    <xf numFmtId="1" fontId="3" fillId="5" borderId="19" xfId="0" applyNumberFormat="1" applyFont="1" applyFill="1" applyBorder="1" applyAlignment="1" applyProtection="1">
      <alignment horizontal="center" vertical="top" wrapText="1"/>
      <protection locked="0"/>
    </xf>
    <xf numFmtId="5" fontId="1" fillId="0" borderId="2" xfId="7" applyNumberFormat="1" applyFont="1" applyBorder="1" applyProtection="1">
      <protection locked="0"/>
    </xf>
    <xf numFmtId="6" fontId="20" fillId="0" borderId="2" xfId="0" applyNumberFormat="1" applyFont="1" applyFill="1" applyBorder="1" applyProtection="1">
      <protection locked="0"/>
    </xf>
    <xf numFmtId="0" fontId="20" fillId="0" borderId="62" xfId="0" applyFont="1" applyBorder="1" applyAlignment="1" applyProtection="1">
      <alignment vertical="center" wrapText="1"/>
      <protection locked="0"/>
    </xf>
    <xf numFmtId="5" fontId="1" fillId="0" borderId="62" xfId="7" applyNumberFormat="1" applyFont="1" applyBorder="1" applyProtection="1">
      <protection locked="0"/>
    </xf>
    <xf numFmtId="6" fontId="20" fillId="0" borderId="62" xfId="0" applyNumberFormat="1" applyFont="1" applyFill="1" applyBorder="1" applyProtection="1">
      <protection locked="0"/>
    </xf>
    <xf numFmtId="2" fontId="1" fillId="0" borderId="63" xfId="0" applyNumberFormat="1" applyFont="1" applyBorder="1" applyAlignment="1" applyProtection="1">
      <alignment horizontal="center" vertical="top" wrapText="1"/>
      <protection locked="0"/>
    </xf>
    <xf numFmtId="1" fontId="3" fillId="5" borderId="64" xfId="0" applyNumberFormat="1" applyFont="1" applyFill="1" applyBorder="1" applyAlignment="1" applyProtection="1">
      <alignment horizontal="center" vertical="top" wrapText="1"/>
      <protection locked="0"/>
    </xf>
    <xf numFmtId="1" fontId="3" fillId="5" borderId="65" xfId="0" applyNumberFormat="1" applyFont="1" applyFill="1" applyBorder="1" applyAlignment="1" applyProtection="1">
      <alignment horizontal="center" vertical="top" wrapText="1"/>
      <protection locked="0"/>
    </xf>
    <xf numFmtId="0" fontId="20" fillId="0" borderId="17" xfId="0" applyFont="1" applyBorder="1" applyAlignment="1" applyProtection="1">
      <alignment wrapText="1"/>
      <protection locked="0"/>
    </xf>
    <xf numFmtId="5" fontId="1" fillId="0" borderId="17" xfId="7" applyNumberFormat="1" applyFont="1" applyBorder="1" applyAlignment="1" applyProtection="1">
      <protection locked="0"/>
    </xf>
    <xf numFmtId="6" fontId="20" fillId="0" borderId="17" xfId="0" applyNumberFormat="1" applyFont="1" applyFill="1" applyBorder="1" applyAlignment="1" applyProtection="1">
      <protection locked="0"/>
    </xf>
    <xf numFmtId="2" fontId="1" fillId="0" borderId="40" xfId="0" applyNumberFormat="1" applyFont="1" applyBorder="1" applyAlignment="1" applyProtection="1">
      <alignment horizontal="center" wrapText="1"/>
      <protection locked="0"/>
    </xf>
    <xf numFmtId="1" fontId="3" fillId="5" borderId="16" xfId="0" applyNumberFormat="1" applyFont="1" applyFill="1" applyBorder="1" applyAlignment="1" applyProtection="1">
      <alignment horizontal="center" wrapText="1"/>
      <protection locked="0"/>
    </xf>
    <xf numFmtId="0" fontId="20" fillId="0" borderId="2" xfId="0" applyFont="1" applyBorder="1" applyAlignment="1" applyProtection="1">
      <alignment wrapText="1"/>
      <protection locked="0"/>
    </xf>
    <xf numFmtId="5" fontId="1" fillId="0" borderId="2" xfId="7" applyNumberFormat="1" applyFont="1" applyBorder="1" applyAlignment="1" applyProtection="1">
      <protection locked="0"/>
    </xf>
    <xf numFmtId="6" fontId="20" fillId="0" borderId="2" xfId="0" applyNumberFormat="1" applyFont="1" applyFill="1" applyBorder="1" applyAlignment="1" applyProtection="1">
      <protection locked="0"/>
    </xf>
    <xf numFmtId="2" fontId="1" fillId="0" borderId="24" xfId="0" applyNumberFormat="1" applyFont="1" applyBorder="1" applyAlignment="1" applyProtection="1">
      <alignment horizontal="center" wrapText="1"/>
      <protection locked="0"/>
    </xf>
    <xf numFmtId="1" fontId="3" fillId="5" borderId="1" xfId="0" applyNumberFormat="1" applyFont="1" applyFill="1" applyBorder="1" applyAlignment="1" applyProtection="1">
      <alignment horizontal="center" wrapText="1"/>
    </xf>
    <xf numFmtId="1" fontId="3" fillId="5" borderId="19" xfId="0" applyNumberFormat="1" applyFont="1" applyFill="1" applyBorder="1" applyAlignment="1" applyProtection="1">
      <alignment horizontal="center" wrapText="1"/>
    </xf>
    <xf numFmtId="0" fontId="6"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59" xfId="0" applyFont="1" applyBorder="1" applyProtection="1">
      <protection locked="0"/>
    </xf>
    <xf numFmtId="0" fontId="1" fillId="0" borderId="17" xfId="0" applyFont="1" applyBorder="1" applyProtection="1">
      <protection locked="0"/>
    </xf>
    <xf numFmtId="0" fontId="0" fillId="0" borderId="17" xfId="0" applyBorder="1" applyProtection="1">
      <protection locked="0"/>
    </xf>
    <xf numFmtId="0" fontId="1" fillId="0" borderId="2" xfId="0" applyFont="1" applyBorder="1" applyProtection="1">
      <protection locked="0"/>
    </xf>
    <xf numFmtId="0" fontId="0" fillId="0" borderId="2" xfId="0" applyBorder="1" applyProtection="1">
      <protection locked="0"/>
    </xf>
    <xf numFmtId="0" fontId="11" fillId="0" borderId="0" xfId="0" applyFont="1" applyProtection="1">
      <protection locked="0"/>
    </xf>
    <xf numFmtId="0" fontId="0" fillId="0" borderId="43" xfId="0" applyBorder="1" applyProtection="1">
      <protection locked="0"/>
    </xf>
    <xf numFmtId="0" fontId="0" fillId="0" borderId="44" xfId="0" applyBorder="1" applyProtection="1">
      <protection locked="0"/>
    </xf>
    <xf numFmtId="0" fontId="1" fillId="0" borderId="43" xfId="0" applyFont="1" applyBorder="1" applyProtection="1">
      <protection locked="0"/>
    </xf>
    <xf numFmtId="0" fontId="1" fillId="0" borderId="45" xfId="0" applyFont="1" applyBorder="1" applyProtection="1">
      <protection locked="0"/>
    </xf>
    <xf numFmtId="0" fontId="1" fillId="0" borderId="51" xfId="0" applyFont="1" applyBorder="1" applyProtection="1">
      <protection locked="0"/>
    </xf>
    <xf numFmtId="0" fontId="1" fillId="0" borderId="42" xfId="0" applyFont="1" applyBorder="1" applyProtection="1">
      <protection locked="0"/>
    </xf>
    <xf numFmtId="0" fontId="1" fillId="0" borderId="41" xfId="0" applyFont="1" applyBorder="1" applyProtection="1">
      <protection locked="0"/>
    </xf>
    <xf numFmtId="0" fontId="0" fillId="0" borderId="0" xfId="0" applyProtection="1">
      <protection locked="0"/>
    </xf>
    <xf numFmtId="0" fontId="16" fillId="6" borderId="47" xfId="0" applyFont="1" applyFill="1" applyBorder="1" applyProtection="1"/>
    <xf numFmtId="0" fontId="16" fillId="6" borderId="48" xfId="0" applyFont="1" applyFill="1" applyBorder="1" applyProtection="1"/>
    <xf numFmtId="0" fontId="1" fillId="6" borderId="49" xfId="0" applyFont="1" applyFill="1" applyBorder="1" applyProtection="1"/>
    <xf numFmtId="0" fontId="0" fillId="6" borderId="48" xfId="0" applyFill="1" applyBorder="1" applyProtection="1"/>
    <xf numFmtId="0" fontId="0" fillId="6" borderId="49" xfId="0" applyFill="1" applyBorder="1" applyProtection="1"/>
    <xf numFmtId="0" fontId="0" fillId="6" borderId="50" xfId="0" applyFill="1" applyBorder="1" applyProtection="1"/>
    <xf numFmtId="0" fontId="0" fillId="6" borderId="47" xfId="0" applyFill="1" applyBorder="1" applyProtection="1"/>
    <xf numFmtId="0" fontId="1" fillId="0" borderId="46" xfId="0" applyFont="1" applyBorder="1" applyProtection="1"/>
    <xf numFmtId="0" fontId="0" fillId="0" borderId="4" xfId="0" applyBorder="1" applyProtection="1"/>
    <xf numFmtId="0" fontId="3" fillId="0" borderId="0" xfId="0" applyFont="1" applyFill="1" applyBorder="1" applyAlignment="1" applyProtection="1">
      <alignment horizontal="center" wrapText="1"/>
    </xf>
    <xf numFmtId="0" fontId="3" fillId="0" borderId="1" xfId="0" applyFont="1" applyFill="1" applyBorder="1" applyAlignment="1" applyProtection="1">
      <alignment wrapText="1"/>
    </xf>
    <xf numFmtId="0" fontId="1" fillId="0" borderId="52" xfId="0" applyFont="1" applyBorder="1" applyAlignment="1" applyProtection="1">
      <alignment vertical="top" wrapText="1"/>
      <protection locked="0"/>
    </xf>
    <xf numFmtId="0" fontId="0" fillId="0" borderId="53" xfId="0" applyBorder="1" applyAlignment="1" applyProtection="1">
      <alignment vertical="top" wrapText="1"/>
      <protection locked="0"/>
    </xf>
    <xf numFmtId="0" fontId="3" fillId="0" borderId="0"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36" xfId="0" applyFont="1" applyFill="1" applyBorder="1" applyAlignment="1" applyProtection="1">
      <alignment horizontal="center" wrapText="1"/>
      <protection locked="0"/>
    </xf>
    <xf numFmtId="0" fontId="3" fillId="0" borderId="12" xfId="0" applyFont="1" applyFill="1" applyBorder="1" applyAlignment="1" applyProtection="1">
      <alignment horizontal="center" wrapText="1"/>
      <protection locked="0"/>
    </xf>
    <xf numFmtId="0" fontId="5" fillId="0" borderId="37" xfId="0" applyFont="1" applyFill="1" applyBorder="1" applyAlignment="1" applyProtection="1">
      <alignment horizontal="center" wrapText="1"/>
      <protection locked="0"/>
    </xf>
    <xf numFmtId="0" fontId="5" fillId="0" borderId="38" xfId="0" applyFont="1" applyFill="1" applyBorder="1" applyAlignment="1" applyProtection="1">
      <alignment horizontal="center" wrapText="1"/>
      <protection locked="0"/>
    </xf>
    <xf numFmtId="0" fontId="5" fillId="0" borderId="39" xfId="0" applyFont="1" applyFill="1" applyBorder="1" applyAlignment="1" applyProtection="1">
      <alignment horizontal="center" wrapText="1"/>
      <protection locked="0"/>
    </xf>
    <xf numFmtId="0" fontId="5" fillId="0" borderId="0" xfId="0" applyFont="1" applyFill="1" applyBorder="1" applyAlignment="1" applyProtection="1">
      <alignment horizontal="center" wrapText="1"/>
      <protection locked="0"/>
    </xf>
    <xf numFmtId="0" fontId="3" fillId="0" borderId="56" xfId="0" applyFont="1" applyFill="1" applyBorder="1" applyAlignment="1" applyProtection="1">
      <alignment horizontal="center" wrapText="1"/>
      <protection locked="0"/>
    </xf>
    <xf numFmtId="0" fontId="3" fillId="3"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wrapText="1"/>
      <protection locked="0"/>
    </xf>
    <xf numFmtId="0" fontId="8" fillId="0" borderId="11" xfId="0" applyFont="1" applyFill="1" applyBorder="1" applyAlignment="1" applyProtection="1">
      <alignment horizontal="center" wrapText="1"/>
      <protection locked="0"/>
    </xf>
    <xf numFmtId="0" fontId="5" fillId="0" borderId="1" xfId="0" applyFont="1" applyFill="1" applyBorder="1" applyAlignment="1" applyProtection="1">
      <alignment horizontal="center" wrapText="1"/>
      <protection locked="0"/>
    </xf>
    <xf numFmtId="0" fontId="3" fillId="10" borderId="57" xfId="0" applyFont="1" applyFill="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56" xfId="0" applyFont="1" applyFill="1" applyBorder="1" applyAlignment="1" applyProtection="1">
      <alignment horizontal="center" wrapText="1"/>
      <protection locked="0"/>
    </xf>
    <xf numFmtId="0" fontId="5" fillId="0" borderId="11" xfId="0" applyFont="1" applyFill="1" applyBorder="1" applyAlignment="1" applyProtection="1">
      <alignment horizontal="center" wrapText="1"/>
      <protection locked="0"/>
    </xf>
    <xf numFmtId="0" fontId="3" fillId="10" borderId="22" xfId="0" applyFont="1" applyFill="1" applyBorder="1" applyAlignment="1" applyProtection="1">
      <alignment horizontal="center" wrapText="1"/>
      <protection locked="0"/>
    </xf>
    <xf numFmtId="0" fontId="3" fillId="10" borderId="56" xfId="0" applyFont="1" applyFill="1" applyBorder="1" applyAlignment="1" applyProtection="1">
      <alignment horizontal="center" wrapText="1"/>
      <protection locked="0"/>
    </xf>
    <xf numFmtId="0" fontId="3" fillId="10" borderId="11" xfId="0" applyFont="1" applyFill="1" applyBorder="1" applyAlignment="1" applyProtection="1">
      <alignment horizontal="center" wrapText="1"/>
      <protection locked="0"/>
    </xf>
    <xf numFmtId="0" fontId="6" fillId="0" borderId="57" xfId="0" applyFont="1" applyBorder="1" applyAlignment="1" applyProtection="1">
      <alignment horizontal="center" vertical="top" wrapText="1"/>
      <protection locked="0"/>
    </xf>
    <xf numFmtId="0" fontId="6" fillId="0" borderId="0" xfId="0" applyFont="1" applyFill="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2" xfId="0" applyFont="1" applyBorder="1" applyAlignment="1" applyProtection="1">
      <alignment horizontal="center" wrapText="1"/>
      <protection locked="0"/>
    </xf>
    <xf numFmtId="0" fontId="6" fillId="0" borderId="56" xfId="0" applyFont="1" applyBorder="1" applyAlignment="1" applyProtection="1">
      <alignment horizontal="center" wrapText="1"/>
      <protection locked="0"/>
    </xf>
    <xf numFmtId="0" fontId="6" fillId="0" borderId="11" xfId="0" applyFont="1" applyBorder="1" applyAlignment="1" applyProtection="1">
      <alignment horizontal="center" wrapText="1"/>
      <protection locked="0"/>
    </xf>
    <xf numFmtId="0" fontId="6" fillId="0" borderId="0" xfId="0" applyFont="1" applyAlignment="1" applyProtection="1">
      <alignment horizontal="center"/>
      <protection locked="0"/>
    </xf>
    <xf numFmtId="0" fontId="6" fillId="0" borderId="0" xfId="0" applyFont="1" applyFill="1" applyAlignment="1" applyProtection="1">
      <alignment horizontal="center"/>
      <protection locked="0"/>
    </xf>
    <xf numFmtId="0" fontId="6" fillId="0" borderId="0" xfId="0" applyFont="1" applyBorder="1" applyAlignment="1" applyProtection="1">
      <alignment horizontal="center" vertical="top" wrapText="1"/>
      <protection locked="0"/>
    </xf>
    <xf numFmtId="0" fontId="18" fillId="0" borderId="0" xfId="0" applyFont="1" applyAlignment="1" applyProtection="1">
      <alignment horizontal="center"/>
      <protection locked="0"/>
    </xf>
  </cellXfs>
  <cellStyles count="8">
    <cellStyle name="Comma 2" xfId="6" xr:uid="{00000000-0005-0000-0000-000000000000}"/>
    <cellStyle name="Currency 2" xfId="7" xr:uid="{00000000-0005-0000-0000-000001000000}"/>
    <cellStyle name="Normal" xfId="0" builtinId="0"/>
    <cellStyle name="Normal 2" xfId="5" xr:uid="{00000000-0005-0000-0000-000003000000}"/>
    <cellStyle name="Normal 3" xfId="1" xr:uid="{00000000-0005-0000-0000-000004000000}"/>
    <cellStyle name="Normal 5" xfId="2" xr:uid="{00000000-0005-0000-0000-000005000000}"/>
    <cellStyle name="Percent" xfId="3" builtinId="5"/>
    <cellStyle name="Percent 2"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showRowColHeaders="0" tabSelected="1" zoomScaleNormal="100" workbookViewId="0">
      <selection sqref="A1:B1"/>
    </sheetView>
  </sheetViews>
  <sheetFormatPr defaultRowHeight="12.75" x14ac:dyDescent="0.2"/>
  <cols>
    <col min="1" max="1" width="43.140625" customWidth="1"/>
    <col min="2" max="2" width="32.42578125" customWidth="1"/>
  </cols>
  <sheetData>
    <row r="1" spans="1:8" x14ac:dyDescent="0.2">
      <c r="A1" s="197" t="s">
        <v>50</v>
      </c>
      <c r="B1" s="197"/>
      <c r="C1" s="13"/>
      <c r="D1" s="13"/>
      <c r="E1" s="13"/>
      <c r="F1" s="13"/>
      <c r="G1" s="13"/>
      <c r="H1" s="13"/>
    </row>
    <row r="2" spans="1:8" x14ac:dyDescent="0.2">
      <c r="A2" s="197" t="s">
        <v>0</v>
      </c>
      <c r="B2" s="197"/>
      <c r="C2" s="13"/>
      <c r="D2" s="13"/>
      <c r="E2" s="13"/>
      <c r="F2" s="13"/>
      <c r="G2" s="13"/>
      <c r="H2" s="13"/>
    </row>
    <row r="3" spans="1:8" x14ac:dyDescent="0.2">
      <c r="A3" s="197" t="s">
        <v>382</v>
      </c>
      <c r="B3" s="197"/>
      <c r="C3" s="13"/>
      <c r="D3" s="13"/>
      <c r="E3" s="13"/>
      <c r="F3" s="13"/>
      <c r="G3" s="13"/>
      <c r="H3" s="13"/>
    </row>
    <row r="4" spans="1:8" x14ac:dyDescent="0.2">
      <c r="A4" s="198" t="s">
        <v>1</v>
      </c>
      <c r="B4" s="198"/>
      <c r="C4" s="14"/>
      <c r="D4" s="14"/>
      <c r="E4" s="14"/>
      <c r="F4" s="14"/>
      <c r="G4" s="14"/>
      <c r="H4" s="14"/>
    </row>
    <row r="6" spans="1:8" ht="15" x14ac:dyDescent="0.2">
      <c r="A6" s="175" t="s">
        <v>2</v>
      </c>
      <c r="B6" s="183"/>
    </row>
    <row r="8" spans="1:8" ht="13.5" thickBot="1" x14ac:dyDescent="0.25"/>
    <row r="9" spans="1:8" ht="13.5" thickTop="1" x14ac:dyDescent="0.2">
      <c r="A9" s="199" t="s">
        <v>3</v>
      </c>
      <c r="B9" s="201" t="s">
        <v>4</v>
      </c>
    </row>
    <row r="10" spans="1:8" x14ac:dyDescent="0.2">
      <c r="A10" s="200"/>
      <c r="B10" s="202"/>
    </row>
    <row r="11" spans="1:8" x14ac:dyDescent="0.2">
      <c r="A11" s="176" t="s">
        <v>5</v>
      </c>
      <c r="B11" s="177" t="s">
        <v>6</v>
      </c>
    </row>
    <row r="12" spans="1:8" x14ac:dyDescent="0.2">
      <c r="A12" s="184"/>
      <c r="B12" s="185"/>
    </row>
    <row r="13" spans="1:8" x14ac:dyDescent="0.2">
      <c r="A13" s="178" t="s">
        <v>7</v>
      </c>
      <c r="B13" s="177" t="s">
        <v>8</v>
      </c>
    </row>
    <row r="14" spans="1:8" x14ac:dyDescent="0.2">
      <c r="A14" s="186"/>
      <c r="B14" s="187"/>
    </row>
    <row r="15" spans="1:8" x14ac:dyDescent="0.2">
      <c r="A15" s="179" t="s">
        <v>9</v>
      </c>
      <c r="B15" s="180" t="s">
        <v>10</v>
      </c>
    </row>
    <row r="16" spans="1:8" x14ac:dyDescent="0.2">
      <c r="A16" s="191"/>
      <c r="B16" s="181" t="s">
        <v>379</v>
      </c>
    </row>
    <row r="17" spans="1:9" x14ac:dyDescent="0.2">
      <c r="A17" s="188"/>
      <c r="B17" s="187"/>
    </row>
    <row r="18" spans="1:9" x14ac:dyDescent="0.2">
      <c r="A18" s="178" t="s">
        <v>11</v>
      </c>
      <c r="B18" s="177" t="s">
        <v>12</v>
      </c>
    </row>
    <row r="19" spans="1:9" x14ac:dyDescent="0.2">
      <c r="A19" s="189"/>
      <c r="B19" s="187"/>
    </row>
    <row r="20" spans="1:9" x14ac:dyDescent="0.2">
      <c r="A20" s="179" t="s">
        <v>13</v>
      </c>
      <c r="B20" s="180" t="s">
        <v>14</v>
      </c>
    </row>
    <row r="21" spans="1:9" x14ac:dyDescent="0.2">
      <c r="A21" s="191"/>
      <c r="B21" s="181" t="s">
        <v>16</v>
      </c>
    </row>
    <row r="22" spans="1:9" x14ac:dyDescent="0.2">
      <c r="A22" s="190"/>
      <c r="B22" s="187"/>
    </row>
    <row r="23" spans="1:9" x14ac:dyDescent="0.2">
      <c r="A23" s="179" t="s">
        <v>15</v>
      </c>
      <c r="B23" s="180" t="s">
        <v>10</v>
      </c>
    </row>
    <row r="24" spans="1:9" ht="13.5" thickBot="1" x14ac:dyDescent="0.25">
      <c r="A24" s="192"/>
      <c r="B24" s="182" t="s">
        <v>16</v>
      </c>
    </row>
    <row r="25" spans="1:9" ht="13.5" thickTop="1" x14ac:dyDescent="0.2">
      <c r="A25" s="1"/>
      <c r="B25" s="1"/>
    </row>
    <row r="26" spans="1:9" x14ac:dyDescent="0.2">
      <c r="A26" s="1"/>
      <c r="B26" s="1"/>
    </row>
    <row r="27" spans="1:9" ht="14.45" customHeight="1" thickBot="1" x14ac:dyDescent="0.25">
      <c r="A27" s="1"/>
      <c r="B27" s="1"/>
    </row>
    <row r="28" spans="1:9" ht="66.75" customHeight="1" thickTop="1" thickBot="1" x14ac:dyDescent="0.25">
      <c r="A28" s="195" t="s">
        <v>389</v>
      </c>
      <c r="B28" s="196"/>
      <c r="C28" s="5"/>
      <c r="D28" s="1"/>
      <c r="E28" s="1"/>
      <c r="F28" s="1"/>
      <c r="G28" s="1"/>
      <c r="H28" s="1"/>
      <c r="I28" s="1"/>
    </row>
    <row r="29" spans="1:9" ht="13.5" thickTop="1" x14ac:dyDescent="0.2">
      <c r="A29" s="5"/>
      <c r="B29" s="5"/>
      <c r="C29" s="5"/>
      <c r="D29" s="1"/>
      <c r="E29" s="1"/>
      <c r="F29" s="1"/>
      <c r="G29" s="1"/>
      <c r="H29" s="1"/>
      <c r="I29" s="1"/>
    </row>
    <row r="30" spans="1:9" x14ac:dyDescent="0.2">
      <c r="A30" s="5"/>
      <c r="B30" s="5"/>
      <c r="C30" s="5"/>
      <c r="D30" s="1"/>
      <c r="E30" s="1"/>
      <c r="F30" s="1"/>
      <c r="G30" s="1"/>
      <c r="H30" s="1"/>
      <c r="I30" s="1"/>
    </row>
  </sheetData>
  <sheetProtection sheet="1" objects="1" scenarios="1" selectLockedCells="1"/>
  <mergeCells count="7">
    <mergeCell ref="A28:B28"/>
    <mergeCell ref="A1:B1"/>
    <mergeCell ref="A2:B2"/>
    <mergeCell ref="A3:B3"/>
    <mergeCell ref="A4:B4"/>
    <mergeCell ref="A9:A10"/>
    <mergeCell ref="B9:B10"/>
  </mergeCells>
  <phoneticPr fontId="2" type="noConversion"/>
  <dataValidations count="2">
    <dataValidation type="custom" allowBlank="1" showInputMessage="1" showErrorMessage="1" errorTitle="Read only" error="This cell is read only" sqref="A1:B4 A6 A9:B24 A28:B28" xr:uid="{67E0BF92-94B8-4975-9066-DA93C88DABDB}">
      <formula1>"""=1=1"""</formula1>
    </dataValidation>
    <dataValidation allowBlank="1" showInputMessage="1" showErrorMessage="1" promptTitle="To calculate Community Need " prompt="Calculate community need by Activity:" sqref="B6" xr:uid="{FF0D7F1F-63A1-4F93-9AC0-5152BD6B32CD}"/>
  </dataValidations>
  <printOptions horizontalCentered="1"/>
  <pageMargins left="0.75" right="0.75" top="1" bottom="1" header="0.5" footer="0.5"/>
  <pageSetup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1"/>
  <sheetViews>
    <sheetView zoomScale="90" zoomScaleNormal="90" workbookViewId="0">
      <pane xSplit="1" ySplit="7" topLeftCell="B8" activePane="bottomRight" state="frozen"/>
      <selection pane="topRight" activeCell="A152" sqref="A152:IV152"/>
      <selection pane="bottomLeft" activeCell="A152" sqref="A152:IV152"/>
      <selection pane="bottomRight" activeCell="C18" sqref="C18"/>
    </sheetView>
  </sheetViews>
  <sheetFormatPr defaultColWidth="9.140625" defaultRowHeight="12.75" x14ac:dyDescent="0.2"/>
  <cols>
    <col min="1" max="1" width="34.140625" style="17" bestFit="1" customWidth="1"/>
    <col min="2" max="2" width="11.140625" style="18" customWidth="1"/>
    <col min="3" max="3" width="9.140625" style="18" customWidth="1"/>
    <col min="4" max="4" width="12.85546875" style="19" customWidth="1"/>
    <col min="5" max="5" width="9" style="20" customWidth="1"/>
    <col min="6" max="6" width="10.7109375" style="15" customWidth="1"/>
    <col min="7" max="7" width="9.28515625" style="15" customWidth="1"/>
    <col min="8" max="8" width="9.85546875" style="18" customWidth="1"/>
    <col min="9" max="16384" width="9.140625" style="15"/>
  </cols>
  <sheetData>
    <row r="1" spans="1:8" x14ac:dyDescent="0.2">
      <c r="A1" s="197" t="s">
        <v>50</v>
      </c>
      <c r="B1" s="197"/>
      <c r="C1" s="197"/>
      <c r="D1" s="197"/>
      <c r="E1" s="197"/>
      <c r="F1" s="197"/>
      <c r="G1" s="197"/>
      <c r="H1" s="197"/>
    </row>
    <row r="2" spans="1:8" x14ac:dyDescent="0.2">
      <c r="A2" s="197" t="s">
        <v>0</v>
      </c>
      <c r="B2" s="197"/>
      <c r="C2" s="197"/>
      <c r="D2" s="197"/>
      <c r="E2" s="197"/>
      <c r="F2" s="197"/>
      <c r="G2" s="197"/>
      <c r="H2" s="197"/>
    </row>
    <row r="3" spans="1:8" x14ac:dyDescent="0.2">
      <c r="A3" s="197" t="s">
        <v>382</v>
      </c>
      <c r="B3" s="197"/>
      <c r="C3" s="197"/>
      <c r="D3" s="197"/>
      <c r="E3" s="197"/>
      <c r="F3" s="197"/>
      <c r="G3" s="197"/>
      <c r="H3" s="197"/>
    </row>
    <row r="4" spans="1:8" ht="13.5" customHeight="1" thickBot="1" x14ac:dyDescent="0.25">
      <c r="A4" s="197" t="s">
        <v>306</v>
      </c>
      <c r="B4" s="197"/>
      <c r="C4" s="197"/>
      <c r="D4" s="197"/>
      <c r="E4" s="197"/>
      <c r="F4" s="197"/>
      <c r="G4" s="197"/>
      <c r="H4" s="197"/>
    </row>
    <row r="5" spans="1:8" ht="25.5" customHeight="1" thickBot="1" x14ac:dyDescent="0.3">
      <c r="A5" s="205" t="s">
        <v>17</v>
      </c>
      <c r="B5" s="206"/>
      <c r="C5" s="206"/>
      <c r="D5" s="206"/>
      <c r="E5" s="206"/>
      <c r="F5" s="206"/>
      <c r="G5" s="206"/>
      <c r="H5" s="207"/>
    </row>
    <row r="6" spans="1:8" s="16" customFormat="1" ht="43.5" customHeight="1" thickBot="1" x14ac:dyDescent="0.25">
      <c r="A6" s="193"/>
      <c r="B6" s="203" t="s">
        <v>18</v>
      </c>
      <c r="C6" s="204"/>
      <c r="D6" s="203" t="s">
        <v>18</v>
      </c>
      <c r="E6" s="204"/>
      <c r="F6" s="203" t="s">
        <v>19</v>
      </c>
      <c r="G6" s="204"/>
      <c r="H6" s="28" t="s">
        <v>20</v>
      </c>
    </row>
    <row r="7" spans="1:8" s="16" customFormat="1" ht="52.5" customHeight="1" thickBot="1" x14ac:dyDescent="0.25">
      <c r="A7" s="29" t="s">
        <v>21</v>
      </c>
      <c r="B7" s="30" t="s">
        <v>255</v>
      </c>
      <c r="C7" s="31" t="s">
        <v>22</v>
      </c>
      <c r="D7" s="30" t="s">
        <v>256</v>
      </c>
      <c r="E7" s="31" t="s">
        <v>22</v>
      </c>
      <c r="F7" s="30" t="s">
        <v>257</v>
      </c>
      <c r="G7" s="31" t="s">
        <v>22</v>
      </c>
      <c r="H7" s="32" t="s">
        <v>23</v>
      </c>
    </row>
    <row r="8" spans="1:8" ht="14.45" customHeight="1" x14ac:dyDescent="0.2">
      <c r="A8" s="33" t="s">
        <v>51</v>
      </c>
      <c r="B8" s="34">
        <v>0.10869565217391304</v>
      </c>
      <c r="C8" s="35">
        <v>42</v>
      </c>
      <c r="D8" s="36">
        <v>0</v>
      </c>
      <c r="E8" s="37">
        <v>35</v>
      </c>
      <c r="F8" s="38">
        <v>0.375</v>
      </c>
      <c r="G8" s="39">
        <v>55</v>
      </c>
      <c r="H8" s="40">
        <f>C8+E8+G8</f>
        <v>132</v>
      </c>
    </row>
    <row r="9" spans="1:8" ht="14.45" customHeight="1" x14ac:dyDescent="0.2">
      <c r="A9" s="33" t="s">
        <v>52</v>
      </c>
      <c r="B9" s="41">
        <v>7.4926253687315633E-2</v>
      </c>
      <c r="C9" s="42">
        <v>35</v>
      </c>
      <c r="D9" s="43">
        <v>7.246376811594203E-3</v>
      </c>
      <c r="E9" s="44">
        <v>42</v>
      </c>
      <c r="F9" s="45">
        <v>4.9586776859504134E-2</v>
      </c>
      <c r="G9" s="46">
        <v>88</v>
      </c>
      <c r="H9" s="40">
        <f t="shared" ref="H9:H72" si="0">C9+E9+G9</f>
        <v>165</v>
      </c>
    </row>
    <row r="10" spans="1:8" ht="14.45" customHeight="1" x14ac:dyDescent="0.2">
      <c r="A10" s="33" t="s">
        <v>53</v>
      </c>
      <c r="B10" s="41">
        <v>0.23471400394477318</v>
      </c>
      <c r="C10" s="42">
        <v>49</v>
      </c>
      <c r="D10" s="43">
        <v>1.3680494263018535E-2</v>
      </c>
      <c r="E10" s="44">
        <v>42</v>
      </c>
      <c r="F10" s="45">
        <v>7.3715765090611798E-2</v>
      </c>
      <c r="G10" s="46">
        <v>77</v>
      </c>
      <c r="H10" s="40">
        <f t="shared" si="0"/>
        <v>168</v>
      </c>
    </row>
    <row r="11" spans="1:8" ht="14.45" customHeight="1" x14ac:dyDescent="0.2">
      <c r="A11" s="33" t="s">
        <v>54</v>
      </c>
      <c r="B11" s="41">
        <v>0.24888691006233304</v>
      </c>
      <c r="C11" s="42">
        <v>49</v>
      </c>
      <c r="D11" s="43">
        <v>0</v>
      </c>
      <c r="E11" s="44">
        <v>35</v>
      </c>
      <c r="F11" s="45">
        <v>3.0769230769230771E-2</v>
      </c>
      <c r="G11" s="46">
        <v>99</v>
      </c>
      <c r="H11" s="40">
        <f t="shared" si="0"/>
        <v>183</v>
      </c>
    </row>
    <row r="12" spans="1:8" ht="14.45" customHeight="1" x14ac:dyDescent="0.2">
      <c r="A12" s="33" t="s">
        <v>55</v>
      </c>
      <c r="B12" s="41">
        <v>0.20932697403285638</v>
      </c>
      <c r="C12" s="42">
        <v>49</v>
      </c>
      <c r="D12" s="43">
        <v>2.7985074626865673E-2</v>
      </c>
      <c r="E12" s="44">
        <v>42</v>
      </c>
      <c r="F12" s="45">
        <v>5.1327433628318583E-2</v>
      </c>
      <c r="G12" s="46">
        <v>88</v>
      </c>
      <c r="H12" s="40">
        <f t="shared" si="0"/>
        <v>179</v>
      </c>
    </row>
    <row r="13" spans="1:8" ht="14.45" customHeight="1" x14ac:dyDescent="0.2">
      <c r="A13" s="33" t="s">
        <v>56</v>
      </c>
      <c r="B13" s="41">
        <v>0.33619631901840491</v>
      </c>
      <c r="C13" s="42">
        <v>56</v>
      </c>
      <c r="D13" s="43">
        <v>1.1290322580645161E-2</v>
      </c>
      <c r="E13" s="44">
        <v>42</v>
      </c>
      <c r="F13" s="45">
        <v>0</v>
      </c>
      <c r="G13" s="46">
        <v>110</v>
      </c>
      <c r="H13" s="40">
        <f t="shared" si="0"/>
        <v>208</v>
      </c>
    </row>
    <row r="14" spans="1:8" ht="14.45" customHeight="1" x14ac:dyDescent="0.2">
      <c r="A14" s="33" t="s">
        <v>57</v>
      </c>
      <c r="B14" s="41">
        <v>0.15341745531019979</v>
      </c>
      <c r="C14" s="42">
        <v>42</v>
      </c>
      <c r="D14" s="43">
        <v>1.3139502376292984E-2</v>
      </c>
      <c r="E14" s="44">
        <v>42</v>
      </c>
      <c r="F14" s="45">
        <v>6.2876604663348185E-2</v>
      </c>
      <c r="G14" s="46">
        <v>77</v>
      </c>
      <c r="H14" s="40">
        <f t="shared" si="0"/>
        <v>161</v>
      </c>
    </row>
    <row r="15" spans="1:8" ht="14.45" customHeight="1" x14ac:dyDescent="0.2">
      <c r="A15" s="33" t="s">
        <v>58</v>
      </c>
      <c r="B15" s="41">
        <v>0.26958105646630237</v>
      </c>
      <c r="C15" s="42">
        <v>49</v>
      </c>
      <c r="D15" s="43">
        <v>9.4228504122497048E-3</v>
      </c>
      <c r="E15" s="44">
        <v>42</v>
      </c>
      <c r="F15" s="45">
        <v>6.2913907284768214E-2</v>
      </c>
      <c r="G15" s="46">
        <v>77</v>
      </c>
      <c r="H15" s="40">
        <f t="shared" si="0"/>
        <v>168</v>
      </c>
    </row>
    <row r="16" spans="1:8" ht="14.45" customHeight="1" x14ac:dyDescent="0.2">
      <c r="A16" s="33" t="s">
        <v>59</v>
      </c>
      <c r="B16" s="41">
        <v>0.21173610343684385</v>
      </c>
      <c r="C16" s="42">
        <v>49</v>
      </c>
      <c r="D16" s="43">
        <v>2.6113013698630137E-2</v>
      </c>
      <c r="E16" s="44">
        <v>42</v>
      </c>
      <c r="F16" s="45">
        <v>2.7072053311120368E-2</v>
      </c>
      <c r="G16" s="46">
        <v>99</v>
      </c>
      <c r="H16" s="40">
        <f t="shared" si="0"/>
        <v>190</v>
      </c>
    </row>
    <row r="17" spans="1:8" ht="14.45" customHeight="1" x14ac:dyDescent="0.2">
      <c r="A17" s="33" t="s">
        <v>60</v>
      </c>
      <c r="B17" s="41">
        <v>0.33577515323665719</v>
      </c>
      <c r="C17" s="42">
        <v>56</v>
      </c>
      <c r="D17" s="43">
        <v>4.4577685088633995E-2</v>
      </c>
      <c r="E17" s="44">
        <v>49</v>
      </c>
      <c r="F17" s="45">
        <v>4.2675318193161969E-2</v>
      </c>
      <c r="G17" s="46">
        <v>88</v>
      </c>
      <c r="H17" s="40">
        <f t="shared" si="0"/>
        <v>193</v>
      </c>
    </row>
    <row r="18" spans="1:8" ht="14.45" customHeight="1" x14ac:dyDescent="0.2">
      <c r="A18" s="33" t="s">
        <v>61</v>
      </c>
      <c r="B18" s="41">
        <v>0.10542476970317298</v>
      </c>
      <c r="C18" s="42">
        <v>42</v>
      </c>
      <c r="D18" s="43">
        <v>1.615798922800718E-2</v>
      </c>
      <c r="E18" s="44">
        <v>42</v>
      </c>
      <c r="F18" s="45">
        <v>4.6232876712328765E-2</v>
      </c>
      <c r="G18" s="46">
        <v>88</v>
      </c>
      <c r="H18" s="40">
        <f t="shared" si="0"/>
        <v>172</v>
      </c>
    </row>
    <row r="19" spans="1:8" ht="14.45" customHeight="1" x14ac:dyDescent="0.2">
      <c r="A19" s="33" t="s">
        <v>62</v>
      </c>
      <c r="B19" s="41">
        <v>0.23573757131214343</v>
      </c>
      <c r="C19" s="42">
        <v>49</v>
      </c>
      <c r="D19" s="43">
        <v>3.4593526068692856E-2</v>
      </c>
      <c r="E19" s="44">
        <v>42</v>
      </c>
      <c r="F19" s="45">
        <v>2.1518375241779499E-2</v>
      </c>
      <c r="G19" s="46">
        <v>99</v>
      </c>
      <c r="H19" s="40">
        <f t="shared" si="0"/>
        <v>190</v>
      </c>
    </row>
    <row r="20" spans="1:8" ht="14.45" customHeight="1" x14ac:dyDescent="0.2">
      <c r="A20" s="33" t="s">
        <v>63</v>
      </c>
      <c r="B20" s="41">
        <v>0.24119482835488185</v>
      </c>
      <c r="C20" s="42">
        <v>49</v>
      </c>
      <c r="D20" s="43">
        <v>1.4580801944106925E-2</v>
      </c>
      <c r="E20" s="44">
        <v>42</v>
      </c>
      <c r="F20" s="45">
        <v>3.6863662960795789E-2</v>
      </c>
      <c r="G20" s="46">
        <v>99</v>
      </c>
      <c r="H20" s="40">
        <f t="shared" si="0"/>
        <v>190</v>
      </c>
    </row>
    <row r="21" spans="1:8" ht="14.45" customHeight="1" x14ac:dyDescent="0.2">
      <c r="A21" s="33" t="s">
        <v>64</v>
      </c>
      <c r="B21" s="41">
        <v>0.17995169082125603</v>
      </c>
      <c r="C21" s="42">
        <v>42</v>
      </c>
      <c r="D21" s="43">
        <v>1.0416666666666666E-2</v>
      </c>
      <c r="E21" s="44">
        <v>42</v>
      </c>
      <c r="F21" s="45">
        <v>6.1889250814332247E-2</v>
      </c>
      <c r="G21" s="46">
        <v>77</v>
      </c>
      <c r="H21" s="40">
        <f t="shared" si="0"/>
        <v>161</v>
      </c>
    </row>
    <row r="22" spans="1:8" ht="14.45" customHeight="1" x14ac:dyDescent="0.2">
      <c r="A22" s="33" t="s">
        <v>65</v>
      </c>
      <c r="B22" s="41">
        <v>0.31272727272727274</v>
      </c>
      <c r="C22" s="42">
        <v>56</v>
      </c>
      <c r="D22" s="43">
        <v>5.292570677186062E-2</v>
      </c>
      <c r="E22" s="44">
        <v>49</v>
      </c>
      <c r="F22" s="45">
        <v>3.886255924170616E-2</v>
      </c>
      <c r="G22" s="46">
        <v>99</v>
      </c>
      <c r="H22" s="40">
        <f t="shared" si="0"/>
        <v>204</v>
      </c>
    </row>
    <row r="23" spans="1:8" ht="14.45" customHeight="1" x14ac:dyDescent="0.2">
      <c r="A23" s="33" t="s">
        <v>66</v>
      </c>
      <c r="B23" s="41">
        <v>0.20713664055700609</v>
      </c>
      <c r="C23" s="42">
        <v>49</v>
      </c>
      <c r="D23" s="43">
        <v>4.3010752688172043E-3</v>
      </c>
      <c r="E23" s="44">
        <v>35</v>
      </c>
      <c r="F23" s="45">
        <v>0.13084112149532709</v>
      </c>
      <c r="G23" s="46">
        <v>55</v>
      </c>
      <c r="H23" s="40">
        <f t="shared" si="0"/>
        <v>139</v>
      </c>
    </row>
    <row r="24" spans="1:8" ht="14.45" customHeight="1" x14ac:dyDescent="0.2">
      <c r="A24" s="33" t="s">
        <v>67</v>
      </c>
      <c r="B24" s="41">
        <v>0.22431027588964414</v>
      </c>
      <c r="C24" s="42">
        <v>49</v>
      </c>
      <c r="D24" s="43">
        <v>2.9140538546661748E-2</v>
      </c>
      <c r="E24" s="44">
        <v>42</v>
      </c>
      <c r="F24" s="45">
        <v>1.7753623188405798E-2</v>
      </c>
      <c r="G24" s="46">
        <v>110</v>
      </c>
      <c r="H24" s="40">
        <f t="shared" si="0"/>
        <v>201</v>
      </c>
    </row>
    <row r="25" spans="1:8" ht="14.45" customHeight="1" x14ac:dyDescent="0.2">
      <c r="A25" s="33" t="s">
        <v>68</v>
      </c>
      <c r="B25" s="41">
        <v>0.26456327735225915</v>
      </c>
      <c r="C25" s="42">
        <v>49</v>
      </c>
      <c r="D25" s="43">
        <v>3.1938184159690922E-2</v>
      </c>
      <c r="E25" s="44">
        <v>42</v>
      </c>
      <c r="F25" s="45">
        <v>3.2278165503489532E-2</v>
      </c>
      <c r="G25" s="46">
        <v>99</v>
      </c>
      <c r="H25" s="40">
        <f t="shared" si="0"/>
        <v>190</v>
      </c>
    </row>
    <row r="26" spans="1:8" ht="14.45" customHeight="1" x14ac:dyDescent="0.2">
      <c r="A26" s="33" t="s">
        <v>69</v>
      </c>
      <c r="B26" s="41">
        <v>0.2303370786516854</v>
      </c>
      <c r="C26" s="42">
        <v>49</v>
      </c>
      <c r="D26" s="43">
        <v>1.7857142857142856E-2</v>
      </c>
      <c r="E26" s="44">
        <v>42</v>
      </c>
      <c r="F26" s="45">
        <v>0</v>
      </c>
      <c r="G26" s="46">
        <v>110</v>
      </c>
      <c r="H26" s="40">
        <f t="shared" si="0"/>
        <v>201</v>
      </c>
    </row>
    <row r="27" spans="1:8" ht="14.45" customHeight="1" x14ac:dyDescent="0.2">
      <c r="A27" s="33" t="s">
        <v>70</v>
      </c>
      <c r="B27" s="41">
        <v>9.8666666666666666E-2</v>
      </c>
      <c r="C27" s="42">
        <v>35</v>
      </c>
      <c r="D27" s="43">
        <v>0</v>
      </c>
      <c r="E27" s="44">
        <v>35</v>
      </c>
      <c r="F27" s="45">
        <v>0.30398322851153042</v>
      </c>
      <c r="G27" s="46">
        <v>55</v>
      </c>
      <c r="H27" s="40">
        <f t="shared" si="0"/>
        <v>125</v>
      </c>
    </row>
    <row r="28" spans="1:8" ht="14.45" customHeight="1" x14ac:dyDescent="0.2">
      <c r="A28" s="33" t="s">
        <v>71</v>
      </c>
      <c r="B28" s="41">
        <v>0.15279893150877522</v>
      </c>
      <c r="C28" s="42">
        <v>42</v>
      </c>
      <c r="D28" s="43">
        <v>8.1501905765955715E-2</v>
      </c>
      <c r="E28" s="44">
        <v>63</v>
      </c>
      <c r="F28" s="45">
        <v>3.6113499570077388E-2</v>
      </c>
      <c r="G28" s="46">
        <v>99</v>
      </c>
      <c r="H28" s="40">
        <f t="shared" si="0"/>
        <v>204</v>
      </c>
    </row>
    <row r="29" spans="1:8" ht="14.45" customHeight="1" x14ac:dyDescent="0.2">
      <c r="A29" s="33" t="s">
        <v>72</v>
      </c>
      <c r="B29" s="41">
        <v>8.9157792836398839E-2</v>
      </c>
      <c r="C29" s="42">
        <v>35</v>
      </c>
      <c r="D29" s="43">
        <v>3.2825322391559206E-2</v>
      </c>
      <c r="E29" s="44">
        <v>42</v>
      </c>
      <c r="F29" s="45">
        <v>4.8256624825662481E-2</v>
      </c>
      <c r="G29" s="46">
        <v>88</v>
      </c>
      <c r="H29" s="40">
        <f t="shared" si="0"/>
        <v>165</v>
      </c>
    </row>
    <row r="30" spans="1:8" ht="14.45" customHeight="1" x14ac:dyDescent="0.2">
      <c r="A30" s="33" t="s">
        <v>73</v>
      </c>
      <c r="B30" s="41">
        <v>0.16137684398748323</v>
      </c>
      <c r="C30" s="42">
        <v>42</v>
      </c>
      <c r="D30" s="43">
        <v>1.0184287099903006E-2</v>
      </c>
      <c r="E30" s="44">
        <v>42</v>
      </c>
      <c r="F30" s="45">
        <v>4.4042651831247101E-2</v>
      </c>
      <c r="G30" s="46">
        <v>88</v>
      </c>
      <c r="H30" s="40">
        <f t="shared" si="0"/>
        <v>172</v>
      </c>
    </row>
    <row r="31" spans="1:8" ht="14.45" customHeight="1" x14ac:dyDescent="0.2">
      <c r="A31" s="33" t="s">
        <v>74</v>
      </c>
      <c r="B31" s="41">
        <v>0.11109619686800895</v>
      </c>
      <c r="C31" s="42">
        <v>42</v>
      </c>
      <c r="D31" s="43">
        <v>1.6357547655847501E-2</v>
      </c>
      <c r="E31" s="44">
        <v>42</v>
      </c>
      <c r="F31" s="45">
        <v>3.7798983765026647E-2</v>
      </c>
      <c r="G31" s="46">
        <v>99</v>
      </c>
      <c r="H31" s="40">
        <f t="shared" si="0"/>
        <v>183</v>
      </c>
    </row>
    <row r="32" spans="1:8" ht="14.45" customHeight="1" x14ac:dyDescent="0.2">
      <c r="A32" s="33" t="s">
        <v>75</v>
      </c>
      <c r="B32" s="41">
        <v>0.21742738589211619</v>
      </c>
      <c r="C32" s="42">
        <v>49</v>
      </c>
      <c r="D32" s="43">
        <v>1.1086474501108648E-2</v>
      </c>
      <c r="E32" s="44">
        <v>42</v>
      </c>
      <c r="F32" s="45">
        <v>5.6485355648535567E-2</v>
      </c>
      <c r="G32" s="46">
        <v>88</v>
      </c>
      <c r="H32" s="40">
        <f t="shared" si="0"/>
        <v>179</v>
      </c>
    </row>
    <row r="33" spans="1:8" ht="14.45" customHeight="1" x14ac:dyDescent="0.2">
      <c r="A33" s="33" t="s">
        <v>76</v>
      </c>
      <c r="B33" s="41">
        <v>0.14965095986038393</v>
      </c>
      <c r="C33" s="42">
        <v>42</v>
      </c>
      <c r="D33" s="43">
        <v>4.6274509803921567E-2</v>
      </c>
      <c r="E33" s="44">
        <v>49</v>
      </c>
      <c r="F33" s="45">
        <v>9.324009324009324E-3</v>
      </c>
      <c r="G33" s="46">
        <v>110</v>
      </c>
      <c r="H33" s="40">
        <f t="shared" si="0"/>
        <v>201</v>
      </c>
    </row>
    <row r="34" spans="1:8" ht="14.45" customHeight="1" x14ac:dyDescent="0.2">
      <c r="A34" s="33" t="s">
        <v>77</v>
      </c>
      <c r="B34" s="41">
        <v>0.11168262375229171</v>
      </c>
      <c r="C34" s="42">
        <v>42</v>
      </c>
      <c r="D34" s="43">
        <v>5.7097957045573598E-2</v>
      </c>
      <c r="E34" s="44">
        <v>56</v>
      </c>
      <c r="F34" s="45">
        <v>2.0900115399410182E-2</v>
      </c>
      <c r="G34" s="46">
        <v>99</v>
      </c>
      <c r="H34" s="40">
        <f t="shared" si="0"/>
        <v>197</v>
      </c>
    </row>
    <row r="35" spans="1:8" ht="14.45" customHeight="1" x14ac:dyDescent="0.2">
      <c r="A35" s="33" t="s">
        <v>78</v>
      </c>
      <c r="B35" s="41">
        <v>0.19284106585348146</v>
      </c>
      <c r="C35" s="42">
        <v>42</v>
      </c>
      <c r="D35" s="43">
        <v>1.422475106685633E-2</v>
      </c>
      <c r="E35" s="44">
        <v>42</v>
      </c>
      <c r="F35" s="45">
        <v>4.6317829457364339E-2</v>
      </c>
      <c r="G35" s="46">
        <v>88</v>
      </c>
      <c r="H35" s="40">
        <f t="shared" si="0"/>
        <v>172</v>
      </c>
    </row>
    <row r="36" spans="1:8" ht="14.45" customHeight="1" x14ac:dyDescent="0.2">
      <c r="A36" s="33" t="s">
        <v>79</v>
      </c>
      <c r="B36" s="41">
        <v>0.10975609756097561</v>
      </c>
      <c r="C36" s="42">
        <v>42</v>
      </c>
      <c r="D36" s="43">
        <v>0</v>
      </c>
      <c r="E36" s="44">
        <v>35</v>
      </c>
      <c r="F36" s="45">
        <v>0</v>
      </c>
      <c r="G36" s="46">
        <v>110</v>
      </c>
      <c r="H36" s="40">
        <f t="shared" si="0"/>
        <v>187</v>
      </c>
    </row>
    <row r="37" spans="1:8" ht="14.45" customHeight="1" x14ac:dyDescent="0.2">
      <c r="A37" s="33" t="s">
        <v>80</v>
      </c>
      <c r="B37" s="41">
        <v>0.21873990306946689</v>
      </c>
      <c r="C37" s="42">
        <v>49</v>
      </c>
      <c r="D37" s="43">
        <v>1.5302218821729151E-2</v>
      </c>
      <c r="E37" s="44">
        <v>42</v>
      </c>
      <c r="F37" s="45">
        <v>3.755522827687776E-2</v>
      </c>
      <c r="G37" s="46">
        <v>99</v>
      </c>
      <c r="H37" s="40">
        <f t="shared" si="0"/>
        <v>190</v>
      </c>
    </row>
    <row r="38" spans="1:8" ht="14.45" customHeight="1" x14ac:dyDescent="0.2">
      <c r="A38" s="33" t="s">
        <v>81</v>
      </c>
      <c r="B38" s="41">
        <v>0.12605990529677349</v>
      </c>
      <c r="C38" s="42">
        <v>42</v>
      </c>
      <c r="D38" s="43">
        <v>3.6094158674803839E-2</v>
      </c>
      <c r="E38" s="44">
        <v>49</v>
      </c>
      <c r="F38" s="45">
        <v>3.1168172987583412E-2</v>
      </c>
      <c r="G38" s="46">
        <v>99</v>
      </c>
      <c r="H38" s="40">
        <f t="shared" si="0"/>
        <v>190</v>
      </c>
    </row>
    <row r="39" spans="1:8" ht="14.45" customHeight="1" x14ac:dyDescent="0.2">
      <c r="A39" s="47" t="s">
        <v>82</v>
      </c>
      <c r="B39" s="41">
        <v>0.21285504130360983</v>
      </c>
      <c r="C39" s="42">
        <v>49</v>
      </c>
      <c r="D39" s="43">
        <v>2.2897897897897899E-2</v>
      </c>
      <c r="E39" s="44">
        <v>42</v>
      </c>
      <c r="F39" s="45">
        <v>2.7382256297918947E-2</v>
      </c>
      <c r="G39" s="46">
        <v>99</v>
      </c>
      <c r="H39" s="40">
        <f t="shared" si="0"/>
        <v>190</v>
      </c>
    </row>
    <row r="40" spans="1:8" ht="14.45" customHeight="1" x14ac:dyDescent="0.2">
      <c r="A40" s="33" t="s">
        <v>83</v>
      </c>
      <c r="B40" s="41">
        <v>0.2606372045220966</v>
      </c>
      <c r="C40" s="42">
        <v>49</v>
      </c>
      <c r="D40" s="43">
        <v>1.0739856801909307E-2</v>
      </c>
      <c r="E40" s="44">
        <v>42</v>
      </c>
      <c r="F40" s="45">
        <v>2.2170361726954493E-2</v>
      </c>
      <c r="G40" s="46">
        <v>99</v>
      </c>
      <c r="H40" s="40">
        <f t="shared" si="0"/>
        <v>190</v>
      </c>
    </row>
    <row r="41" spans="1:8" ht="14.45" customHeight="1" x14ac:dyDescent="0.2">
      <c r="A41" s="33" t="s">
        <v>84</v>
      </c>
      <c r="B41" s="41">
        <v>0.3555219364599092</v>
      </c>
      <c r="C41" s="42">
        <v>56</v>
      </c>
      <c r="D41" s="43">
        <v>0</v>
      </c>
      <c r="E41" s="44">
        <v>35</v>
      </c>
      <c r="F41" s="45">
        <v>1.3297872340425532E-2</v>
      </c>
      <c r="G41" s="46">
        <v>110</v>
      </c>
      <c r="H41" s="40">
        <f t="shared" si="0"/>
        <v>201</v>
      </c>
    </row>
    <row r="42" spans="1:8" ht="14.45" customHeight="1" x14ac:dyDescent="0.2">
      <c r="A42" s="33" t="s">
        <v>85</v>
      </c>
      <c r="B42" s="41">
        <v>0.292760452555069</v>
      </c>
      <c r="C42" s="42">
        <v>56</v>
      </c>
      <c r="D42" s="43">
        <v>3.3673982241581503E-2</v>
      </c>
      <c r="E42" s="44">
        <v>42</v>
      </c>
      <c r="F42" s="45">
        <v>2.5151069737056997E-2</v>
      </c>
      <c r="G42" s="46">
        <v>99</v>
      </c>
      <c r="H42" s="40">
        <f t="shared" si="0"/>
        <v>197</v>
      </c>
    </row>
    <row r="43" spans="1:8" ht="14.45" customHeight="1" x14ac:dyDescent="0.2">
      <c r="A43" s="33" t="s">
        <v>86</v>
      </c>
      <c r="B43" s="41">
        <v>0.1485371342835709</v>
      </c>
      <c r="C43" s="42">
        <v>42</v>
      </c>
      <c r="D43" s="43">
        <v>9.0909090909090905E-3</v>
      </c>
      <c r="E43" s="44">
        <v>42</v>
      </c>
      <c r="F43" s="45">
        <v>4.9489395129615081E-2</v>
      </c>
      <c r="G43" s="46">
        <v>88</v>
      </c>
      <c r="H43" s="40">
        <f t="shared" si="0"/>
        <v>172</v>
      </c>
    </row>
    <row r="44" spans="1:8" ht="14.45" customHeight="1" x14ac:dyDescent="0.2">
      <c r="A44" s="33" t="s">
        <v>87</v>
      </c>
      <c r="B44" s="41">
        <v>0.15426243817282514</v>
      </c>
      <c r="C44" s="42">
        <v>42</v>
      </c>
      <c r="D44" s="43">
        <v>2.724645658456034E-2</v>
      </c>
      <c r="E44" s="44">
        <v>42</v>
      </c>
      <c r="F44" s="45">
        <v>2.5479415314469626E-2</v>
      </c>
      <c r="G44" s="46">
        <v>99</v>
      </c>
      <c r="H44" s="40">
        <f t="shared" si="0"/>
        <v>183</v>
      </c>
    </row>
    <row r="45" spans="1:8" ht="14.45" customHeight="1" x14ac:dyDescent="0.2">
      <c r="A45" s="33" t="s">
        <v>88</v>
      </c>
      <c r="B45" s="41">
        <v>0.24716408371944401</v>
      </c>
      <c r="C45" s="42">
        <v>49</v>
      </c>
      <c r="D45" s="43">
        <v>1.8366360560657321E-2</v>
      </c>
      <c r="E45" s="44">
        <v>42</v>
      </c>
      <c r="F45" s="45">
        <v>3.7674418604651164E-2</v>
      </c>
      <c r="G45" s="46">
        <v>99</v>
      </c>
      <c r="H45" s="40">
        <f t="shared" si="0"/>
        <v>190</v>
      </c>
    </row>
    <row r="46" spans="1:8" ht="14.45" customHeight="1" x14ac:dyDescent="0.2">
      <c r="A46" s="33" t="s">
        <v>353</v>
      </c>
      <c r="B46" s="41">
        <v>4.1582150101419878E-2</v>
      </c>
      <c r="C46" s="42">
        <v>35</v>
      </c>
      <c r="D46" s="43">
        <v>1.8099547511312219E-2</v>
      </c>
      <c r="E46" s="44">
        <v>42</v>
      </c>
      <c r="F46" s="45">
        <v>5.3822629969418959E-2</v>
      </c>
      <c r="G46" s="46">
        <v>88</v>
      </c>
      <c r="H46" s="40">
        <f t="shared" si="0"/>
        <v>165</v>
      </c>
    </row>
    <row r="47" spans="1:8" ht="14.45" customHeight="1" x14ac:dyDescent="0.2">
      <c r="A47" s="33" t="s">
        <v>89</v>
      </c>
      <c r="B47" s="41">
        <v>0.22564102564102564</v>
      </c>
      <c r="C47" s="42">
        <v>49</v>
      </c>
      <c r="D47" s="43">
        <v>0</v>
      </c>
      <c r="E47" s="44">
        <v>35</v>
      </c>
      <c r="F47" s="45">
        <v>0</v>
      </c>
      <c r="G47" s="46">
        <v>110</v>
      </c>
      <c r="H47" s="40">
        <f t="shared" si="0"/>
        <v>194</v>
      </c>
    </row>
    <row r="48" spans="1:8" ht="14.45" customHeight="1" x14ac:dyDescent="0.2">
      <c r="A48" s="33" t="s">
        <v>354</v>
      </c>
      <c r="B48" s="41">
        <v>0</v>
      </c>
      <c r="C48" s="42">
        <v>35</v>
      </c>
      <c r="D48" s="43">
        <v>0</v>
      </c>
      <c r="E48" s="44">
        <v>35</v>
      </c>
      <c r="F48" s="45">
        <v>0</v>
      </c>
      <c r="G48" s="46">
        <v>110</v>
      </c>
      <c r="H48" s="40">
        <f t="shared" si="0"/>
        <v>180</v>
      </c>
    </row>
    <row r="49" spans="1:8" ht="14.45" customHeight="1" x14ac:dyDescent="0.2">
      <c r="A49" s="33" t="s">
        <v>90</v>
      </c>
      <c r="B49" s="41">
        <v>0.17055084745762711</v>
      </c>
      <c r="C49" s="42">
        <v>42</v>
      </c>
      <c r="D49" s="43">
        <v>1.7467248908296942E-2</v>
      </c>
      <c r="E49" s="44">
        <v>42</v>
      </c>
      <c r="F49" s="45">
        <v>0</v>
      </c>
      <c r="G49" s="46">
        <v>110</v>
      </c>
      <c r="H49" s="40">
        <f t="shared" si="0"/>
        <v>194</v>
      </c>
    </row>
    <row r="50" spans="1:8" ht="14.45" customHeight="1" x14ac:dyDescent="0.2">
      <c r="A50" s="33" t="s">
        <v>91</v>
      </c>
      <c r="B50" s="41">
        <v>0.22194513715710723</v>
      </c>
      <c r="C50" s="42">
        <v>49</v>
      </c>
      <c r="D50" s="43">
        <v>1.7738359201773836E-3</v>
      </c>
      <c r="E50" s="44">
        <v>35</v>
      </c>
      <c r="F50" s="45">
        <v>3.8379530916844352E-2</v>
      </c>
      <c r="G50" s="46">
        <v>99</v>
      </c>
      <c r="H50" s="40">
        <f t="shared" si="0"/>
        <v>183</v>
      </c>
    </row>
    <row r="51" spans="1:8" ht="14.45" customHeight="1" x14ac:dyDescent="0.2">
      <c r="A51" s="33" t="s">
        <v>92</v>
      </c>
      <c r="B51" s="41">
        <v>0.28223270440251574</v>
      </c>
      <c r="C51" s="42">
        <v>49</v>
      </c>
      <c r="D51" s="43">
        <v>4.1340782122905026E-2</v>
      </c>
      <c r="E51" s="44">
        <v>49</v>
      </c>
      <c r="F51" s="45">
        <v>4.2780748663101602E-2</v>
      </c>
      <c r="G51" s="46">
        <v>88</v>
      </c>
      <c r="H51" s="40">
        <f t="shared" si="0"/>
        <v>186</v>
      </c>
    </row>
    <row r="52" spans="1:8" ht="14.45" customHeight="1" x14ac:dyDescent="0.2">
      <c r="A52" s="33" t="s">
        <v>93</v>
      </c>
      <c r="B52" s="41">
        <v>4.9878345498783457E-2</v>
      </c>
      <c r="C52" s="42">
        <v>35</v>
      </c>
      <c r="D52" s="43">
        <v>4.9528301886792456E-2</v>
      </c>
      <c r="E52" s="44">
        <v>49</v>
      </c>
      <c r="F52" s="45">
        <v>4.5045045045045043E-2</v>
      </c>
      <c r="G52" s="46">
        <v>88</v>
      </c>
      <c r="H52" s="40">
        <f t="shared" si="0"/>
        <v>172</v>
      </c>
    </row>
    <row r="53" spans="1:8" ht="14.45" customHeight="1" x14ac:dyDescent="0.2">
      <c r="A53" s="33" t="s">
        <v>94</v>
      </c>
      <c r="B53" s="41">
        <v>0.25381294964028778</v>
      </c>
      <c r="C53" s="42">
        <v>49</v>
      </c>
      <c r="D53" s="43">
        <v>2.2916666666666665E-2</v>
      </c>
      <c r="E53" s="44">
        <v>42</v>
      </c>
      <c r="F53" s="45">
        <v>2.3397761953204477E-2</v>
      </c>
      <c r="G53" s="46">
        <v>99</v>
      </c>
      <c r="H53" s="40">
        <f t="shared" si="0"/>
        <v>190</v>
      </c>
    </row>
    <row r="54" spans="1:8" ht="14.45" customHeight="1" x14ac:dyDescent="0.2">
      <c r="A54" s="33" t="s">
        <v>95</v>
      </c>
      <c r="B54" s="41">
        <v>0.19649805447470817</v>
      </c>
      <c r="C54" s="42">
        <v>42</v>
      </c>
      <c r="D54" s="43">
        <v>8.1466395112016286E-3</v>
      </c>
      <c r="E54" s="44">
        <v>42</v>
      </c>
      <c r="F54" s="45">
        <v>4.1015625E-2</v>
      </c>
      <c r="G54" s="46">
        <v>88</v>
      </c>
      <c r="H54" s="40">
        <f t="shared" si="0"/>
        <v>172</v>
      </c>
    </row>
    <row r="55" spans="1:8" ht="14.45" customHeight="1" x14ac:dyDescent="0.2">
      <c r="A55" s="33" t="s">
        <v>96</v>
      </c>
      <c r="B55" s="41">
        <v>0.34377174669450244</v>
      </c>
      <c r="C55" s="42">
        <v>56</v>
      </c>
      <c r="D55" s="43">
        <v>4.4982698961937718E-2</v>
      </c>
      <c r="E55" s="44">
        <v>49</v>
      </c>
      <c r="F55" s="45">
        <v>4.9342105263157895E-2</v>
      </c>
      <c r="G55" s="46">
        <v>88</v>
      </c>
      <c r="H55" s="40">
        <f t="shared" si="0"/>
        <v>193</v>
      </c>
    </row>
    <row r="56" spans="1:8" ht="14.45" customHeight="1" x14ac:dyDescent="0.2">
      <c r="A56" s="33" t="s">
        <v>97</v>
      </c>
      <c r="B56" s="41">
        <v>7.6877934272300469E-2</v>
      </c>
      <c r="C56" s="42">
        <v>35</v>
      </c>
      <c r="D56" s="43">
        <v>3.0349013657056147E-2</v>
      </c>
      <c r="E56" s="44">
        <v>42</v>
      </c>
      <c r="F56" s="45">
        <v>3.5139092240117131E-2</v>
      </c>
      <c r="G56" s="46">
        <v>99</v>
      </c>
      <c r="H56" s="40">
        <f t="shared" si="0"/>
        <v>176</v>
      </c>
    </row>
    <row r="57" spans="1:8" ht="14.45" customHeight="1" x14ac:dyDescent="0.2">
      <c r="A57" s="33" t="s">
        <v>98</v>
      </c>
      <c r="B57" s="41">
        <v>0.17123287671232876</v>
      </c>
      <c r="C57" s="42">
        <v>42</v>
      </c>
      <c r="D57" s="43">
        <v>0</v>
      </c>
      <c r="E57" s="44">
        <v>35</v>
      </c>
      <c r="F57" s="45">
        <v>0</v>
      </c>
      <c r="G57" s="46">
        <v>110</v>
      </c>
      <c r="H57" s="40">
        <f t="shared" si="0"/>
        <v>187</v>
      </c>
    </row>
    <row r="58" spans="1:8" ht="14.45" customHeight="1" x14ac:dyDescent="0.2">
      <c r="A58" s="33" t="s">
        <v>99</v>
      </c>
      <c r="B58" s="41">
        <v>0</v>
      </c>
      <c r="C58" s="42">
        <v>35</v>
      </c>
      <c r="D58" s="43">
        <v>0</v>
      </c>
      <c r="E58" s="44">
        <v>35</v>
      </c>
      <c r="F58" s="45">
        <v>0</v>
      </c>
      <c r="G58" s="46">
        <v>110</v>
      </c>
      <c r="H58" s="40">
        <f t="shared" si="0"/>
        <v>180</v>
      </c>
    </row>
    <row r="59" spans="1:8" ht="14.45" customHeight="1" x14ac:dyDescent="0.2">
      <c r="A59" s="33" t="s">
        <v>100</v>
      </c>
      <c r="B59" s="41">
        <v>0.21428571428571427</v>
      </c>
      <c r="C59" s="42">
        <v>49</v>
      </c>
      <c r="D59" s="43">
        <v>0</v>
      </c>
      <c r="E59" s="44">
        <v>35</v>
      </c>
      <c r="F59" s="45">
        <v>0.15217391304347827</v>
      </c>
      <c r="G59" s="46">
        <v>55</v>
      </c>
      <c r="H59" s="40">
        <f t="shared" si="0"/>
        <v>139</v>
      </c>
    </row>
    <row r="60" spans="1:8" ht="14.45" customHeight="1" x14ac:dyDescent="0.2">
      <c r="A60" s="33" t="s">
        <v>101</v>
      </c>
      <c r="B60" s="41">
        <v>0.40378947368421053</v>
      </c>
      <c r="C60" s="42">
        <v>63</v>
      </c>
      <c r="D60" s="43">
        <v>3.3587786259541987E-2</v>
      </c>
      <c r="E60" s="44">
        <v>42</v>
      </c>
      <c r="F60" s="45">
        <v>4.6579330422125184E-2</v>
      </c>
      <c r="G60" s="46">
        <v>88</v>
      </c>
      <c r="H60" s="40">
        <f t="shared" si="0"/>
        <v>193</v>
      </c>
    </row>
    <row r="61" spans="1:8" ht="14.45" customHeight="1" x14ac:dyDescent="0.2">
      <c r="A61" s="33" t="s">
        <v>102</v>
      </c>
      <c r="B61" s="41">
        <v>0.12135521189942156</v>
      </c>
      <c r="C61" s="42">
        <v>42</v>
      </c>
      <c r="D61" s="43">
        <v>7.2700296735905043E-2</v>
      </c>
      <c r="E61" s="44">
        <v>56</v>
      </c>
      <c r="F61" s="45">
        <v>2.4602026049204053E-2</v>
      </c>
      <c r="G61" s="46">
        <v>99</v>
      </c>
      <c r="H61" s="40">
        <f t="shared" si="0"/>
        <v>197</v>
      </c>
    </row>
    <row r="62" spans="1:8" ht="14.45" customHeight="1" x14ac:dyDescent="0.2">
      <c r="A62" s="33" t="s">
        <v>103</v>
      </c>
      <c r="B62" s="41">
        <v>0.34834623504574241</v>
      </c>
      <c r="C62" s="42">
        <v>56</v>
      </c>
      <c r="D62" s="43">
        <v>2.502844141069397E-2</v>
      </c>
      <c r="E62" s="44">
        <v>42</v>
      </c>
      <c r="F62" s="45">
        <v>0</v>
      </c>
      <c r="G62" s="46">
        <v>110</v>
      </c>
      <c r="H62" s="40">
        <f t="shared" si="0"/>
        <v>208</v>
      </c>
    </row>
    <row r="63" spans="1:8" ht="14.45" customHeight="1" x14ac:dyDescent="0.2">
      <c r="A63" s="33" t="s">
        <v>104</v>
      </c>
      <c r="B63" s="41">
        <v>0.25856697819314639</v>
      </c>
      <c r="C63" s="42">
        <v>49</v>
      </c>
      <c r="D63" s="43">
        <v>0</v>
      </c>
      <c r="E63" s="44">
        <v>35</v>
      </c>
      <c r="F63" s="45">
        <v>0</v>
      </c>
      <c r="G63" s="46">
        <v>110</v>
      </c>
      <c r="H63" s="40">
        <f t="shared" si="0"/>
        <v>194</v>
      </c>
    </row>
    <row r="64" spans="1:8" ht="14.45" customHeight="1" x14ac:dyDescent="0.2">
      <c r="A64" s="33" t="s">
        <v>105</v>
      </c>
      <c r="B64" s="41">
        <v>0.4170403587443946</v>
      </c>
      <c r="C64" s="42">
        <v>63</v>
      </c>
      <c r="D64" s="43">
        <v>8.3333333333333329E-2</v>
      </c>
      <c r="E64" s="44">
        <v>63</v>
      </c>
      <c r="F64" s="45">
        <v>7.6923076923076927E-2</v>
      </c>
      <c r="G64" s="46">
        <v>77</v>
      </c>
      <c r="H64" s="40">
        <f t="shared" si="0"/>
        <v>203</v>
      </c>
    </row>
    <row r="65" spans="1:8" ht="14.45" customHeight="1" x14ac:dyDescent="0.2">
      <c r="A65" s="33" t="s">
        <v>106</v>
      </c>
      <c r="B65" s="41">
        <v>0</v>
      </c>
      <c r="C65" s="42">
        <v>35</v>
      </c>
      <c r="D65" s="43">
        <v>0</v>
      </c>
      <c r="E65" s="44">
        <v>35</v>
      </c>
      <c r="F65" s="45">
        <v>0.16564417177914109</v>
      </c>
      <c r="G65" s="46">
        <v>55</v>
      </c>
      <c r="H65" s="40">
        <f t="shared" si="0"/>
        <v>125</v>
      </c>
    </row>
    <row r="66" spans="1:8" ht="14.45" customHeight="1" x14ac:dyDescent="0.2">
      <c r="A66" s="33" t="s">
        <v>107</v>
      </c>
      <c r="B66" s="41">
        <v>8.6916742909423611E-2</v>
      </c>
      <c r="C66" s="42">
        <v>35</v>
      </c>
      <c r="D66" s="43">
        <v>0</v>
      </c>
      <c r="E66" s="44">
        <v>35</v>
      </c>
      <c r="F66" s="45">
        <v>3.9447731755424063E-2</v>
      </c>
      <c r="G66" s="46">
        <v>99</v>
      </c>
      <c r="H66" s="40">
        <f t="shared" si="0"/>
        <v>169</v>
      </c>
    </row>
    <row r="67" spans="1:8" ht="14.45" customHeight="1" x14ac:dyDescent="0.2">
      <c r="A67" s="33" t="s">
        <v>108</v>
      </c>
      <c r="B67" s="41">
        <v>0</v>
      </c>
      <c r="C67" s="42">
        <v>35</v>
      </c>
      <c r="D67" s="43">
        <v>4.9180327868852458E-2</v>
      </c>
      <c r="E67" s="44">
        <v>49</v>
      </c>
      <c r="F67" s="45">
        <v>7.1065989847715741E-2</v>
      </c>
      <c r="G67" s="46">
        <v>77</v>
      </c>
      <c r="H67" s="40">
        <f t="shared" si="0"/>
        <v>161</v>
      </c>
    </row>
    <row r="68" spans="1:8" ht="14.45" customHeight="1" x14ac:dyDescent="0.2">
      <c r="A68" s="33" t="s">
        <v>109</v>
      </c>
      <c r="B68" s="41">
        <v>0.14335025380710659</v>
      </c>
      <c r="C68" s="42">
        <v>42</v>
      </c>
      <c r="D68" s="43">
        <v>4.3544690603514132E-2</v>
      </c>
      <c r="E68" s="44">
        <v>49</v>
      </c>
      <c r="F68" s="45">
        <v>8.3333333333333332E-3</v>
      </c>
      <c r="G68" s="46">
        <v>110</v>
      </c>
      <c r="H68" s="40">
        <f t="shared" si="0"/>
        <v>201</v>
      </c>
    </row>
    <row r="69" spans="1:8" ht="14.45" customHeight="1" x14ac:dyDescent="0.2">
      <c r="A69" s="33" t="s">
        <v>110</v>
      </c>
      <c r="B69" s="41">
        <v>0.27463054187192121</v>
      </c>
      <c r="C69" s="42">
        <v>49</v>
      </c>
      <c r="D69" s="43">
        <v>6.7371202113606338E-2</v>
      </c>
      <c r="E69" s="44">
        <v>56</v>
      </c>
      <c r="F69" s="45">
        <v>3.0108904548366431E-2</v>
      </c>
      <c r="G69" s="46">
        <v>99</v>
      </c>
      <c r="H69" s="40">
        <f t="shared" si="0"/>
        <v>204</v>
      </c>
    </row>
    <row r="70" spans="1:8" ht="14.45" customHeight="1" x14ac:dyDescent="0.2">
      <c r="A70" s="33" t="s">
        <v>111</v>
      </c>
      <c r="B70" s="41">
        <v>6.4049586776859499E-2</v>
      </c>
      <c r="C70" s="42">
        <v>35</v>
      </c>
      <c r="D70" s="43">
        <v>4.0816326530612242E-2</v>
      </c>
      <c r="E70" s="44">
        <v>49</v>
      </c>
      <c r="F70" s="45">
        <v>7.3139974779319036E-2</v>
      </c>
      <c r="G70" s="46">
        <v>77</v>
      </c>
      <c r="H70" s="40">
        <f t="shared" si="0"/>
        <v>161</v>
      </c>
    </row>
    <row r="71" spans="1:8" ht="14.45" customHeight="1" x14ac:dyDescent="0.2">
      <c r="A71" s="33" t="s">
        <v>112</v>
      </c>
      <c r="B71" s="41">
        <v>0.10689070883931093</v>
      </c>
      <c r="C71" s="42">
        <v>42</v>
      </c>
      <c r="D71" s="43">
        <v>2.2209567198177675E-2</v>
      </c>
      <c r="E71" s="44">
        <v>42</v>
      </c>
      <c r="F71" s="45">
        <v>6.3466666666666671E-2</v>
      </c>
      <c r="G71" s="46">
        <v>77</v>
      </c>
      <c r="H71" s="40">
        <f t="shared" si="0"/>
        <v>161</v>
      </c>
    </row>
    <row r="72" spans="1:8" ht="14.45" customHeight="1" x14ac:dyDescent="0.2">
      <c r="A72" s="33" t="s">
        <v>113</v>
      </c>
      <c r="B72" s="41">
        <v>0.22243713733075435</v>
      </c>
      <c r="C72" s="42">
        <v>49</v>
      </c>
      <c r="D72" s="43">
        <v>0</v>
      </c>
      <c r="E72" s="44">
        <v>35</v>
      </c>
      <c r="F72" s="45">
        <v>0</v>
      </c>
      <c r="G72" s="46">
        <v>110</v>
      </c>
      <c r="H72" s="40">
        <f t="shared" si="0"/>
        <v>194</v>
      </c>
    </row>
    <row r="73" spans="1:8" ht="14.45" customHeight="1" x14ac:dyDescent="0.2">
      <c r="A73" s="33" t="s">
        <v>114</v>
      </c>
      <c r="B73" s="41">
        <v>0.3203952011291461</v>
      </c>
      <c r="C73" s="42">
        <v>56</v>
      </c>
      <c r="D73" s="43">
        <v>1.3409961685823755E-2</v>
      </c>
      <c r="E73" s="44">
        <v>42</v>
      </c>
      <c r="F73" s="45">
        <v>3.3333333333333333E-2</v>
      </c>
      <c r="G73" s="46">
        <v>99</v>
      </c>
      <c r="H73" s="40">
        <f t="shared" ref="H73:H136" si="1">C73+E73+G73</f>
        <v>197</v>
      </c>
    </row>
    <row r="74" spans="1:8" ht="14.45" customHeight="1" x14ac:dyDescent="0.2">
      <c r="A74" s="33" t="s">
        <v>115</v>
      </c>
      <c r="B74" s="41">
        <v>0.15246376811594203</v>
      </c>
      <c r="C74" s="42">
        <v>42</v>
      </c>
      <c r="D74" s="43">
        <v>2.4279210925644917E-2</v>
      </c>
      <c r="E74" s="44">
        <v>42</v>
      </c>
      <c r="F74" s="45">
        <v>4.0756914119359534E-2</v>
      </c>
      <c r="G74" s="46">
        <v>88</v>
      </c>
      <c r="H74" s="40">
        <f t="shared" si="1"/>
        <v>172</v>
      </c>
    </row>
    <row r="75" spans="1:8" ht="14.45" customHeight="1" x14ac:dyDescent="0.2">
      <c r="A75" s="33" t="s">
        <v>116</v>
      </c>
      <c r="B75" s="41">
        <v>0.31009023789991796</v>
      </c>
      <c r="C75" s="42">
        <v>56</v>
      </c>
      <c r="D75" s="43">
        <v>3.3942558746736295E-2</v>
      </c>
      <c r="E75" s="44">
        <v>42</v>
      </c>
      <c r="F75" s="45">
        <v>5.896805896805897E-2</v>
      </c>
      <c r="G75" s="46">
        <v>88</v>
      </c>
      <c r="H75" s="40">
        <f t="shared" si="1"/>
        <v>186</v>
      </c>
    </row>
    <row r="76" spans="1:8" ht="14.45" customHeight="1" x14ac:dyDescent="0.2">
      <c r="A76" s="33" t="s">
        <v>117</v>
      </c>
      <c r="B76" s="41">
        <v>0.17117117117117117</v>
      </c>
      <c r="C76" s="42">
        <v>42</v>
      </c>
      <c r="D76" s="43">
        <v>0</v>
      </c>
      <c r="E76" s="44">
        <v>35</v>
      </c>
      <c r="F76" s="45">
        <v>0</v>
      </c>
      <c r="G76" s="46">
        <v>110</v>
      </c>
      <c r="H76" s="40">
        <f t="shared" si="1"/>
        <v>187</v>
      </c>
    </row>
    <row r="77" spans="1:8" ht="14.45" customHeight="1" x14ac:dyDescent="0.2">
      <c r="A77" s="33" t="s">
        <v>118</v>
      </c>
      <c r="B77" s="41">
        <v>0.20478325859491778</v>
      </c>
      <c r="C77" s="42">
        <v>49</v>
      </c>
      <c r="D77" s="43">
        <v>1.06951871657754E-2</v>
      </c>
      <c r="E77" s="44">
        <v>42</v>
      </c>
      <c r="F77" s="45">
        <v>0</v>
      </c>
      <c r="G77" s="46">
        <v>110</v>
      </c>
      <c r="H77" s="40">
        <f t="shared" si="1"/>
        <v>201</v>
      </c>
    </row>
    <row r="78" spans="1:8" ht="14.45" customHeight="1" x14ac:dyDescent="0.2">
      <c r="A78" s="33" t="s">
        <v>119</v>
      </c>
      <c r="B78" s="41">
        <v>0.31732522796352586</v>
      </c>
      <c r="C78" s="42">
        <v>56</v>
      </c>
      <c r="D78" s="43">
        <v>5.3527980535279802E-2</v>
      </c>
      <c r="E78" s="44">
        <v>49</v>
      </c>
      <c r="F78" s="45">
        <v>5.0808314087759814E-2</v>
      </c>
      <c r="G78" s="46">
        <v>88</v>
      </c>
      <c r="H78" s="40">
        <f t="shared" si="1"/>
        <v>193</v>
      </c>
    </row>
    <row r="79" spans="1:8" ht="14.45" customHeight="1" x14ac:dyDescent="0.2">
      <c r="A79" s="33" t="s">
        <v>120</v>
      </c>
      <c r="B79" s="41">
        <v>0.15332581736189402</v>
      </c>
      <c r="C79" s="42">
        <v>42</v>
      </c>
      <c r="D79" s="43">
        <v>2.1645021645021644E-2</v>
      </c>
      <c r="E79" s="44">
        <v>42</v>
      </c>
      <c r="F79" s="45">
        <v>0</v>
      </c>
      <c r="G79" s="46">
        <v>110</v>
      </c>
      <c r="H79" s="40">
        <f t="shared" si="1"/>
        <v>194</v>
      </c>
    </row>
    <row r="80" spans="1:8" ht="14.45" customHeight="1" x14ac:dyDescent="0.2">
      <c r="A80" s="33" t="s">
        <v>121</v>
      </c>
      <c r="B80" s="41">
        <v>0.32615894039735099</v>
      </c>
      <c r="C80" s="42">
        <v>56</v>
      </c>
      <c r="D80" s="43">
        <v>1.2295081967213115E-2</v>
      </c>
      <c r="E80" s="44">
        <v>42</v>
      </c>
      <c r="F80" s="45">
        <v>0</v>
      </c>
      <c r="G80" s="46">
        <v>110</v>
      </c>
      <c r="H80" s="40">
        <f t="shared" si="1"/>
        <v>208</v>
      </c>
    </row>
    <row r="81" spans="1:8" ht="14.45" customHeight="1" x14ac:dyDescent="0.2">
      <c r="A81" s="33" t="s">
        <v>122</v>
      </c>
      <c r="B81" s="41">
        <v>0.12</v>
      </c>
      <c r="C81" s="42">
        <v>42</v>
      </c>
      <c r="D81" s="43">
        <v>0</v>
      </c>
      <c r="E81" s="44">
        <v>35</v>
      </c>
      <c r="F81" s="45">
        <v>0</v>
      </c>
      <c r="G81" s="46">
        <v>110</v>
      </c>
      <c r="H81" s="40">
        <f t="shared" si="1"/>
        <v>187</v>
      </c>
    </row>
    <row r="82" spans="1:8" ht="14.45" customHeight="1" x14ac:dyDescent="0.2">
      <c r="A82" s="33" t="s">
        <v>123</v>
      </c>
      <c r="B82" s="41">
        <v>0.46317991631799166</v>
      </c>
      <c r="C82" s="42">
        <v>63</v>
      </c>
      <c r="D82" s="43">
        <v>3.8590604026845637E-2</v>
      </c>
      <c r="E82" s="44">
        <v>49</v>
      </c>
      <c r="F82" s="45">
        <v>2.9315960912052116E-2</v>
      </c>
      <c r="G82" s="46">
        <v>99</v>
      </c>
      <c r="H82" s="40">
        <f t="shared" si="1"/>
        <v>211</v>
      </c>
    </row>
    <row r="83" spans="1:8" ht="14.45" customHeight="1" x14ac:dyDescent="0.2">
      <c r="A83" s="33" t="s">
        <v>124</v>
      </c>
      <c r="B83" s="41">
        <v>8.874801901743265E-2</v>
      </c>
      <c r="C83" s="42">
        <v>35</v>
      </c>
      <c r="D83" s="43">
        <v>4.8872180451127817E-2</v>
      </c>
      <c r="E83" s="44">
        <v>49</v>
      </c>
      <c r="F83" s="45">
        <v>0</v>
      </c>
      <c r="G83" s="46">
        <v>110</v>
      </c>
      <c r="H83" s="40">
        <f t="shared" si="1"/>
        <v>194</v>
      </c>
    </row>
    <row r="84" spans="1:8" ht="14.45" customHeight="1" x14ac:dyDescent="0.2">
      <c r="A84" s="33" t="s">
        <v>125</v>
      </c>
      <c r="B84" s="41">
        <v>0.32876712328767121</v>
      </c>
      <c r="C84" s="42">
        <v>56</v>
      </c>
      <c r="D84" s="43">
        <v>0</v>
      </c>
      <c r="E84" s="44">
        <v>35</v>
      </c>
      <c r="F84" s="45">
        <v>0</v>
      </c>
      <c r="G84" s="46">
        <v>110</v>
      </c>
      <c r="H84" s="40">
        <f t="shared" si="1"/>
        <v>201</v>
      </c>
    </row>
    <row r="85" spans="1:8" ht="14.45" customHeight="1" x14ac:dyDescent="0.2">
      <c r="A85" s="33" t="s">
        <v>126</v>
      </c>
      <c r="B85" s="41">
        <v>0.10825688073394496</v>
      </c>
      <c r="C85" s="42">
        <v>42</v>
      </c>
      <c r="D85" s="43">
        <v>0</v>
      </c>
      <c r="E85" s="44">
        <v>35</v>
      </c>
      <c r="F85" s="45">
        <v>0</v>
      </c>
      <c r="G85" s="46">
        <v>110</v>
      </c>
      <c r="H85" s="40">
        <f t="shared" si="1"/>
        <v>187</v>
      </c>
    </row>
    <row r="86" spans="1:8" ht="14.45" customHeight="1" x14ac:dyDescent="0.2">
      <c r="A86" s="33" t="s">
        <v>127</v>
      </c>
      <c r="B86" s="41">
        <v>0.14705882352941177</v>
      </c>
      <c r="C86" s="42">
        <v>42</v>
      </c>
      <c r="D86" s="43">
        <v>0</v>
      </c>
      <c r="E86" s="44">
        <v>35</v>
      </c>
      <c r="F86" s="45">
        <v>7.1428571428571425E-2</v>
      </c>
      <c r="G86" s="46">
        <v>77</v>
      </c>
      <c r="H86" s="40">
        <f t="shared" si="1"/>
        <v>154</v>
      </c>
    </row>
    <row r="87" spans="1:8" ht="14.45" customHeight="1" x14ac:dyDescent="0.2">
      <c r="A87" s="33" t="s">
        <v>128</v>
      </c>
      <c r="B87" s="41">
        <v>0.32504992234302199</v>
      </c>
      <c r="C87" s="42">
        <v>56</v>
      </c>
      <c r="D87" s="43">
        <v>6.4352243861134625E-2</v>
      </c>
      <c r="E87" s="44">
        <v>56</v>
      </c>
      <c r="F87" s="45">
        <v>5.6709265175718851E-2</v>
      </c>
      <c r="G87" s="46">
        <v>88</v>
      </c>
      <c r="H87" s="40">
        <f t="shared" si="1"/>
        <v>200</v>
      </c>
    </row>
    <row r="88" spans="1:8" ht="14.45" customHeight="1" x14ac:dyDescent="0.2">
      <c r="A88" s="33" t="s">
        <v>129</v>
      </c>
      <c r="B88" s="41">
        <v>0.13830181683351872</v>
      </c>
      <c r="C88" s="42">
        <v>42</v>
      </c>
      <c r="D88" s="43">
        <v>1.6440314510364547E-2</v>
      </c>
      <c r="E88" s="44">
        <v>42</v>
      </c>
      <c r="F88" s="45">
        <v>1.5135515663498769E-2</v>
      </c>
      <c r="G88" s="46">
        <v>110</v>
      </c>
      <c r="H88" s="40">
        <f t="shared" si="1"/>
        <v>194</v>
      </c>
    </row>
    <row r="89" spans="1:8" ht="14.45" customHeight="1" x14ac:dyDescent="0.2">
      <c r="A89" s="33" t="s">
        <v>130</v>
      </c>
      <c r="B89" s="41">
        <v>0.43939393939393939</v>
      </c>
      <c r="C89" s="42">
        <v>63</v>
      </c>
      <c r="D89" s="43">
        <v>3.8095238095238099E-2</v>
      </c>
      <c r="E89" s="44">
        <v>49</v>
      </c>
      <c r="F89" s="45">
        <v>0</v>
      </c>
      <c r="G89" s="46">
        <v>110</v>
      </c>
      <c r="H89" s="40">
        <f t="shared" si="1"/>
        <v>222</v>
      </c>
    </row>
    <row r="90" spans="1:8" ht="14.45" customHeight="1" x14ac:dyDescent="0.2">
      <c r="A90" s="33" t="s">
        <v>131</v>
      </c>
      <c r="B90" s="41">
        <v>0.20045871559633027</v>
      </c>
      <c r="C90" s="42">
        <v>49</v>
      </c>
      <c r="D90" s="43">
        <v>3.0278884462151396E-2</v>
      </c>
      <c r="E90" s="44">
        <v>42</v>
      </c>
      <c r="F90" s="45">
        <v>1.4139827179890024E-2</v>
      </c>
      <c r="G90" s="46">
        <v>110</v>
      </c>
      <c r="H90" s="40">
        <f t="shared" si="1"/>
        <v>201</v>
      </c>
    </row>
    <row r="91" spans="1:8" ht="14.45" customHeight="1" x14ac:dyDescent="0.2">
      <c r="A91" s="33" t="s">
        <v>132</v>
      </c>
      <c r="B91" s="41">
        <v>0.37389380530973454</v>
      </c>
      <c r="C91" s="42">
        <v>56</v>
      </c>
      <c r="D91" s="43">
        <v>0</v>
      </c>
      <c r="E91" s="44">
        <v>35</v>
      </c>
      <c r="F91" s="45">
        <v>0</v>
      </c>
      <c r="G91" s="46">
        <v>110</v>
      </c>
      <c r="H91" s="40">
        <f t="shared" si="1"/>
        <v>201</v>
      </c>
    </row>
    <row r="92" spans="1:8" ht="14.45" customHeight="1" x14ac:dyDescent="0.2">
      <c r="A92" s="33" t="s">
        <v>133</v>
      </c>
      <c r="B92" s="41">
        <v>0.11498257839721254</v>
      </c>
      <c r="C92" s="42">
        <v>42</v>
      </c>
      <c r="D92" s="43">
        <v>4.0674603174603176E-2</v>
      </c>
      <c r="E92" s="44">
        <v>49</v>
      </c>
      <c r="F92" s="45">
        <v>2.7339980701190092E-2</v>
      </c>
      <c r="G92" s="46">
        <v>99</v>
      </c>
      <c r="H92" s="40">
        <f t="shared" si="1"/>
        <v>190</v>
      </c>
    </row>
    <row r="93" spans="1:8" ht="14.45" customHeight="1" x14ac:dyDescent="0.2">
      <c r="A93" s="33" t="s">
        <v>134</v>
      </c>
      <c r="B93" s="41">
        <v>0.40533333333333332</v>
      </c>
      <c r="C93" s="42">
        <v>63</v>
      </c>
      <c r="D93" s="43">
        <v>0.13846153846153847</v>
      </c>
      <c r="E93" s="44">
        <v>70</v>
      </c>
      <c r="F93" s="45">
        <v>0</v>
      </c>
      <c r="G93" s="46">
        <v>110</v>
      </c>
      <c r="H93" s="40">
        <f t="shared" si="1"/>
        <v>243</v>
      </c>
    </row>
    <row r="94" spans="1:8" ht="14.45" customHeight="1" x14ac:dyDescent="0.2">
      <c r="A94" s="33" t="s">
        <v>135</v>
      </c>
      <c r="B94" s="41">
        <v>8.2568807339449546E-2</v>
      </c>
      <c r="C94" s="42">
        <v>35</v>
      </c>
      <c r="D94" s="43">
        <v>0</v>
      </c>
      <c r="E94" s="44">
        <v>35</v>
      </c>
      <c r="F94" s="45">
        <v>0</v>
      </c>
      <c r="G94" s="46">
        <v>110</v>
      </c>
      <c r="H94" s="40">
        <f t="shared" si="1"/>
        <v>180</v>
      </c>
    </row>
    <row r="95" spans="1:8" ht="14.45" customHeight="1" x14ac:dyDescent="0.2">
      <c r="A95" s="33" t="s">
        <v>136</v>
      </c>
      <c r="B95" s="41">
        <v>0.40608695652173915</v>
      </c>
      <c r="C95" s="42">
        <v>63</v>
      </c>
      <c r="D95" s="43">
        <v>9.1743119266055051E-2</v>
      </c>
      <c r="E95" s="44">
        <v>63</v>
      </c>
      <c r="F95" s="45">
        <v>0</v>
      </c>
      <c r="G95" s="46">
        <v>110</v>
      </c>
      <c r="H95" s="40">
        <f t="shared" si="1"/>
        <v>236</v>
      </c>
    </row>
    <row r="96" spans="1:8" ht="14.45" customHeight="1" x14ac:dyDescent="0.2">
      <c r="A96" s="33" t="s">
        <v>137</v>
      </c>
      <c r="B96" s="41">
        <v>0.24005305039787797</v>
      </c>
      <c r="C96" s="42">
        <v>49</v>
      </c>
      <c r="D96" s="43">
        <v>5.8047493403693931E-2</v>
      </c>
      <c r="E96" s="44">
        <v>56</v>
      </c>
      <c r="F96" s="45">
        <v>0</v>
      </c>
      <c r="G96" s="46">
        <v>110</v>
      </c>
      <c r="H96" s="40">
        <f t="shared" si="1"/>
        <v>215</v>
      </c>
    </row>
    <row r="97" spans="1:8" ht="14.45" customHeight="1" x14ac:dyDescent="0.2">
      <c r="A97" s="33" t="s">
        <v>138</v>
      </c>
      <c r="B97" s="41">
        <v>0.3707865168539326</v>
      </c>
      <c r="C97" s="42">
        <v>56</v>
      </c>
      <c r="D97" s="43">
        <v>0</v>
      </c>
      <c r="E97" s="44">
        <v>35</v>
      </c>
      <c r="F97" s="45">
        <v>0</v>
      </c>
      <c r="G97" s="46">
        <v>110</v>
      </c>
      <c r="H97" s="40">
        <f t="shared" si="1"/>
        <v>201</v>
      </c>
    </row>
    <row r="98" spans="1:8" ht="14.45" customHeight="1" x14ac:dyDescent="0.2">
      <c r="A98" s="33" t="s">
        <v>139</v>
      </c>
      <c r="B98" s="41">
        <v>0.17923691215616683</v>
      </c>
      <c r="C98" s="42">
        <v>42</v>
      </c>
      <c r="D98" s="43">
        <v>1.9002375296912115E-2</v>
      </c>
      <c r="E98" s="44">
        <v>42</v>
      </c>
      <c r="F98" s="45">
        <v>3.8812785388127852E-2</v>
      </c>
      <c r="G98" s="46">
        <v>99</v>
      </c>
      <c r="H98" s="40">
        <f t="shared" si="1"/>
        <v>183</v>
      </c>
    </row>
    <row r="99" spans="1:8" ht="14.45" customHeight="1" x14ac:dyDescent="0.2">
      <c r="A99" s="33" t="s">
        <v>140</v>
      </c>
      <c r="B99" s="41">
        <v>9.4304137560451376E-2</v>
      </c>
      <c r="C99" s="42">
        <v>35</v>
      </c>
      <c r="D99" s="43">
        <v>2.2727272727272728E-2</v>
      </c>
      <c r="E99" s="44">
        <v>42</v>
      </c>
      <c r="F99" s="45">
        <v>0</v>
      </c>
      <c r="G99" s="46">
        <v>110</v>
      </c>
      <c r="H99" s="40">
        <f t="shared" si="1"/>
        <v>187</v>
      </c>
    </row>
    <row r="100" spans="1:8" ht="14.45" customHeight="1" x14ac:dyDescent="0.2">
      <c r="A100" s="33" t="s">
        <v>141</v>
      </c>
      <c r="B100" s="41">
        <v>0.11399039161449993</v>
      </c>
      <c r="C100" s="42">
        <v>42</v>
      </c>
      <c r="D100" s="43">
        <v>5.1998074145402022E-2</v>
      </c>
      <c r="E100" s="44">
        <v>49</v>
      </c>
      <c r="F100" s="45">
        <v>3.7534754402224285E-2</v>
      </c>
      <c r="G100" s="46">
        <v>99</v>
      </c>
      <c r="H100" s="40">
        <f t="shared" si="1"/>
        <v>190</v>
      </c>
    </row>
    <row r="101" spans="1:8" ht="14.45" customHeight="1" x14ac:dyDescent="0.2">
      <c r="A101" s="33" t="s">
        <v>142</v>
      </c>
      <c r="B101" s="41">
        <v>9.1262135922330095E-2</v>
      </c>
      <c r="C101" s="42">
        <v>35</v>
      </c>
      <c r="D101" s="43">
        <v>2.9682702149437051E-2</v>
      </c>
      <c r="E101" s="44">
        <v>42</v>
      </c>
      <c r="F101" s="45">
        <v>4.0275049115913557E-2</v>
      </c>
      <c r="G101" s="46">
        <v>88</v>
      </c>
      <c r="H101" s="40">
        <f t="shared" si="1"/>
        <v>165</v>
      </c>
    </row>
    <row r="102" spans="1:8" ht="14.45" customHeight="1" x14ac:dyDescent="0.2">
      <c r="A102" s="33" t="s">
        <v>143</v>
      </c>
      <c r="B102" s="41">
        <v>0.16800920598388952</v>
      </c>
      <c r="C102" s="42">
        <v>42</v>
      </c>
      <c r="D102" s="43">
        <v>7.8125E-2</v>
      </c>
      <c r="E102" s="44">
        <v>63</v>
      </c>
      <c r="F102" s="45">
        <v>0</v>
      </c>
      <c r="G102" s="46">
        <v>110</v>
      </c>
      <c r="H102" s="40">
        <f t="shared" si="1"/>
        <v>215</v>
      </c>
    </row>
    <row r="103" spans="1:8" ht="14.45" customHeight="1" x14ac:dyDescent="0.2">
      <c r="A103" s="33" t="s">
        <v>144</v>
      </c>
      <c r="B103" s="41">
        <v>0.16348600508905853</v>
      </c>
      <c r="C103" s="42">
        <v>42</v>
      </c>
      <c r="D103" s="43">
        <v>1.7902813299232736E-2</v>
      </c>
      <c r="E103" s="44">
        <v>42</v>
      </c>
      <c r="F103" s="45">
        <v>3.3374536464771322E-2</v>
      </c>
      <c r="G103" s="46">
        <v>99</v>
      </c>
      <c r="H103" s="40">
        <f t="shared" si="1"/>
        <v>183</v>
      </c>
    </row>
    <row r="104" spans="1:8" ht="14.45" customHeight="1" x14ac:dyDescent="0.2">
      <c r="A104" s="33" t="s">
        <v>145</v>
      </c>
      <c r="B104" s="41">
        <v>0.12891046386192018</v>
      </c>
      <c r="C104" s="42">
        <v>42</v>
      </c>
      <c r="D104" s="43">
        <v>0.16363636363636364</v>
      </c>
      <c r="E104" s="44">
        <v>70</v>
      </c>
      <c r="F104" s="45">
        <v>2.2842639593908629E-2</v>
      </c>
      <c r="G104" s="46">
        <v>99</v>
      </c>
      <c r="H104" s="40">
        <f t="shared" si="1"/>
        <v>211</v>
      </c>
    </row>
    <row r="105" spans="1:8" ht="14.45" customHeight="1" x14ac:dyDescent="0.2">
      <c r="A105" s="33" t="s">
        <v>146</v>
      </c>
      <c r="B105" s="41">
        <v>7.4561403508771926E-2</v>
      </c>
      <c r="C105" s="42">
        <v>35</v>
      </c>
      <c r="D105" s="43">
        <v>1.3333333333333334E-2</v>
      </c>
      <c r="E105" s="44">
        <v>42</v>
      </c>
      <c r="F105" s="45">
        <v>0</v>
      </c>
      <c r="G105" s="46">
        <v>110</v>
      </c>
      <c r="H105" s="40">
        <f t="shared" si="1"/>
        <v>187</v>
      </c>
    </row>
    <row r="106" spans="1:8" ht="14.45" customHeight="1" x14ac:dyDescent="0.2">
      <c r="A106" s="33" t="s">
        <v>147</v>
      </c>
      <c r="B106" s="41">
        <v>6.92410119840213E-2</v>
      </c>
      <c r="C106" s="42">
        <v>35</v>
      </c>
      <c r="D106" s="43">
        <v>9.727626459143969E-3</v>
      </c>
      <c r="E106" s="44">
        <v>42</v>
      </c>
      <c r="F106" s="45">
        <v>0</v>
      </c>
      <c r="G106" s="46">
        <v>110</v>
      </c>
      <c r="H106" s="40">
        <f t="shared" si="1"/>
        <v>187</v>
      </c>
    </row>
    <row r="107" spans="1:8" ht="14.45" customHeight="1" x14ac:dyDescent="0.2">
      <c r="A107" s="33" t="s">
        <v>148</v>
      </c>
      <c r="B107" s="41">
        <v>0.297719087635054</v>
      </c>
      <c r="C107" s="42">
        <v>56</v>
      </c>
      <c r="D107" s="43">
        <v>0.10945273631840796</v>
      </c>
      <c r="E107" s="44">
        <v>70</v>
      </c>
      <c r="F107" s="45">
        <v>0</v>
      </c>
      <c r="G107" s="46">
        <v>110</v>
      </c>
      <c r="H107" s="40">
        <f t="shared" si="1"/>
        <v>236</v>
      </c>
    </row>
    <row r="108" spans="1:8" ht="14.45" customHeight="1" x14ac:dyDescent="0.2">
      <c r="A108" s="33" t="s">
        <v>149</v>
      </c>
      <c r="B108" s="41">
        <v>4.9586776859504134E-2</v>
      </c>
      <c r="C108" s="42">
        <v>35</v>
      </c>
      <c r="D108" s="43">
        <v>0</v>
      </c>
      <c r="E108" s="44">
        <v>35</v>
      </c>
      <c r="F108" s="45">
        <v>0</v>
      </c>
      <c r="G108" s="46">
        <v>110</v>
      </c>
      <c r="H108" s="40">
        <f t="shared" si="1"/>
        <v>180</v>
      </c>
    </row>
    <row r="109" spans="1:8" ht="14.45" customHeight="1" x14ac:dyDescent="0.2">
      <c r="A109" s="33" t="s">
        <v>150</v>
      </c>
      <c r="B109" s="41">
        <v>0.27452129738178976</v>
      </c>
      <c r="C109" s="42">
        <v>49</v>
      </c>
      <c r="D109" s="43">
        <v>3.6160420775805391E-2</v>
      </c>
      <c r="E109" s="44">
        <v>49</v>
      </c>
      <c r="F109" s="45">
        <v>0</v>
      </c>
      <c r="G109" s="46">
        <v>110</v>
      </c>
      <c r="H109" s="40">
        <f t="shared" si="1"/>
        <v>208</v>
      </c>
    </row>
    <row r="110" spans="1:8" ht="14.45" customHeight="1" x14ac:dyDescent="0.2">
      <c r="A110" s="33" t="s">
        <v>151</v>
      </c>
      <c r="B110" s="41">
        <v>0.25498802873104548</v>
      </c>
      <c r="C110" s="42">
        <v>49</v>
      </c>
      <c r="D110" s="43">
        <v>2.7886710239651415E-2</v>
      </c>
      <c r="E110" s="44">
        <v>42</v>
      </c>
      <c r="F110" s="45">
        <v>3.44972654606647E-2</v>
      </c>
      <c r="G110" s="46">
        <v>99</v>
      </c>
      <c r="H110" s="40">
        <f t="shared" si="1"/>
        <v>190</v>
      </c>
    </row>
    <row r="111" spans="1:8" ht="14.45" customHeight="1" x14ac:dyDescent="0.2">
      <c r="A111" s="33" t="s">
        <v>152</v>
      </c>
      <c r="B111" s="41">
        <v>0.30334092634776005</v>
      </c>
      <c r="C111" s="42">
        <v>56</v>
      </c>
      <c r="D111" s="43">
        <v>3.1083050024283632E-2</v>
      </c>
      <c r="E111" s="44">
        <v>42</v>
      </c>
      <c r="F111" s="45">
        <v>2.2317188983855651E-2</v>
      </c>
      <c r="G111" s="46">
        <v>99</v>
      </c>
      <c r="H111" s="40">
        <f t="shared" si="1"/>
        <v>197</v>
      </c>
    </row>
    <row r="112" spans="1:8" ht="14.45" customHeight="1" x14ac:dyDescent="0.2">
      <c r="A112" s="33" t="s">
        <v>355</v>
      </c>
      <c r="B112" s="41">
        <v>0.140625</v>
      </c>
      <c r="C112" s="42">
        <v>42</v>
      </c>
      <c r="D112" s="43">
        <v>0</v>
      </c>
      <c r="E112" s="44">
        <v>35</v>
      </c>
      <c r="F112" s="45">
        <v>0</v>
      </c>
      <c r="G112" s="46">
        <v>110</v>
      </c>
      <c r="H112" s="40">
        <f t="shared" si="1"/>
        <v>187</v>
      </c>
    </row>
    <row r="113" spans="1:8" ht="14.45" customHeight="1" x14ac:dyDescent="0.2">
      <c r="A113" s="33" t="s">
        <v>153</v>
      </c>
      <c r="B113" s="41">
        <v>0.1695665928503638</v>
      </c>
      <c r="C113" s="42">
        <v>42</v>
      </c>
      <c r="D113" s="43">
        <v>5.4778554778554776E-2</v>
      </c>
      <c r="E113" s="44">
        <v>49</v>
      </c>
      <c r="F113" s="45">
        <v>0</v>
      </c>
      <c r="G113" s="46">
        <v>110</v>
      </c>
      <c r="H113" s="40">
        <f t="shared" si="1"/>
        <v>201</v>
      </c>
    </row>
    <row r="114" spans="1:8" ht="14.45" customHeight="1" x14ac:dyDescent="0.2">
      <c r="A114" s="33" t="s">
        <v>154</v>
      </c>
      <c r="B114" s="41">
        <v>0.28507795100222716</v>
      </c>
      <c r="C114" s="42">
        <v>49</v>
      </c>
      <c r="D114" s="43">
        <v>7.4324324324324328E-2</v>
      </c>
      <c r="E114" s="44">
        <v>56</v>
      </c>
      <c r="F114" s="45">
        <v>0</v>
      </c>
      <c r="G114" s="46">
        <v>110</v>
      </c>
      <c r="H114" s="40">
        <f t="shared" si="1"/>
        <v>215</v>
      </c>
    </row>
    <row r="115" spans="1:8" ht="14.45" customHeight="1" x14ac:dyDescent="0.2">
      <c r="A115" s="33" t="s">
        <v>155</v>
      </c>
      <c r="B115" s="41">
        <v>0.42281879194630873</v>
      </c>
      <c r="C115" s="42">
        <v>63</v>
      </c>
      <c r="D115" s="43">
        <v>5.4054054054054057E-2</v>
      </c>
      <c r="E115" s="44">
        <v>49</v>
      </c>
      <c r="F115" s="45">
        <v>0</v>
      </c>
      <c r="G115" s="46">
        <v>110</v>
      </c>
      <c r="H115" s="40">
        <f t="shared" si="1"/>
        <v>222</v>
      </c>
    </row>
    <row r="116" spans="1:8" ht="14.45" customHeight="1" x14ac:dyDescent="0.2">
      <c r="A116" s="33" t="s">
        <v>156</v>
      </c>
      <c r="B116" s="41">
        <v>0.17208564631245044</v>
      </c>
      <c r="C116" s="42">
        <v>42</v>
      </c>
      <c r="D116" s="43">
        <v>2.681992337164751E-2</v>
      </c>
      <c r="E116" s="44">
        <v>42</v>
      </c>
      <c r="F116" s="45">
        <v>0.10921501706484642</v>
      </c>
      <c r="G116" s="46">
        <v>55</v>
      </c>
      <c r="H116" s="40">
        <f t="shared" si="1"/>
        <v>139</v>
      </c>
    </row>
    <row r="117" spans="1:8" ht="14.45" customHeight="1" x14ac:dyDescent="0.2">
      <c r="A117" s="33" t="s">
        <v>157</v>
      </c>
      <c r="B117" s="41">
        <v>0.21168161862950946</v>
      </c>
      <c r="C117" s="42">
        <v>49</v>
      </c>
      <c r="D117" s="43">
        <v>3.0319148936170211E-2</v>
      </c>
      <c r="E117" s="44">
        <v>42</v>
      </c>
      <c r="F117" s="45">
        <v>9.4412331406551059E-2</v>
      </c>
      <c r="G117" s="46">
        <v>66</v>
      </c>
      <c r="H117" s="40">
        <f t="shared" si="1"/>
        <v>157</v>
      </c>
    </row>
    <row r="118" spans="1:8" ht="14.45" customHeight="1" x14ac:dyDescent="0.2">
      <c r="A118" s="33" t="s">
        <v>158</v>
      </c>
      <c r="B118" s="41">
        <v>9.0909090909090912E-2</v>
      </c>
      <c r="C118" s="42">
        <v>35</v>
      </c>
      <c r="D118" s="43">
        <v>7.2727272727272724E-2</v>
      </c>
      <c r="E118" s="44">
        <v>56</v>
      </c>
      <c r="F118" s="45">
        <v>0</v>
      </c>
      <c r="G118" s="46">
        <v>110</v>
      </c>
      <c r="H118" s="40">
        <f t="shared" si="1"/>
        <v>201</v>
      </c>
    </row>
    <row r="119" spans="1:8" ht="14.45" customHeight="1" x14ac:dyDescent="0.2">
      <c r="A119" s="33" t="s">
        <v>159</v>
      </c>
      <c r="B119" s="41">
        <v>3.8022813688212927E-2</v>
      </c>
      <c r="C119" s="42">
        <v>35</v>
      </c>
      <c r="D119" s="43">
        <v>0</v>
      </c>
      <c r="E119" s="44">
        <v>35</v>
      </c>
      <c r="F119" s="45">
        <v>0</v>
      </c>
      <c r="G119" s="46">
        <v>110</v>
      </c>
      <c r="H119" s="40">
        <f t="shared" si="1"/>
        <v>180</v>
      </c>
    </row>
    <row r="120" spans="1:8" ht="14.45" customHeight="1" x14ac:dyDescent="0.2">
      <c r="A120" s="33" t="s">
        <v>160</v>
      </c>
      <c r="B120" s="41">
        <v>0.1368421052631579</v>
      </c>
      <c r="C120" s="42">
        <v>42</v>
      </c>
      <c r="D120" s="43">
        <v>0</v>
      </c>
      <c r="E120" s="44">
        <v>35</v>
      </c>
      <c r="F120" s="45">
        <v>0.12041884816753927</v>
      </c>
      <c r="G120" s="46">
        <v>55</v>
      </c>
      <c r="H120" s="40">
        <f t="shared" si="1"/>
        <v>132</v>
      </c>
    </row>
    <row r="121" spans="1:8" ht="14.45" customHeight="1" x14ac:dyDescent="0.2">
      <c r="A121" s="33" t="s">
        <v>356</v>
      </c>
      <c r="B121" s="41">
        <v>0.22119413407821228</v>
      </c>
      <c r="C121" s="42">
        <v>49</v>
      </c>
      <c r="D121" s="43">
        <v>5.8976020738820481E-2</v>
      </c>
      <c r="E121" s="44">
        <v>56</v>
      </c>
      <c r="F121" s="45">
        <v>3.3813400125234816E-2</v>
      </c>
      <c r="G121" s="46">
        <v>99</v>
      </c>
      <c r="H121" s="40">
        <f t="shared" si="1"/>
        <v>204</v>
      </c>
    </row>
    <row r="122" spans="1:8" ht="14.45" customHeight="1" x14ac:dyDescent="0.2">
      <c r="A122" s="33" t="s">
        <v>161</v>
      </c>
      <c r="B122" s="41">
        <v>0.17012448132780084</v>
      </c>
      <c r="C122" s="42">
        <v>42</v>
      </c>
      <c r="D122" s="43">
        <v>0.18320610687022901</v>
      </c>
      <c r="E122" s="44">
        <v>70</v>
      </c>
      <c r="F122" s="45">
        <v>0</v>
      </c>
      <c r="G122" s="46">
        <v>110</v>
      </c>
      <c r="H122" s="40">
        <f t="shared" si="1"/>
        <v>222</v>
      </c>
    </row>
    <row r="123" spans="1:8" ht="14.45" customHeight="1" x14ac:dyDescent="0.2">
      <c r="A123" s="33" t="s">
        <v>162</v>
      </c>
      <c r="B123" s="41">
        <v>7.5122910521140604E-2</v>
      </c>
      <c r="C123" s="42">
        <v>35</v>
      </c>
      <c r="D123" s="43">
        <v>3.7227214377406934E-2</v>
      </c>
      <c r="E123" s="44">
        <v>49</v>
      </c>
      <c r="F123" s="45">
        <v>3.8271604938271607E-2</v>
      </c>
      <c r="G123" s="46">
        <v>99</v>
      </c>
      <c r="H123" s="40">
        <f t="shared" si="1"/>
        <v>183</v>
      </c>
    </row>
    <row r="124" spans="1:8" ht="14.45" customHeight="1" x14ac:dyDescent="0.2">
      <c r="A124" s="33" t="s">
        <v>163</v>
      </c>
      <c r="B124" s="41">
        <v>0.14666005291005291</v>
      </c>
      <c r="C124" s="42">
        <v>42</v>
      </c>
      <c r="D124" s="43">
        <v>5.875227135069655E-2</v>
      </c>
      <c r="E124" s="44">
        <v>56</v>
      </c>
      <c r="F124" s="45">
        <v>3.4502923976608188E-2</v>
      </c>
      <c r="G124" s="46">
        <v>99</v>
      </c>
      <c r="H124" s="40">
        <f t="shared" si="1"/>
        <v>197</v>
      </c>
    </row>
    <row r="125" spans="1:8" ht="14.45" customHeight="1" x14ac:dyDescent="0.2">
      <c r="A125" s="33" t="s">
        <v>164</v>
      </c>
      <c r="B125" s="41">
        <v>0.22435020519835841</v>
      </c>
      <c r="C125" s="42">
        <v>49</v>
      </c>
      <c r="D125" s="43">
        <v>5.9742647058823532E-2</v>
      </c>
      <c r="E125" s="44">
        <v>56</v>
      </c>
      <c r="F125" s="45">
        <v>6.4488392089423904E-2</v>
      </c>
      <c r="G125" s="46">
        <v>77</v>
      </c>
      <c r="H125" s="40">
        <f t="shared" si="1"/>
        <v>182</v>
      </c>
    </row>
    <row r="126" spans="1:8" ht="14.45" customHeight="1" x14ac:dyDescent="0.2">
      <c r="A126" s="33" t="s">
        <v>165</v>
      </c>
      <c r="B126" s="41">
        <v>0.13033953997809419</v>
      </c>
      <c r="C126" s="42">
        <v>42</v>
      </c>
      <c r="D126" s="43">
        <v>5.5235903337169157E-2</v>
      </c>
      <c r="E126" s="44">
        <v>56</v>
      </c>
      <c r="F126" s="45">
        <v>4.0838852097130243E-2</v>
      </c>
      <c r="G126" s="46">
        <v>88</v>
      </c>
      <c r="H126" s="40">
        <f t="shared" si="1"/>
        <v>186</v>
      </c>
    </row>
    <row r="127" spans="1:8" ht="14.45" customHeight="1" x14ac:dyDescent="0.2">
      <c r="A127" s="33" t="s">
        <v>166</v>
      </c>
      <c r="B127" s="41">
        <v>2.403846153846154E-2</v>
      </c>
      <c r="C127" s="42">
        <v>35</v>
      </c>
      <c r="D127" s="43">
        <v>0</v>
      </c>
      <c r="E127" s="44">
        <v>35</v>
      </c>
      <c r="F127" s="45">
        <v>0</v>
      </c>
      <c r="G127" s="46">
        <v>110</v>
      </c>
      <c r="H127" s="40">
        <f t="shared" si="1"/>
        <v>180</v>
      </c>
    </row>
    <row r="128" spans="1:8" ht="14.45" customHeight="1" x14ac:dyDescent="0.2">
      <c r="A128" s="33" t="s">
        <v>167</v>
      </c>
      <c r="B128" s="41">
        <v>4.7045101088646971E-2</v>
      </c>
      <c r="C128" s="42">
        <v>35</v>
      </c>
      <c r="D128" s="43">
        <v>2.6627218934911243E-2</v>
      </c>
      <c r="E128" s="44">
        <v>42</v>
      </c>
      <c r="F128" s="45">
        <v>3.0129124820659971E-2</v>
      </c>
      <c r="G128" s="46">
        <v>99</v>
      </c>
      <c r="H128" s="40">
        <f t="shared" si="1"/>
        <v>176</v>
      </c>
    </row>
    <row r="129" spans="1:8" ht="14.45" customHeight="1" x14ac:dyDescent="0.2">
      <c r="A129" s="33" t="s">
        <v>168</v>
      </c>
      <c r="B129" s="41">
        <v>0.18840579710144928</v>
      </c>
      <c r="C129" s="42">
        <v>42</v>
      </c>
      <c r="D129" s="43">
        <v>2.751196172248804E-2</v>
      </c>
      <c r="E129" s="44">
        <v>42</v>
      </c>
      <c r="F129" s="45">
        <v>2.336448598130841E-2</v>
      </c>
      <c r="G129" s="46">
        <v>99</v>
      </c>
      <c r="H129" s="40">
        <f t="shared" si="1"/>
        <v>183</v>
      </c>
    </row>
    <row r="130" spans="1:8" ht="14.45" customHeight="1" x14ac:dyDescent="0.2">
      <c r="A130" s="33" t="s">
        <v>169</v>
      </c>
      <c r="B130" s="41">
        <v>0.1487636805837049</v>
      </c>
      <c r="C130" s="42">
        <v>42</v>
      </c>
      <c r="D130" s="43">
        <v>2.1459227467811159E-2</v>
      </c>
      <c r="E130" s="44">
        <v>42</v>
      </c>
      <c r="F130" s="45">
        <v>2.2377622377622378E-2</v>
      </c>
      <c r="G130" s="46">
        <v>99</v>
      </c>
      <c r="H130" s="40">
        <f t="shared" si="1"/>
        <v>183</v>
      </c>
    </row>
    <row r="131" spans="1:8" ht="14.45" customHeight="1" x14ac:dyDescent="0.2">
      <c r="A131" s="33" t="s">
        <v>170</v>
      </c>
      <c r="B131" s="41">
        <v>0.4236168455821635</v>
      </c>
      <c r="C131" s="42">
        <v>63</v>
      </c>
      <c r="D131" s="43">
        <v>2.4128686327077747E-2</v>
      </c>
      <c r="E131" s="44">
        <v>42</v>
      </c>
      <c r="F131" s="45">
        <v>2.356020942408377E-2</v>
      </c>
      <c r="G131" s="46">
        <v>99</v>
      </c>
      <c r="H131" s="40">
        <f t="shared" si="1"/>
        <v>204</v>
      </c>
    </row>
    <row r="132" spans="1:8" ht="14.45" customHeight="1" x14ac:dyDescent="0.2">
      <c r="A132" s="33" t="s">
        <v>171</v>
      </c>
      <c r="B132" s="41">
        <v>0.34735413839891449</v>
      </c>
      <c r="C132" s="42">
        <v>56</v>
      </c>
      <c r="D132" s="43">
        <v>0</v>
      </c>
      <c r="E132" s="44">
        <v>35</v>
      </c>
      <c r="F132" s="45">
        <v>0</v>
      </c>
      <c r="G132" s="46">
        <v>110</v>
      </c>
      <c r="H132" s="40">
        <f t="shared" si="1"/>
        <v>201</v>
      </c>
    </row>
    <row r="133" spans="1:8" ht="14.45" customHeight="1" x14ac:dyDescent="0.2">
      <c r="A133" s="33" t="s">
        <v>172</v>
      </c>
      <c r="B133" s="41">
        <v>0.25681255161023947</v>
      </c>
      <c r="C133" s="42">
        <v>49</v>
      </c>
      <c r="D133" s="43">
        <v>7.0921985815602842E-2</v>
      </c>
      <c r="E133" s="44">
        <v>56</v>
      </c>
      <c r="F133" s="45">
        <v>0</v>
      </c>
      <c r="G133" s="46">
        <v>110</v>
      </c>
      <c r="H133" s="40">
        <f t="shared" si="1"/>
        <v>215</v>
      </c>
    </row>
    <row r="134" spans="1:8" ht="14.45" customHeight="1" x14ac:dyDescent="0.2">
      <c r="A134" s="33" t="s">
        <v>173</v>
      </c>
      <c r="B134" s="41">
        <v>0.19025135397861409</v>
      </c>
      <c r="C134" s="42">
        <v>42</v>
      </c>
      <c r="D134" s="43">
        <v>3.9613081529249194E-2</v>
      </c>
      <c r="E134" s="44">
        <v>49</v>
      </c>
      <c r="F134" s="45">
        <v>2.7765338110165697E-2</v>
      </c>
      <c r="G134" s="46">
        <v>99</v>
      </c>
      <c r="H134" s="40">
        <f t="shared" si="1"/>
        <v>190</v>
      </c>
    </row>
    <row r="135" spans="1:8" ht="14.45" customHeight="1" x14ac:dyDescent="0.2">
      <c r="A135" s="33" t="s">
        <v>174</v>
      </c>
      <c r="B135" s="41">
        <v>2.8213166144200628E-2</v>
      </c>
      <c r="C135" s="42">
        <v>35</v>
      </c>
      <c r="D135" s="43">
        <v>0</v>
      </c>
      <c r="E135" s="44">
        <v>35</v>
      </c>
      <c r="F135" s="45">
        <v>0</v>
      </c>
      <c r="G135" s="46">
        <v>110</v>
      </c>
      <c r="H135" s="40">
        <f t="shared" si="1"/>
        <v>180</v>
      </c>
    </row>
    <row r="136" spans="1:8" ht="14.45" customHeight="1" x14ac:dyDescent="0.2">
      <c r="A136" s="33" t="s">
        <v>175</v>
      </c>
      <c r="B136" s="41">
        <v>0.23122125702606031</v>
      </c>
      <c r="C136" s="42">
        <v>49</v>
      </c>
      <c r="D136" s="43">
        <v>6.2838569880823397E-2</v>
      </c>
      <c r="E136" s="44">
        <v>56</v>
      </c>
      <c r="F136" s="45">
        <v>2.9442691903259727E-2</v>
      </c>
      <c r="G136" s="46">
        <v>99</v>
      </c>
      <c r="H136" s="40">
        <f t="shared" si="1"/>
        <v>204</v>
      </c>
    </row>
    <row r="137" spans="1:8" ht="14.45" customHeight="1" x14ac:dyDescent="0.2">
      <c r="A137" s="33" t="s">
        <v>176</v>
      </c>
      <c r="B137" s="41">
        <v>0.24324324324324326</v>
      </c>
      <c r="C137" s="42">
        <v>49</v>
      </c>
      <c r="D137" s="43">
        <v>0</v>
      </c>
      <c r="E137" s="44">
        <v>35</v>
      </c>
      <c r="F137" s="45">
        <v>0</v>
      </c>
      <c r="G137" s="46">
        <v>110</v>
      </c>
      <c r="H137" s="40">
        <f t="shared" ref="H137:H200" si="2">C137+E137+G137</f>
        <v>194</v>
      </c>
    </row>
    <row r="138" spans="1:8" ht="14.45" customHeight="1" x14ac:dyDescent="0.2">
      <c r="A138" s="33" t="s">
        <v>357</v>
      </c>
      <c r="B138" s="41">
        <v>0.40930232558139534</v>
      </c>
      <c r="C138" s="42">
        <v>63</v>
      </c>
      <c r="D138" s="43">
        <v>4.3307086614173228E-2</v>
      </c>
      <c r="E138" s="44">
        <v>49</v>
      </c>
      <c r="F138" s="45">
        <v>0</v>
      </c>
      <c r="G138" s="46">
        <v>110</v>
      </c>
      <c r="H138" s="40">
        <f t="shared" si="2"/>
        <v>222</v>
      </c>
    </row>
    <row r="139" spans="1:8" ht="14.45" customHeight="1" x14ac:dyDescent="0.2">
      <c r="A139" s="33" t="s">
        <v>177</v>
      </c>
      <c r="B139" s="41">
        <v>0.36503818994091369</v>
      </c>
      <c r="C139" s="42">
        <v>56</v>
      </c>
      <c r="D139" s="43">
        <v>7.7675489067894135E-2</v>
      </c>
      <c r="E139" s="44">
        <v>63</v>
      </c>
      <c r="F139" s="45">
        <v>2.6330532212885154E-2</v>
      </c>
      <c r="G139" s="46">
        <v>99</v>
      </c>
      <c r="H139" s="40">
        <f t="shared" si="2"/>
        <v>218</v>
      </c>
    </row>
    <row r="140" spans="1:8" ht="14.45" customHeight="1" x14ac:dyDescent="0.2">
      <c r="A140" s="33" t="s">
        <v>178</v>
      </c>
      <c r="B140" s="41">
        <v>0.1210762331838565</v>
      </c>
      <c r="C140" s="42">
        <v>42</v>
      </c>
      <c r="D140" s="43">
        <v>0</v>
      </c>
      <c r="E140" s="44">
        <v>35</v>
      </c>
      <c r="F140" s="45">
        <v>0.35199999999999998</v>
      </c>
      <c r="G140" s="46">
        <v>55</v>
      </c>
      <c r="H140" s="40">
        <f t="shared" si="2"/>
        <v>132</v>
      </c>
    </row>
    <row r="141" spans="1:8" ht="14.45" customHeight="1" x14ac:dyDescent="0.2">
      <c r="A141" s="33" t="s">
        <v>358</v>
      </c>
      <c r="B141" s="41">
        <v>0.16379310344827586</v>
      </c>
      <c r="C141" s="42">
        <v>42</v>
      </c>
      <c r="D141" s="43">
        <v>0</v>
      </c>
      <c r="E141" s="44">
        <v>35</v>
      </c>
      <c r="F141" s="45">
        <v>0</v>
      </c>
      <c r="G141" s="46">
        <v>110</v>
      </c>
      <c r="H141" s="40">
        <f t="shared" si="2"/>
        <v>187</v>
      </c>
    </row>
    <row r="142" spans="1:8" ht="14.45" customHeight="1" x14ac:dyDescent="0.2">
      <c r="A142" s="33" t="s">
        <v>179</v>
      </c>
      <c r="B142" s="41">
        <v>0.12848050914876691</v>
      </c>
      <c r="C142" s="42">
        <v>42</v>
      </c>
      <c r="D142" s="43">
        <v>3.825136612021858E-2</v>
      </c>
      <c r="E142" s="44">
        <v>49</v>
      </c>
      <c r="F142" s="45">
        <v>2.3479188900747065E-2</v>
      </c>
      <c r="G142" s="46">
        <v>99</v>
      </c>
      <c r="H142" s="40">
        <f t="shared" si="2"/>
        <v>190</v>
      </c>
    </row>
    <row r="143" spans="1:8" ht="14.45" customHeight="1" x14ac:dyDescent="0.2">
      <c r="A143" s="33" t="s">
        <v>180</v>
      </c>
      <c r="B143" s="41">
        <v>0.30930232558139537</v>
      </c>
      <c r="C143" s="42">
        <v>56</v>
      </c>
      <c r="D143" s="43">
        <v>1.3888888888888888E-2</v>
      </c>
      <c r="E143" s="44">
        <v>42</v>
      </c>
      <c r="F143" s="45">
        <v>7.8610603290676415E-2</v>
      </c>
      <c r="G143" s="46">
        <v>77</v>
      </c>
      <c r="H143" s="40">
        <f t="shared" si="2"/>
        <v>175</v>
      </c>
    </row>
    <row r="144" spans="1:8" ht="14.45" customHeight="1" x14ac:dyDescent="0.2">
      <c r="A144" s="33" t="s">
        <v>181</v>
      </c>
      <c r="B144" s="41">
        <v>0.15647442872687703</v>
      </c>
      <c r="C144" s="42">
        <v>42</v>
      </c>
      <c r="D144" s="43">
        <v>2.2275258552108195E-2</v>
      </c>
      <c r="E144" s="44">
        <v>42</v>
      </c>
      <c r="F144" s="45">
        <v>4.2650418888042649E-2</v>
      </c>
      <c r="G144" s="46">
        <v>88</v>
      </c>
      <c r="H144" s="40">
        <f t="shared" si="2"/>
        <v>172</v>
      </c>
    </row>
    <row r="145" spans="1:8" ht="14.45" customHeight="1" x14ac:dyDescent="0.2">
      <c r="A145" s="33" t="s">
        <v>182</v>
      </c>
      <c r="B145" s="41">
        <v>6.7770622508432993E-2</v>
      </c>
      <c r="C145" s="42">
        <v>35</v>
      </c>
      <c r="D145" s="43">
        <v>8.2140634723086497E-2</v>
      </c>
      <c r="E145" s="44">
        <v>63</v>
      </c>
      <c r="F145" s="45">
        <v>2.3100303951367782E-2</v>
      </c>
      <c r="G145" s="46">
        <v>99</v>
      </c>
      <c r="H145" s="40">
        <f t="shared" si="2"/>
        <v>197</v>
      </c>
    </row>
    <row r="146" spans="1:8" ht="14.45" customHeight="1" x14ac:dyDescent="0.2">
      <c r="A146" s="33" t="s">
        <v>183</v>
      </c>
      <c r="B146" s="41">
        <v>7.1656686626746513E-2</v>
      </c>
      <c r="C146" s="42">
        <v>35</v>
      </c>
      <c r="D146" s="43">
        <v>2.2636484687083888E-2</v>
      </c>
      <c r="E146" s="44">
        <v>42</v>
      </c>
      <c r="F146" s="45">
        <v>6.4174454828660438E-2</v>
      </c>
      <c r="G146" s="46">
        <v>77</v>
      </c>
      <c r="H146" s="40">
        <f t="shared" si="2"/>
        <v>154</v>
      </c>
    </row>
    <row r="147" spans="1:8" ht="14.45" customHeight="1" x14ac:dyDescent="0.2">
      <c r="A147" s="33" t="s">
        <v>184</v>
      </c>
      <c r="B147" s="41">
        <v>0.21839080459770116</v>
      </c>
      <c r="C147" s="42">
        <v>49</v>
      </c>
      <c r="D147" s="43">
        <v>0</v>
      </c>
      <c r="E147" s="44">
        <v>35</v>
      </c>
      <c r="F147" s="45">
        <v>8.1632653061224483E-2</v>
      </c>
      <c r="G147" s="46">
        <v>66</v>
      </c>
      <c r="H147" s="40">
        <f t="shared" si="2"/>
        <v>150</v>
      </c>
    </row>
    <row r="148" spans="1:8" ht="14.45" customHeight="1" x14ac:dyDescent="0.2">
      <c r="A148" s="33" t="s">
        <v>185</v>
      </c>
      <c r="B148" s="41">
        <v>0.1157613535173642</v>
      </c>
      <c r="C148" s="42">
        <v>42</v>
      </c>
      <c r="D148" s="43">
        <v>6.5765212046711735E-2</v>
      </c>
      <c r="E148" s="44">
        <v>56</v>
      </c>
      <c r="F148" s="45">
        <v>3.3847980997624705E-2</v>
      </c>
      <c r="G148" s="46">
        <v>99</v>
      </c>
      <c r="H148" s="40">
        <f t="shared" si="2"/>
        <v>197</v>
      </c>
    </row>
    <row r="149" spans="1:8" ht="14.45" customHeight="1" x14ac:dyDescent="0.2">
      <c r="A149" s="33" t="s">
        <v>186</v>
      </c>
      <c r="B149" s="41">
        <v>5.2380952380952382E-2</v>
      </c>
      <c r="C149" s="42">
        <v>35</v>
      </c>
      <c r="D149" s="43">
        <v>0</v>
      </c>
      <c r="E149" s="44">
        <v>35</v>
      </c>
      <c r="F149" s="45">
        <v>0</v>
      </c>
      <c r="G149" s="46">
        <v>110</v>
      </c>
      <c r="H149" s="40">
        <f t="shared" si="2"/>
        <v>180</v>
      </c>
    </row>
    <row r="150" spans="1:8" ht="14.45" customHeight="1" x14ac:dyDescent="0.2">
      <c r="A150" s="33" t="s">
        <v>359</v>
      </c>
      <c r="B150" s="41">
        <v>8.4875145555699319E-2</v>
      </c>
      <c r="C150" s="42">
        <v>35</v>
      </c>
      <c r="D150" s="43">
        <v>4.7640249332146035E-2</v>
      </c>
      <c r="E150" s="44">
        <v>49</v>
      </c>
      <c r="F150" s="45">
        <v>2.8966709900562042E-2</v>
      </c>
      <c r="G150" s="46">
        <v>99</v>
      </c>
      <c r="H150" s="40">
        <f t="shared" si="2"/>
        <v>183</v>
      </c>
    </row>
    <row r="151" spans="1:8" ht="14.45" customHeight="1" x14ac:dyDescent="0.2">
      <c r="A151" s="33" t="s">
        <v>187</v>
      </c>
      <c r="B151" s="41">
        <v>8.5004909524477493E-2</v>
      </c>
      <c r="C151" s="42">
        <v>35</v>
      </c>
      <c r="D151" s="43">
        <v>3.7179487179487179E-2</v>
      </c>
      <c r="E151" s="44">
        <v>49</v>
      </c>
      <c r="F151" s="45">
        <v>4.7231270358306189E-2</v>
      </c>
      <c r="G151" s="46">
        <v>88</v>
      </c>
      <c r="H151" s="40">
        <f t="shared" si="2"/>
        <v>172</v>
      </c>
    </row>
    <row r="152" spans="1:8" ht="14.45" customHeight="1" x14ac:dyDescent="0.2">
      <c r="A152" s="33" t="s">
        <v>188</v>
      </c>
      <c r="B152" s="41">
        <v>9.5238095238095233E-2</v>
      </c>
      <c r="C152" s="42">
        <v>35</v>
      </c>
      <c r="D152" s="43">
        <v>0</v>
      </c>
      <c r="E152" s="44">
        <v>35</v>
      </c>
      <c r="F152" s="45">
        <v>0</v>
      </c>
      <c r="G152" s="46">
        <v>110</v>
      </c>
      <c r="H152" s="40">
        <f t="shared" si="2"/>
        <v>180</v>
      </c>
    </row>
    <row r="153" spans="1:8" ht="14.45" customHeight="1" x14ac:dyDescent="0.2">
      <c r="A153" s="33" t="s">
        <v>189</v>
      </c>
      <c r="B153" s="41">
        <v>6.5870728694936181E-2</v>
      </c>
      <c r="C153" s="42">
        <v>35</v>
      </c>
      <c r="D153" s="43">
        <v>1.6435250779257581E-2</v>
      </c>
      <c r="E153" s="44">
        <v>42</v>
      </c>
      <c r="F153" s="45">
        <v>0.1049961957900076</v>
      </c>
      <c r="G153" s="46">
        <v>55</v>
      </c>
      <c r="H153" s="40">
        <f t="shared" si="2"/>
        <v>132</v>
      </c>
    </row>
    <row r="154" spans="1:8" ht="14.45" customHeight="1" x14ac:dyDescent="0.2">
      <c r="A154" s="33" t="s">
        <v>190</v>
      </c>
      <c r="B154" s="41">
        <v>0.65644654088050314</v>
      </c>
      <c r="C154" s="42">
        <v>70</v>
      </c>
      <c r="D154" s="43">
        <v>5.4545454545454543E-2</v>
      </c>
      <c r="E154" s="44">
        <v>49</v>
      </c>
      <c r="F154" s="45">
        <v>4.6242774566473986E-2</v>
      </c>
      <c r="G154" s="46">
        <v>88</v>
      </c>
      <c r="H154" s="40">
        <f t="shared" si="2"/>
        <v>207</v>
      </c>
    </row>
    <row r="155" spans="1:8" ht="14.45" customHeight="1" x14ac:dyDescent="0.2">
      <c r="A155" s="33" t="s">
        <v>191</v>
      </c>
      <c r="B155" s="41">
        <v>0.31532846715328466</v>
      </c>
      <c r="C155" s="42">
        <v>56</v>
      </c>
      <c r="D155" s="43">
        <v>2.3529411764705882E-2</v>
      </c>
      <c r="E155" s="44">
        <v>42</v>
      </c>
      <c r="F155" s="45">
        <v>0</v>
      </c>
      <c r="G155" s="46">
        <v>110</v>
      </c>
      <c r="H155" s="40">
        <f t="shared" si="2"/>
        <v>208</v>
      </c>
    </row>
    <row r="156" spans="1:8" ht="14.45" customHeight="1" x14ac:dyDescent="0.2">
      <c r="A156" s="33" t="s">
        <v>192</v>
      </c>
      <c r="B156" s="41">
        <v>0.20227272727272727</v>
      </c>
      <c r="C156" s="42">
        <v>49</v>
      </c>
      <c r="D156" s="43">
        <v>3.5410764872521247E-2</v>
      </c>
      <c r="E156" s="44">
        <v>49</v>
      </c>
      <c r="F156" s="45">
        <v>3.8147138964577658E-2</v>
      </c>
      <c r="G156" s="46">
        <v>99</v>
      </c>
      <c r="H156" s="40">
        <f t="shared" si="2"/>
        <v>197</v>
      </c>
    </row>
    <row r="157" spans="1:8" ht="14.45" customHeight="1" x14ac:dyDescent="0.2">
      <c r="A157" s="33" t="s">
        <v>193</v>
      </c>
      <c r="B157" s="41">
        <v>4.0945790080738176E-2</v>
      </c>
      <c r="C157" s="42">
        <v>35</v>
      </c>
      <c r="D157" s="43">
        <v>8.2432432432432437E-2</v>
      </c>
      <c r="E157" s="44">
        <v>63</v>
      </c>
      <c r="F157" s="45">
        <v>9.866017052375152E-2</v>
      </c>
      <c r="G157" s="46">
        <v>66</v>
      </c>
      <c r="H157" s="40">
        <f t="shared" si="2"/>
        <v>164</v>
      </c>
    </row>
    <row r="158" spans="1:8" ht="14.45" customHeight="1" x14ac:dyDescent="0.2">
      <c r="A158" s="33" t="s">
        <v>194</v>
      </c>
      <c r="B158" s="41">
        <v>0.18730964467005076</v>
      </c>
      <c r="C158" s="42">
        <v>42</v>
      </c>
      <c r="D158" s="43">
        <v>3.3081834010446898E-2</v>
      </c>
      <c r="E158" s="44">
        <v>42</v>
      </c>
      <c r="F158" s="45">
        <v>7.6139410187667567E-2</v>
      </c>
      <c r="G158" s="46">
        <v>77</v>
      </c>
      <c r="H158" s="40">
        <f t="shared" si="2"/>
        <v>161</v>
      </c>
    </row>
    <row r="159" spans="1:8" ht="14.45" customHeight="1" x14ac:dyDescent="0.2">
      <c r="A159" s="33" t="s">
        <v>195</v>
      </c>
      <c r="B159" s="41">
        <v>0.20234423195558299</v>
      </c>
      <c r="C159" s="42">
        <v>49</v>
      </c>
      <c r="D159" s="43">
        <v>3.5000000000000003E-2</v>
      </c>
      <c r="E159" s="44">
        <v>49</v>
      </c>
      <c r="F159" s="45">
        <v>7.3597529593412245E-2</v>
      </c>
      <c r="G159" s="46">
        <v>77</v>
      </c>
      <c r="H159" s="40">
        <f t="shared" si="2"/>
        <v>175</v>
      </c>
    </row>
    <row r="160" spans="1:8" ht="14.45" customHeight="1" x14ac:dyDescent="0.2">
      <c r="A160" s="33" t="s">
        <v>360</v>
      </c>
      <c r="B160" s="41">
        <v>0.18181818181818182</v>
      </c>
      <c r="C160" s="42">
        <v>42</v>
      </c>
      <c r="D160" s="43">
        <v>0</v>
      </c>
      <c r="E160" s="44">
        <v>35</v>
      </c>
      <c r="F160" s="45">
        <v>0</v>
      </c>
      <c r="G160" s="46">
        <v>110</v>
      </c>
      <c r="H160" s="40">
        <f t="shared" si="2"/>
        <v>187</v>
      </c>
    </row>
    <row r="161" spans="1:8" ht="14.45" customHeight="1" x14ac:dyDescent="0.2">
      <c r="A161" s="33" t="s">
        <v>196</v>
      </c>
      <c r="B161" s="41">
        <v>0.19607843137254902</v>
      </c>
      <c r="C161" s="42">
        <v>42</v>
      </c>
      <c r="D161" s="43">
        <v>6.8807339449541288E-3</v>
      </c>
      <c r="E161" s="44">
        <v>42</v>
      </c>
      <c r="F161" s="45">
        <v>5.8315334773218146E-2</v>
      </c>
      <c r="G161" s="46">
        <v>88</v>
      </c>
      <c r="H161" s="40">
        <f t="shared" si="2"/>
        <v>172</v>
      </c>
    </row>
    <row r="162" spans="1:8" ht="14.45" customHeight="1" x14ac:dyDescent="0.2">
      <c r="A162" s="33" t="s">
        <v>197</v>
      </c>
      <c r="B162" s="41">
        <v>0.45449101796407188</v>
      </c>
      <c r="C162" s="42">
        <v>63</v>
      </c>
      <c r="D162" s="43">
        <v>6.0402684563758392E-2</v>
      </c>
      <c r="E162" s="44">
        <v>56</v>
      </c>
      <c r="F162" s="45">
        <v>2.6143790849673203E-2</v>
      </c>
      <c r="G162" s="46">
        <v>99</v>
      </c>
      <c r="H162" s="40">
        <f t="shared" si="2"/>
        <v>218</v>
      </c>
    </row>
    <row r="163" spans="1:8" ht="14.45" customHeight="1" x14ac:dyDescent="0.2">
      <c r="A163" s="33" t="s">
        <v>198</v>
      </c>
      <c r="B163" s="41">
        <v>0.20020661157024794</v>
      </c>
      <c r="C163" s="42">
        <v>49</v>
      </c>
      <c r="D163" s="43">
        <v>8.1081081081081086E-2</v>
      </c>
      <c r="E163" s="44">
        <v>63</v>
      </c>
      <c r="F163" s="45">
        <v>5.0544323483670293E-2</v>
      </c>
      <c r="G163" s="46">
        <v>88</v>
      </c>
      <c r="H163" s="40">
        <f t="shared" si="2"/>
        <v>200</v>
      </c>
    </row>
    <row r="164" spans="1:8" ht="14.45" customHeight="1" x14ac:dyDescent="0.2">
      <c r="A164" s="33" t="s">
        <v>199</v>
      </c>
      <c r="B164" s="41">
        <v>5.5305008307619273E-2</v>
      </c>
      <c r="C164" s="42">
        <v>35</v>
      </c>
      <c r="D164" s="43">
        <v>9.1687041564792182E-3</v>
      </c>
      <c r="E164" s="44">
        <v>42</v>
      </c>
      <c r="F164" s="45">
        <v>2.386634844868735E-2</v>
      </c>
      <c r="G164" s="46">
        <v>99</v>
      </c>
      <c r="H164" s="40">
        <f t="shared" si="2"/>
        <v>176</v>
      </c>
    </row>
    <row r="165" spans="1:8" ht="14.45" customHeight="1" x14ac:dyDescent="0.2">
      <c r="A165" s="33" t="s">
        <v>200</v>
      </c>
      <c r="B165" s="41">
        <v>0.17790916420317118</v>
      </c>
      <c r="C165" s="42">
        <v>42</v>
      </c>
      <c r="D165" s="43">
        <v>7.4729596853490662E-2</v>
      </c>
      <c r="E165" s="44">
        <v>56</v>
      </c>
      <c r="F165" s="45">
        <v>2.1174205967276226E-2</v>
      </c>
      <c r="G165" s="46">
        <v>99</v>
      </c>
      <c r="H165" s="40">
        <f t="shared" si="2"/>
        <v>197</v>
      </c>
    </row>
    <row r="166" spans="1:8" ht="14.45" customHeight="1" x14ac:dyDescent="0.2">
      <c r="A166" s="33" t="s">
        <v>201</v>
      </c>
      <c r="B166" s="41">
        <v>0.25234619395203339</v>
      </c>
      <c r="C166" s="42">
        <v>49</v>
      </c>
      <c r="D166" s="43">
        <v>0</v>
      </c>
      <c r="E166" s="44">
        <v>35</v>
      </c>
      <c r="F166" s="45">
        <v>5.7851239669421489E-2</v>
      </c>
      <c r="G166" s="46">
        <v>88</v>
      </c>
      <c r="H166" s="40">
        <f t="shared" si="2"/>
        <v>172</v>
      </c>
    </row>
    <row r="167" spans="1:8" ht="14.45" customHeight="1" x14ac:dyDescent="0.2">
      <c r="A167" s="33" t="s">
        <v>202</v>
      </c>
      <c r="B167" s="41">
        <v>0</v>
      </c>
      <c r="C167" s="42">
        <v>35</v>
      </c>
      <c r="D167" s="43">
        <v>0</v>
      </c>
      <c r="E167" s="44">
        <v>35</v>
      </c>
      <c r="F167" s="45">
        <v>0</v>
      </c>
      <c r="G167" s="46">
        <v>110</v>
      </c>
      <c r="H167" s="40">
        <f t="shared" si="2"/>
        <v>180</v>
      </c>
    </row>
    <row r="168" spans="1:8" ht="14.45" customHeight="1" x14ac:dyDescent="0.2">
      <c r="A168" s="33" t="s">
        <v>203</v>
      </c>
      <c r="B168" s="41">
        <v>0.38709677419354838</v>
      </c>
      <c r="C168" s="42">
        <v>56</v>
      </c>
      <c r="D168" s="43">
        <v>0</v>
      </c>
      <c r="E168" s="44">
        <v>35</v>
      </c>
      <c r="F168" s="45">
        <v>0</v>
      </c>
      <c r="G168" s="46">
        <v>110</v>
      </c>
      <c r="H168" s="40">
        <f t="shared" si="2"/>
        <v>201</v>
      </c>
    </row>
    <row r="169" spans="1:8" ht="14.45" customHeight="1" x14ac:dyDescent="0.2">
      <c r="A169" s="33" t="s">
        <v>204</v>
      </c>
      <c r="B169" s="41">
        <v>0.27887190798802586</v>
      </c>
      <c r="C169" s="42">
        <v>49</v>
      </c>
      <c r="D169" s="43">
        <v>3.2571428571428571E-2</v>
      </c>
      <c r="E169" s="44">
        <v>42</v>
      </c>
      <c r="F169" s="45">
        <v>2.5612472160356347E-2</v>
      </c>
      <c r="G169" s="46">
        <v>99</v>
      </c>
      <c r="H169" s="40">
        <f t="shared" si="2"/>
        <v>190</v>
      </c>
    </row>
    <row r="170" spans="1:8" ht="14.45" customHeight="1" x14ac:dyDescent="0.2">
      <c r="A170" s="33" t="s">
        <v>205</v>
      </c>
      <c r="B170" s="41">
        <v>0.39344262295081966</v>
      </c>
      <c r="C170" s="42">
        <v>56</v>
      </c>
      <c r="D170" s="43">
        <v>0</v>
      </c>
      <c r="E170" s="44">
        <v>35</v>
      </c>
      <c r="F170" s="45">
        <v>0.20792079207920791</v>
      </c>
      <c r="G170" s="46">
        <v>55</v>
      </c>
      <c r="H170" s="40">
        <f t="shared" si="2"/>
        <v>146</v>
      </c>
    </row>
    <row r="171" spans="1:8" ht="14.45" customHeight="1" x14ac:dyDescent="0.2">
      <c r="A171" s="33" t="s">
        <v>206</v>
      </c>
      <c r="B171" s="41">
        <v>0.32303732303732302</v>
      </c>
      <c r="C171" s="42">
        <v>56</v>
      </c>
      <c r="D171" s="43">
        <v>4.0404040404040407E-2</v>
      </c>
      <c r="E171" s="44">
        <v>49</v>
      </c>
      <c r="F171" s="45">
        <v>8.755760368663594E-2</v>
      </c>
      <c r="G171" s="46">
        <v>66</v>
      </c>
      <c r="H171" s="40">
        <f t="shared" si="2"/>
        <v>171</v>
      </c>
    </row>
    <row r="172" spans="1:8" ht="14.45" customHeight="1" x14ac:dyDescent="0.2">
      <c r="A172" s="33" t="s">
        <v>207</v>
      </c>
      <c r="B172" s="41">
        <v>8.4585238406270413E-2</v>
      </c>
      <c r="C172" s="42">
        <v>35</v>
      </c>
      <c r="D172" s="43">
        <v>3.9956803455723541E-2</v>
      </c>
      <c r="E172" s="44">
        <v>49</v>
      </c>
      <c r="F172" s="45">
        <v>3.0366492146596858E-2</v>
      </c>
      <c r="G172" s="46">
        <v>99</v>
      </c>
      <c r="H172" s="40">
        <f t="shared" si="2"/>
        <v>183</v>
      </c>
    </row>
    <row r="173" spans="1:8" ht="14.45" customHeight="1" x14ac:dyDescent="0.2">
      <c r="A173" s="33" t="s">
        <v>208</v>
      </c>
      <c r="B173" s="41">
        <v>0.27455919395465994</v>
      </c>
      <c r="C173" s="42">
        <v>49</v>
      </c>
      <c r="D173" s="43">
        <v>4.4313146233382573E-3</v>
      </c>
      <c r="E173" s="44">
        <v>35</v>
      </c>
      <c r="F173" s="45">
        <v>2.1676300578034682E-2</v>
      </c>
      <c r="G173" s="46">
        <v>99</v>
      </c>
      <c r="H173" s="40">
        <f t="shared" si="2"/>
        <v>183</v>
      </c>
    </row>
    <row r="174" spans="1:8" ht="14.45" customHeight="1" x14ac:dyDescent="0.2">
      <c r="A174" s="33" t="s">
        <v>209</v>
      </c>
      <c r="B174" s="41">
        <v>5.4411312634491241E-2</v>
      </c>
      <c r="C174" s="42">
        <v>35</v>
      </c>
      <c r="D174" s="43">
        <v>7.4247753028526767E-3</v>
      </c>
      <c r="E174" s="44">
        <v>42</v>
      </c>
      <c r="F174" s="45">
        <v>5.432372505543237E-2</v>
      </c>
      <c r="G174" s="46">
        <v>88</v>
      </c>
      <c r="H174" s="40">
        <f t="shared" si="2"/>
        <v>165</v>
      </c>
    </row>
    <row r="175" spans="1:8" ht="14.45" customHeight="1" x14ac:dyDescent="0.2">
      <c r="A175" s="33" t="s">
        <v>210</v>
      </c>
      <c r="B175" s="41">
        <v>0.22439148073022314</v>
      </c>
      <c r="C175" s="42">
        <v>49</v>
      </c>
      <c r="D175" s="43">
        <v>7.3467230443974629E-2</v>
      </c>
      <c r="E175" s="44">
        <v>56</v>
      </c>
      <c r="F175" s="45">
        <v>1.7653167185877467E-2</v>
      </c>
      <c r="G175" s="46">
        <v>110</v>
      </c>
      <c r="H175" s="40">
        <f t="shared" si="2"/>
        <v>215</v>
      </c>
    </row>
    <row r="176" spans="1:8" ht="14.45" customHeight="1" x14ac:dyDescent="0.2">
      <c r="A176" s="33" t="s">
        <v>211</v>
      </c>
      <c r="B176" s="41">
        <v>0.11188811188811189</v>
      </c>
      <c r="C176" s="42">
        <v>42</v>
      </c>
      <c r="D176" s="43">
        <v>6.4000000000000003E-3</v>
      </c>
      <c r="E176" s="44">
        <v>42</v>
      </c>
      <c r="F176" s="45">
        <v>0</v>
      </c>
      <c r="G176" s="46">
        <v>110</v>
      </c>
      <c r="H176" s="40">
        <f t="shared" si="2"/>
        <v>194</v>
      </c>
    </row>
    <row r="177" spans="1:8" ht="14.45" customHeight="1" x14ac:dyDescent="0.2">
      <c r="A177" s="33" t="s">
        <v>212</v>
      </c>
      <c r="B177" s="41">
        <v>0.10687022900763359</v>
      </c>
      <c r="C177" s="42">
        <v>42</v>
      </c>
      <c r="D177" s="43">
        <v>6.358381502890173E-2</v>
      </c>
      <c r="E177" s="44">
        <v>56</v>
      </c>
      <c r="F177" s="45">
        <v>0</v>
      </c>
      <c r="G177" s="46">
        <v>110</v>
      </c>
      <c r="H177" s="40">
        <f t="shared" si="2"/>
        <v>208</v>
      </c>
    </row>
    <row r="178" spans="1:8" ht="14.45" customHeight="1" x14ac:dyDescent="0.2">
      <c r="A178" s="33" t="s">
        <v>213</v>
      </c>
      <c r="B178" s="41">
        <v>4.5299145299145298E-2</v>
      </c>
      <c r="C178" s="42">
        <v>35</v>
      </c>
      <c r="D178" s="43">
        <v>2.0489094514210177E-2</v>
      </c>
      <c r="E178" s="44">
        <v>42</v>
      </c>
      <c r="F178" s="45">
        <v>4.7828823159219637E-2</v>
      </c>
      <c r="G178" s="46">
        <v>88</v>
      </c>
      <c r="H178" s="40">
        <f t="shared" si="2"/>
        <v>165</v>
      </c>
    </row>
    <row r="179" spans="1:8" ht="14.45" customHeight="1" x14ac:dyDescent="0.2">
      <c r="A179" s="33" t="s">
        <v>361</v>
      </c>
      <c r="B179" s="41">
        <v>0</v>
      </c>
      <c r="C179" s="42">
        <v>35</v>
      </c>
      <c r="D179" s="43">
        <v>0</v>
      </c>
      <c r="E179" s="44">
        <v>35</v>
      </c>
      <c r="F179" s="45">
        <v>0</v>
      </c>
      <c r="G179" s="46">
        <v>110</v>
      </c>
      <c r="H179" s="40">
        <f t="shared" si="2"/>
        <v>180</v>
      </c>
    </row>
    <row r="180" spans="1:8" ht="14.45" customHeight="1" x14ac:dyDescent="0.2">
      <c r="A180" s="33" t="s">
        <v>214</v>
      </c>
      <c r="B180" s="41">
        <v>0.11290490573898553</v>
      </c>
      <c r="C180" s="42">
        <v>42</v>
      </c>
      <c r="D180" s="43">
        <v>1.8143961927424151E-2</v>
      </c>
      <c r="E180" s="44">
        <v>42</v>
      </c>
      <c r="F180" s="45">
        <v>4.3255549231644846E-2</v>
      </c>
      <c r="G180" s="46">
        <v>88</v>
      </c>
      <c r="H180" s="40">
        <f t="shared" si="2"/>
        <v>172</v>
      </c>
    </row>
    <row r="181" spans="1:8" ht="14.45" customHeight="1" x14ac:dyDescent="0.2">
      <c r="A181" s="33" t="s">
        <v>215</v>
      </c>
      <c r="B181" s="41">
        <v>1.2658227848101266E-2</v>
      </c>
      <c r="C181" s="42">
        <v>35</v>
      </c>
      <c r="D181" s="43">
        <v>4.3010752688172046E-2</v>
      </c>
      <c r="E181" s="44">
        <v>49</v>
      </c>
      <c r="F181" s="45">
        <v>0</v>
      </c>
      <c r="G181" s="46">
        <v>110</v>
      </c>
      <c r="H181" s="40">
        <f t="shared" si="2"/>
        <v>194</v>
      </c>
    </row>
    <row r="182" spans="1:8" ht="14.45" customHeight="1" x14ac:dyDescent="0.2">
      <c r="A182" s="33" t="s">
        <v>216</v>
      </c>
      <c r="B182" s="41">
        <v>3.1556039173014146E-2</v>
      </c>
      <c r="C182" s="42">
        <v>35</v>
      </c>
      <c r="D182" s="43">
        <v>3.8875598086124404E-2</v>
      </c>
      <c r="E182" s="44">
        <v>49</v>
      </c>
      <c r="F182" s="45">
        <v>3.2967032967032968E-2</v>
      </c>
      <c r="G182" s="46">
        <v>99</v>
      </c>
      <c r="H182" s="40">
        <f t="shared" si="2"/>
        <v>183</v>
      </c>
    </row>
    <row r="183" spans="1:8" ht="14.45" customHeight="1" x14ac:dyDescent="0.2">
      <c r="A183" s="33" t="s">
        <v>217</v>
      </c>
      <c r="B183" s="41">
        <v>7.8431372549019607E-2</v>
      </c>
      <c r="C183" s="42">
        <v>35</v>
      </c>
      <c r="D183" s="43">
        <v>7.407407407407407E-2</v>
      </c>
      <c r="E183" s="44">
        <v>56</v>
      </c>
      <c r="F183" s="45">
        <v>0.1</v>
      </c>
      <c r="G183" s="46">
        <v>55</v>
      </c>
      <c r="H183" s="40">
        <f t="shared" si="2"/>
        <v>146</v>
      </c>
    </row>
    <row r="184" spans="1:8" ht="14.45" customHeight="1" x14ac:dyDescent="0.2">
      <c r="A184" s="33" t="s">
        <v>218</v>
      </c>
      <c r="B184" s="41">
        <v>0.51927437641723351</v>
      </c>
      <c r="C184" s="42">
        <v>70</v>
      </c>
      <c r="D184" s="43">
        <v>7.3394495412844041E-2</v>
      </c>
      <c r="E184" s="44">
        <v>56</v>
      </c>
      <c r="F184" s="45">
        <v>0</v>
      </c>
      <c r="G184" s="46">
        <v>110</v>
      </c>
      <c r="H184" s="40">
        <f t="shared" si="2"/>
        <v>236</v>
      </c>
    </row>
    <row r="185" spans="1:8" ht="14.45" customHeight="1" x14ac:dyDescent="0.2">
      <c r="A185" s="33" t="s">
        <v>219</v>
      </c>
      <c r="B185" s="41">
        <v>8.2872928176795577E-2</v>
      </c>
      <c r="C185" s="42">
        <v>35</v>
      </c>
      <c r="D185" s="43">
        <v>0</v>
      </c>
      <c r="E185" s="44">
        <v>35</v>
      </c>
      <c r="F185" s="45">
        <v>0</v>
      </c>
      <c r="G185" s="46">
        <v>110</v>
      </c>
      <c r="H185" s="40">
        <f t="shared" si="2"/>
        <v>180</v>
      </c>
    </row>
    <row r="186" spans="1:8" ht="14.45" customHeight="1" x14ac:dyDescent="0.2">
      <c r="A186" s="33" t="s">
        <v>220</v>
      </c>
      <c r="B186" s="41">
        <v>8.77914951989026E-2</v>
      </c>
      <c r="C186" s="42">
        <v>35</v>
      </c>
      <c r="D186" s="43">
        <v>0.05</v>
      </c>
      <c r="E186" s="44">
        <v>49</v>
      </c>
      <c r="F186" s="45">
        <v>3.4267912772585667E-2</v>
      </c>
      <c r="G186" s="46">
        <v>99</v>
      </c>
      <c r="H186" s="40">
        <f t="shared" si="2"/>
        <v>183</v>
      </c>
    </row>
    <row r="187" spans="1:8" ht="14.45" customHeight="1" x14ac:dyDescent="0.2">
      <c r="A187" s="33" t="s">
        <v>221</v>
      </c>
      <c r="B187" s="41">
        <v>0</v>
      </c>
      <c r="C187" s="42">
        <v>35</v>
      </c>
      <c r="D187" s="43">
        <v>1.5503875968992248E-2</v>
      </c>
      <c r="E187" s="44">
        <v>42</v>
      </c>
      <c r="F187" s="45">
        <v>0</v>
      </c>
      <c r="G187" s="46">
        <v>110</v>
      </c>
      <c r="H187" s="40">
        <f t="shared" si="2"/>
        <v>187</v>
      </c>
    </row>
    <row r="188" spans="1:8" ht="14.45" customHeight="1" x14ac:dyDescent="0.2">
      <c r="A188" s="33" t="s">
        <v>222</v>
      </c>
      <c r="B188" s="41">
        <v>0.12390220745312129</v>
      </c>
      <c r="C188" s="42">
        <v>42</v>
      </c>
      <c r="D188" s="43">
        <v>8.1475787855495779E-2</v>
      </c>
      <c r="E188" s="44">
        <v>63</v>
      </c>
      <c r="F188" s="45">
        <v>5.5192447349310093E-2</v>
      </c>
      <c r="G188" s="46">
        <v>88</v>
      </c>
      <c r="H188" s="40">
        <f t="shared" si="2"/>
        <v>193</v>
      </c>
    </row>
    <row r="189" spans="1:8" ht="14.45" customHeight="1" x14ac:dyDescent="0.2">
      <c r="A189" s="33" t="s">
        <v>223</v>
      </c>
      <c r="B189" s="41">
        <v>0.26308724832214764</v>
      </c>
      <c r="C189" s="42">
        <v>49</v>
      </c>
      <c r="D189" s="43">
        <v>7.2727272727272727E-3</v>
      </c>
      <c r="E189" s="44">
        <v>42</v>
      </c>
      <c r="F189" s="45">
        <v>0</v>
      </c>
      <c r="G189" s="46">
        <v>110</v>
      </c>
      <c r="H189" s="40">
        <f t="shared" si="2"/>
        <v>201</v>
      </c>
    </row>
    <row r="190" spans="1:8" ht="14.45" customHeight="1" x14ac:dyDescent="0.2">
      <c r="A190" s="33" t="s">
        <v>224</v>
      </c>
      <c r="B190" s="41">
        <v>0.33841463414634149</v>
      </c>
      <c r="C190" s="42">
        <v>56</v>
      </c>
      <c r="D190" s="43">
        <v>0.17857142857142858</v>
      </c>
      <c r="E190" s="44">
        <v>70</v>
      </c>
      <c r="F190" s="45">
        <v>0</v>
      </c>
      <c r="G190" s="46">
        <v>110</v>
      </c>
      <c r="H190" s="40">
        <f t="shared" si="2"/>
        <v>236</v>
      </c>
    </row>
    <row r="191" spans="1:8" ht="14.45" customHeight="1" x14ac:dyDescent="0.2">
      <c r="A191" s="33" t="s">
        <v>225</v>
      </c>
      <c r="B191" s="41">
        <v>0.27750000000000002</v>
      </c>
      <c r="C191" s="42">
        <v>49</v>
      </c>
      <c r="D191" s="43">
        <v>2.717391304347826E-2</v>
      </c>
      <c r="E191" s="44">
        <v>42</v>
      </c>
      <c r="F191" s="45">
        <v>0</v>
      </c>
      <c r="G191" s="46">
        <v>110</v>
      </c>
      <c r="H191" s="40">
        <f t="shared" si="2"/>
        <v>201</v>
      </c>
    </row>
    <row r="192" spans="1:8" ht="14.45" customHeight="1" x14ac:dyDescent="0.2">
      <c r="A192" s="33" t="s">
        <v>226</v>
      </c>
      <c r="B192" s="41">
        <v>0.11400795404330534</v>
      </c>
      <c r="C192" s="42">
        <v>42</v>
      </c>
      <c r="D192" s="43">
        <v>2.3402340234023402E-2</v>
      </c>
      <c r="E192" s="44">
        <v>42</v>
      </c>
      <c r="F192" s="45">
        <v>7.7242524916943528E-2</v>
      </c>
      <c r="G192" s="46">
        <v>77</v>
      </c>
      <c r="H192" s="40">
        <f t="shared" si="2"/>
        <v>161</v>
      </c>
    </row>
    <row r="193" spans="1:8" ht="14.45" customHeight="1" x14ac:dyDescent="0.2">
      <c r="A193" s="33" t="s">
        <v>227</v>
      </c>
      <c r="B193" s="41">
        <v>0.1426242868785656</v>
      </c>
      <c r="C193" s="42">
        <v>42</v>
      </c>
      <c r="D193" s="43">
        <v>2.5956284153005466E-2</v>
      </c>
      <c r="E193" s="44">
        <v>42</v>
      </c>
      <c r="F193" s="45">
        <v>0</v>
      </c>
      <c r="G193" s="46">
        <v>110</v>
      </c>
      <c r="H193" s="40">
        <f t="shared" si="2"/>
        <v>194</v>
      </c>
    </row>
    <row r="194" spans="1:8" ht="14.45" customHeight="1" x14ac:dyDescent="0.2">
      <c r="A194" s="33" t="s">
        <v>228</v>
      </c>
      <c r="B194" s="41">
        <v>0.18005181347150259</v>
      </c>
      <c r="C194" s="42">
        <v>42</v>
      </c>
      <c r="D194" s="43">
        <v>2.0618556701030927E-2</v>
      </c>
      <c r="E194" s="44">
        <v>42</v>
      </c>
      <c r="F194" s="45">
        <v>7.0287539936102233E-2</v>
      </c>
      <c r="G194" s="46">
        <v>77</v>
      </c>
      <c r="H194" s="40">
        <f t="shared" si="2"/>
        <v>161</v>
      </c>
    </row>
    <row r="195" spans="1:8" ht="14.45" customHeight="1" x14ac:dyDescent="0.2">
      <c r="A195" s="33" t="s">
        <v>229</v>
      </c>
      <c r="B195" s="41">
        <v>0</v>
      </c>
      <c r="C195" s="42">
        <v>35</v>
      </c>
      <c r="D195" s="43">
        <v>3.4188034188034191E-2</v>
      </c>
      <c r="E195" s="44">
        <v>42</v>
      </c>
      <c r="F195" s="45">
        <v>0</v>
      </c>
      <c r="G195" s="46">
        <v>110</v>
      </c>
      <c r="H195" s="40">
        <f t="shared" si="2"/>
        <v>187</v>
      </c>
    </row>
    <row r="196" spans="1:8" ht="14.45" customHeight="1" x14ac:dyDescent="0.2">
      <c r="A196" s="33" t="s">
        <v>230</v>
      </c>
      <c r="B196" s="41">
        <v>0</v>
      </c>
      <c r="C196" s="42">
        <v>35</v>
      </c>
      <c r="D196" s="43">
        <v>0</v>
      </c>
      <c r="E196" s="44">
        <v>35</v>
      </c>
      <c r="F196" s="45">
        <v>0</v>
      </c>
      <c r="G196" s="46">
        <v>110</v>
      </c>
      <c r="H196" s="40">
        <f t="shared" si="2"/>
        <v>180</v>
      </c>
    </row>
    <row r="197" spans="1:8" ht="14.45" customHeight="1" x14ac:dyDescent="0.2">
      <c r="A197" s="33" t="s">
        <v>231</v>
      </c>
      <c r="B197" s="41">
        <v>0.1393125151295086</v>
      </c>
      <c r="C197" s="42">
        <v>42</v>
      </c>
      <c r="D197" s="43">
        <v>2.0102651839178785E-2</v>
      </c>
      <c r="E197" s="44">
        <v>42</v>
      </c>
      <c r="F197" s="45">
        <v>5.9154929577464786E-2</v>
      </c>
      <c r="G197" s="46">
        <v>88</v>
      </c>
      <c r="H197" s="40">
        <f t="shared" si="2"/>
        <v>172</v>
      </c>
    </row>
    <row r="198" spans="1:8" ht="14.45" customHeight="1" x14ac:dyDescent="0.2">
      <c r="A198" s="33" t="s">
        <v>232</v>
      </c>
      <c r="B198" s="41">
        <v>0.18181818181818182</v>
      </c>
      <c r="C198" s="42">
        <v>42</v>
      </c>
      <c r="D198" s="43">
        <v>0</v>
      </c>
      <c r="E198" s="44">
        <v>35</v>
      </c>
      <c r="F198" s="45">
        <v>0</v>
      </c>
      <c r="G198" s="46">
        <v>110</v>
      </c>
      <c r="H198" s="40">
        <f t="shared" si="2"/>
        <v>187</v>
      </c>
    </row>
    <row r="199" spans="1:8" ht="14.45" customHeight="1" x14ac:dyDescent="0.2">
      <c r="A199" s="33" t="s">
        <v>233</v>
      </c>
      <c r="B199" s="41">
        <v>0.36266094420600858</v>
      </c>
      <c r="C199" s="42">
        <v>56</v>
      </c>
      <c r="D199" s="43">
        <v>0</v>
      </c>
      <c r="E199" s="44">
        <v>35</v>
      </c>
      <c r="F199" s="45">
        <v>0</v>
      </c>
      <c r="G199" s="46">
        <v>110</v>
      </c>
      <c r="H199" s="40">
        <f t="shared" si="2"/>
        <v>201</v>
      </c>
    </row>
    <row r="200" spans="1:8" ht="14.45" customHeight="1" x14ac:dyDescent="0.2">
      <c r="A200" s="33" t="s">
        <v>234</v>
      </c>
      <c r="B200" s="41">
        <v>0.27536674816625917</v>
      </c>
      <c r="C200" s="42">
        <v>49</v>
      </c>
      <c r="D200" s="43">
        <v>3.4307496823379927E-2</v>
      </c>
      <c r="E200" s="44">
        <v>42</v>
      </c>
      <c r="F200" s="45">
        <v>2.0535158680771624E-2</v>
      </c>
      <c r="G200" s="46">
        <v>99</v>
      </c>
      <c r="H200" s="40">
        <f t="shared" si="2"/>
        <v>190</v>
      </c>
    </row>
    <row r="201" spans="1:8" ht="14.45" customHeight="1" x14ac:dyDescent="0.2">
      <c r="A201" s="33" t="s">
        <v>235</v>
      </c>
      <c r="B201" s="41">
        <v>0.1891891891891892</v>
      </c>
      <c r="C201" s="42">
        <v>42</v>
      </c>
      <c r="D201" s="43">
        <v>3.3333333333333333E-2</v>
      </c>
      <c r="E201" s="44">
        <v>42</v>
      </c>
      <c r="F201" s="45">
        <v>0</v>
      </c>
      <c r="G201" s="46">
        <v>110</v>
      </c>
      <c r="H201" s="40">
        <f t="shared" ref="H201:H222" si="3">C201+E201+G201</f>
        <v>194</v>
      </c>
    </row>
    <row r="202" spans="1:8" ht="14.45" customHeight="1" x14ac:dyDescent="0.2">
      <c r="A202" s="33" t="s">
        <v>236</v>
      </c>
      <c r="B202" s="41">
        <v>0.13640229640654902</v>
      </c>
      <c r="C202" s="42">
        <v>42</v>
      </c>
      <c r="D202" s="43">
        <v>5.8933933933933931E-2</v>
      </c>
      <c r="E202" s="44">
        <v>56</v>
      </c>
      <c r="F202" s="45">
        <v>4.0691393590205259E-2</v>
      </c>
      <c r="G202" s="46">
        <v>88</v>
      </c>
      <c r="H202" s="40">
        <f t="shared" si="3"/>
        <v>186</v>
      </c>
    </row>
    <row r="203" spans="1:8" ht="14.45" customHeight="1" x14ac:dyDescent="0.2">
      <c r="A203" s="33" t="s">
        <v>237</v>
      </c>
      <c r="B203" s="41">
        <v>0.21494102228047182</v>
      </c>
      <c r="C203" s="42">
        <v>49</v>
      </c>
      <c r="D203" s="43">
        <v>2.2452504317789293E-2</v>
      </c>
      <c r="E203" s="44">
        <v>42</v>
      </c>
      <c r="F203" s="45">
        <v>0</v>
      </c>
      <c r="G203" s="46">
        <v>110</v>
      </c>
      <c r="H203" s="40">
        <f t="shared" si="3"/>
        <v>201</v>
      </c>
    </row>
    <row r="204" spans="1:8" ht="14.45" customHeight="1" x14ac:dyDescent="0.2">
      <c r="A204" s="33" t="s">
        <v>238</v>
      </c>
      <c r="B204" s="41">
        <v>0.13171707073231692</v>
      </c>
      <c r="C204" s="42">
        <v>42</v>
      </c>
      <c r="D204" s="43">
        <v>3.432588916459884E-2</v>
      </c>
      <c r="E204" s="44">
        <v>42</v>
      </c>
      <c r="F204" s="45">
        <v>1.3061224489795919E-2</v>
      </c>
      <c r="G204" s="46">
        <v>110</v>
      </c>
      <c r="H204" s="40">
        <f t="shared" si="3"/>
        <v>194</v>
      </c>
    </row>
    <row r="205" spans="1:8" ht="14.45" customHeight="1" x14ac:dyDescent="0.2">
      <c r="A205" s="33" t="s">
        <v>239</v>
      </c>
      <c r="B205" s="41">
        <v>0.10254295532646047</v>
      </c>
      <c r="C205" s="42">
        <v>42</v>
      </c>
      <c r="D205" s="43">
        <v>1.7857142857142856E-2</v>
      </c>
      <c r="E205" s="44">
        <v>42</v>
      </c>
      <c r="F205" s="45">
        <v>2.1729867916489135E-2</v>
      </c>
      <c r="G205" s="46">
        <v>99</v>
      </c>
      <c r="H205" s="40">
        <f t="shared" si="3"/>
        <v>183</v>
      </c>
    </row>
    <row r="206" spans="1:8" ht="14.45" customHeight="1" x14ac:dyDescent="0.2">
      <c r="A206" s="33" t="s">
        <v>240</v>
      </c>
      <c r="B206" s="41">
        <v>0</v>
      </c>
      <c r="C206" s="42">
        <v>35</v>
      </c>
      <c r="D206" s="43">
        <v>5.7142857142857141E-2</v>
      </c>
      <c r="E206" s="44">
        <v>56</v>
      </c>
      <c r="F206" s="45">
        <v>0</v>
      </c>
      <c r="G206" s="46">
        <v>110</v>
      </c>
      <c r="H206" s="40">
        <f t="shared" si="3"/>
        <v>201</v>
      </c>
    </row>
    <row r="207" spans="1:8" ht="14.45" customHeight="1" x14ac:dyDescent="0.2">
      <c r="A207" s="33" t="s">
        <v>362</v>
      </c>
      <c r="B207" s="41">
        <v>0.36006207966890841</v>
      </c>
      <c r="C207" s="42">
        <v>56</v>
      </c>
      <c r="D207" s="43">
        <v>3.2380952380952378E-2</v>
      </c>
      <c r="E207" s="44">
        <v>42</v>
      </c>
      <c r="F207" s="45">
        <v>5.5755395683453238E-2</v>
      </c>
      <c r="G207" s="46">
        <v>88</v>
      </c>
      <c r="H207" s="40">
        <f t="shared" si="3"/>
        <v>186</v>
      </c>
    </row>
    <row r="208" spans="1:8" ht="14.45" customHeight="1" x14ac:dyDescent="0.2">
      <c r="A208" s="33" t="s">
        <v>241</v>
      </c>
      <c r="B208" s="41">
        <v>0.16008911521323999</v>
      </c>
      <c r="C208" s="42">
        <v>42</v>
      </c>
      <c r="D208" s="43">
        <v>9.2639593908629442E-2</v>
      </c>
      <c r="E208" s="44">
        <v>63</v>
      </c>
      <c r="F208" s="45">
        <v>1.8068535825545171E-2</v>
      </c>
      <c r="G208" s="46">
        <v>110</v>
      </c>
      <c r="H208" s="40">
        <f t="shared" si="3"/>
        <v>215</v>
      </c>
    </row>
    <row r="209" spans="1:8" ht="14.45" customHeight="1" x14ac:dyDescent="0.2">
      <c r="A209" s="33" t="s">
        <v>242</v>
      </c>
      <c r="B209" s="41">
        <v>0.29797979797979796</v>
      </c>
      <c r="C209" s="42">
        <v>56</v>
      </c>
      <c r="D209" s="43">
        <v>2.0833333333333332E-2</v>
      </c>
      <c r="E209" s="44">
        <v>42</v>
      </c>
      <c r="F209" s="45">
        <v>0</v>
      </c>
      <c r="G209" s="46">
        <v>110</v>
      </c>
      <c r="H209" s="40">
        <f t="shared" si="3"/>
        <v>208</v>
      </c>
    </row>
    <row r="210" spans="1:8" ht="14.45" customHeight="1" x14ac:dyDescent="0.2">
      <c r="A210" s="33" t="s">
        <v>243</v>
      </c>
      <c r="B210" s="41">
        <v>0.10383524478973979</v>
      </c>
      <c r="C210" s="42">
        <v>42</v>
      </c>
      <c r="D210" s="43">
        <v>5.1649305555555552E-2</v>
      </c>
      <c r="E210" s="44">
        <v>49</v>
      </c>
      <c r="F210" s="45">
        <v>3.6386449184441658E-2</v>
      </c>
      <c r="G210" s="46">
        <v>99</v>
      </c>
      <c r="H210" s="40">
        <f t="shared" si="3"/>
        <v>190</v>
      </c>
    </row>
    <row r="211" spans="1:8" ht="14.45" customHeight="1" x14ac:dyDescent="0.2">
      <c r="A211" s="33" t="s">
        <v>244</v>
      </c>
      <c r="B211" s="41">
        <v>0.3686635944700461</v>
      </c>
      <c r="C211" s="42">
        <v>56</v>
      </c>
      <c r="D211" s="43">
        <v>7.575757575757576E-2</v>
      </c>
      <c r="E211" s="44">
        <v>63</v>
      </c>
      <c r="F211" s="45">
        <v>0</v>
      </c>
      <c r="G211" s="46">
        <v>110</v>
      </c>
      <c r="H211" s="40">
        <f t="shared" si="3"/>
        <v>229</v>
      </c>
    </row>
    <row r="212" spans="1:8" ht="14.45" customHeight="1" x14ac:dyDescent="0.2">
      <c r="A212" s="33" t="s">
        <v>363</v>
      </c>
      <c r="B212" s="41">
        <v>0.19775887113509028</v>
      </c>
      <c r="C212" s="42">
        <v>42</v>
      </c>
      <c r="D212" s="43">
        <v>3.889585947302384E-2</v>
      </c>
      <c r="E212" s="44">
        <v>49</v>
      </c>
      <c r="F212" s="45">
        <v>4.4937088076692631E-2</v>
      </c>
      <c r="G212" s="46">
        <v>88</v>
      </c>
      <c r="H212" s="40">
        <f t="shared" si="3"/>
        <v>179</v>
      </c>
    </row>
    <row r="213" spans="1:8" ht="14.45" customHeight="1" x14ac:dyDescent="0.2">
      <c r="A213" s="33" t="s">
        <v>245</v>
      </c>
      <c r="B213" s="41">
        <v>0</v>
      </c>
      <c r="C213" s="42">
        <v>35</v>
      </c>
      <c r="D213" s="43">
        <v>4.3956043956043959E-2</v>
      </c>
      <c r="E213" s="44">
        <v>49</v>
      </c>
      <c r="F213" s="45">
        <v>0</v>
      </c>
      <c r="G213" s="46">
        <v>110</v>
      </c>
      <c r="H213" s="40">
        <f t="shared" si="3"/>
        <v>194</v>
      </c>
    </row>
    <row r="214" spans="1:8" ht="14.45" customHeight="1" x14ac:dyDescent="0.2">
      <c r="A214" s="33" t="s">
        <v>246</v>
      </c>
      <c r="B214" s="41">
        <v>0.18783542039355994</v>
      </c>
      <c r="C214" s="42">
        <v>42</v>
      </c>
      <c r="D214" s="43">
        <v>8.6614173228346455E-2</v>
      </c>
      <c r="E214" s="44">
        <v>63</v>
      </c>
      <c r="F214" s="45">
        <v>7.9710144927536225E-2</v>
      </c>
      <c r="G214" s="46">
        <v>77</v>
      </c>
      <c r="H214" s="40">
        <f t="shared" si="3"/>
        <v>182</v>
      </c>
    </row>
    <row r="215" spans="1:8" ht="14.45" customHeight="1" x14ac:dyDescent="0.2">
      <c r="A215" s="33" t="s">
        <v>247</v>
      </c>
      <c r="B215" s="41">
        <v>0.32546374367622261</v>
      </c>
      <c r="C215" s="42">
        <v>56</v>
      </c>
      <c r="D215" s="43">
        <v>4.6204620462046202E-2</v>
      </c>
      <c r="E215" s="44">
        <v>49</v>
      </c>
      <c r="F215" s="45">
        <v>0</v>
      </c>
      <c r="G215" s="46">
        <v>110</v>
      </c>
      <c r="H215" s="40">
        <f t="shared" si="3"/>
        <v>215</v>
      </c>
    </row>
    <row r="216" spans="1:8" ht="14.45" customHeight="1" x14ac:dyDescent="0.2">
      <c r="A216" s="33" t="s">
        <v>248</v>
      </c>
      <c r="B216" s="41">
        <v>0.51015228426395942</v>
      </c>
      <c r="C216" s="42">
        <v>70</v>
      </c>
      <c r="D216" s="43">
        <v>0</v>
      </c>
      <c r="E216" s="44">
        <v>35</v>
      </c>
      <c r="F216" s="45">
        <v>0.15845070422535212</v>
      </c>
      <c r="G216" s="46">
        <v>55</v>
      </c>
      <c r="H216" s="40">
        <f t="shared" si="3"/>
        <v>160</v>
      </c>
    </row>
    <row r="217" spans="1:8" ht="14.45" customHeight="1" x14ac:dyDescent="0.2">
      <c r="A217" s="33" t="s">
        <v>249</v>
      </c>
      <c r="B217" s="41">
        <v>0.15550755939524838</v>
      </c>
      <c r="C217" s="42">
        <v>42</v>
      </c>
      <c r="D217" s="43">
        <v>1.092896174863388E-2</v>
      </c>
      <c r="E217" s="44">
        <v>42</v>
      </c>
      <c r="F217" s="45">
        <v>0</v>
      </c>
      <c r="G217" s="46">
        <v>110</v>
      </c>
      <c r="H217" s="40">
        <f t="shared" si="3"/>
        <v>194</v>
      </c>
    </row>
    <row r="218" spans="1:8" x14ac:dyDescent="0.2">
      <c r="A218" s="33" t="s">
        <v>250</v>
      </c>
      <c r="B218" s="41">
        <v>0.49005847953216375</v>
      </c>
      <c r="C218" s="42">
        <v>63</v>
      </c>
      <c r="D218" s="43">
        <v>9.433962264150943E-3</v>
      </c>
      <c r="E218" s="44">
        <v>42</v>
      </c>
      <c r="F218" s="45">
        <v>4.5045045045045043E-2</v>
      </c>
      <c r="G218" s="46">
        <v>88</v>
      </c>
      <c r="H218" s="40">
        <f t="shared" si="3"/>
        <v>193</v>
      </c>
    </row>
    <row r="219" spans="1:8" x14ac:dyDescent="0.2">
      <c r="A219" s="33" t="s">
        <v>251</v>
      </c>
      <c r="B219" s="41">
        <v>0.10965125709651258</v>
      </c>
      <c r="C219" s="42">
        <v>42</v>
      </c>
      <c r="D219" s="43">
        <v>3.7968188814776808E-2</v>
      </c>
      <c r="E219" s="44">
        <v>49</v>
      </c>
      <c r="F219" s="45">
        <v>1.4661274014155713E-2</v>
      </c>
      <c r="G219" s="46">
        <v>110</v>
      </c>
      <c r="H219" s="40">
        <f t="shared" si="3"/>
        <v>201</v>
      </c>
    </row>
    <row r="220" spans="1:8" x14ac:dyDescent="0.2">
      <c r="A220" s="33" t="s">
        <v>252</v>
      </c>
      <c r="B220" s="41">
        <v>0</v>
      </c>
      <c r="C220" s="42">
        <v>35</v>
      </c>
      <c r="D220" s="43">
        <v>0</v>
      </c>
      <c r="E220" s="44">
        <v>35</v>
      </c>
      <c r="F220" s="45">
        <v>0</v>
      </c>
      <c r="G220" s="46">
        <v>110</v>
      </c>
      <c r="H220" s="40">
        <f t="shared" si="3"/>
        <v>180</v>
      </c>
    </row>
    <row r="221" spans="1:8" x14ac:dyDescent="0.2">
      <c r="A221" s="33" t="s">
        <v>253</v>
      </c>
      <c r="B221" s="41">
        <v>0.46978557504873292</v>
      </c>
      <c r="C221" s="42">
        <v>63</v>
      </c>
      <c r="D221" s="43">
        <v>1.0869565217391304E-2</v>
      </c>
      <c r="E221" s="44">
        <v>42</v>
      </c>
      <c r="F221" s="45">
        <v>0</v>
      </c>
      <c r="G221" s="46">
        <v>110</v>
      </c>
      <c r="H221" s="40">
        <f t="shared" si="3"/>
        <v>215</v>
      </c>
    </row>
    <row r="222" spans="1:8" ht="13.5" thickBot="1" x14ac:dyDescent="0.25">
      <c r="A222" s="48" t="s">
        <v>254</v>
      </c>
      <c r="B222" s="49">
        <v>0.20476900149031296</v>
      </c>
      <c r="C222" s="50">
        <v>49</v>
      </c>
      <c r="D222" s="51">
        <v>2.1582733812949641E-2</v>
      </c>
      <c r="E222" s="52">
        <v>42</v>
      </c>
      <c r="F222" s="53">
        <v>2.5245441795231416E-2</v>
      </c>
      <c r="G222" s="54">
        <v>99</v>
      </c>
      <c r="H222" s="55">
        <f t="shared" si="3"/>
        <v>190</v>
      </c>
    </row>
    <row r="223" spans="1:8" x14ac:dyDescent="0.2">
      <c r="F223" s="20"/>
    </row>
    <row r="224" spans="1:8" x14ac:dyDescent="0.2">
      <c r="F224" s="20"/>
    </row>
    <row r="225" spans="6:6" x14ac:dyDescent="0.2">
      <c r="F225" s="20"/>
    </row>
    <row r="226" spans="6:6" x14ac:dyDescent="0.2">
      <c r="F226" s="20"/>
    </row>
    <row r="227" spans="6:6" x14ac:dyDescent="0.2">
      <c r="F227" s="20"/>
    </row>
    <row r="228" spans="6:6" x14ac:dyDescent="0.2">
      <c r="F228" s="20"/>
    </row>
    <row r="229" spans="6:6" x14ac:dyDescent="0.2">
      <c r="F229" s="20"/>
    </row>
    <row r="230" spans="6:6" x14ac:dyDescent="0.2">
      <c r="F230" s="20"/>
    </row>
    <row r="231" spans="6:6" x14ac:dyDescent="0.2">
      <c r="F231" s="20"/>
    </row>
    <row r="232" spans="6:6" x14ac:dyDescent="0.2">
      <c r="F232" s="20"/>
    </row>
    <row r="233" spans="6:6" x14ac:dyDescent="0.2">
      <c r="F233" s="20"/>
    </row>
    <row r="234" spans="6:6" x14ac:dyDescent="0.2">
      <c r="F234" s="20"/>
    </row>
    <row r="235" spans="6:6" x14ac:dyDescent="0.2">
      <c r="F235" s="20"/>
    </row>
    <row r="236" spans="6:6" x14ac:dyDescent="0.2">
      <c r="F236" s="20"/>
    </row>
    <row r="237" spans="6:6" x14ac:dyDescent="0.2">
      <c r="F237" s="20"/>
    </row>
    <row r="238" spans="6:6" x14ac:dyDescent="0.2">
      <c r="F238" s="20"/>
    </row>
    <row r="239" spans="6:6" x14ac:dyDescent="0.2">
      <c r="F239" s="20"/>
    </row>
    <row r="240" spans="6:6" x14ac:dyDescent="0.2">
      <c r="F240" s="20"/>
    </row>
    <row r="241" spans="6:6" x14ac:dyDescent="0.2">
      <c r="F241" s="20"/>
    </row>
    <row r="242" spans="6:6" x14ac:dyDescent="0.2">
      <c r="F242" s="20"/>
    </row>
    <row r="243" spans="6:6" x14ac:dyDescent="0.2">
      <c r="F243" s="20"/>
    </row>
    <row r="244" spans="6:6" x14ac:dyDescent="0.2">
      <c r="F244" s="20"/>
    </row>
    <row r="245" spans="6:6" x14ac:dyDescent="0.2">
      <c r="F245" s="20"/>
    </row>
    <row r="246" spans="6:6" x14ac:dyDescent="0.2">
      <c r="F246" s="20"/>
    </row>
    <row r="247" spans="6:6" x14ac:dyDescent="0.2">
      <c r="F247" s="20"/>
    </row>
    <row r="248" spans="6:6" x14ac:dyDescent="0.2">
      <c r="F248" s="20"/>
    </row>
    <row r="249" spans="6:6" x14ac:dyDescent="0.2">
      <c r="F249" s="20"/>
    </row>
    <row r="250" spans="6:6" x14ac:dyDescent="0.2">
      <c r="F250" s="20"/>
    </row>
    <row r="251" spans="6:6" x14ac:dyDescent="0.2">
      <c r="F251" s="20"/>
    </row>
    <row r="252" spans="6:6" x14ac:dyDescent="0.2">
      <c r="F252" s="20"/>
    </row>
    <row r="253" spans="6:6" x14ac:dyDescent="0.2">
      <c r="F253" s="20"/>
    </row>
    <row r="254" spans="6:6" x14ac:dyDescent="0.2">
      <c r="F254" s="20"/>
    </row>
    <row r="255" spans="6:6" x14ac:dyDescent="0.2">
      <c r="F255" s="20"/>
    </row>
    <row r="256" spans="6:6" x14ac:dyDescent="0.2">
      <c r="F256" s="20"/>
    </row>
    <row r="257" spans="6:6" x14ac:dyDescent="0.2">
      <c r="F257" s="20"/>
    </row>
    <row r="258" spans="6:6" x14ac:dyDescent="0.2">
      <c r="F258" s="20"/>
    </row>
    <row r="259" spans="6:6" x14ac:dyDescent="0.2">
      <c r="F259" s="20"/>
    </row>
    <row r="260" spans="6:6" x14ac:dyDescent="0.2">
      <c r="F260" s="20"/>
    </row>
    <row r="261" spans="6:6" x14ac:dyDescent="0.2">
      <c r="F261" s="20"/>
    </row>
    <row r="262" spans="6:6" x14ac:dyDescent="0.2">
      <c r="F262" s="20"/>
    </row>
    <row r="263" spans="6:6" x14ac:dyDescent="0.2">
      <c r="F263" s="20"/>
    </row>
    <row r="264" spans="6:6" x14ac:dyDescent="0.2">
      <c r="F264" s="20"/>
    </row>
    <row r="265" spans="6:6" x14ac:dyDescent="0.2">
      <c r="F265" s="20"/>
    </row>
    <row r="266" spans="6:6" x14ac:dyDescent="0.2">
      <c r="F266" s="20"/>
    </row>
    <row r="267" spans="6:6" x14ac:dyDescent="0.2">
      <c r="F267" s="20"/>
    </row>
    <row r="268" spans="6:6" x14ac:dyDescent="0.2">
      <c r="F268" s="20"/>
    </row>
    <row r="269" spans="6:6" x14ac:dyDescent="0.2">
      <c r="F269" s="20"/>
    </row>
    <row r="270" spans="6:6" x14ac:dyDescent="0.2">
      <c r="F270" s="20"/>
    </row>
    <row r="271" spans="6:6" x14ac:dyDescent="0.2">
      <c r="F271" s="20"/>
    </row>
    <row r="272" spans="6:6" x14ac:dyDescent="0.2">
      <c r="F272" s="20"/>
    </row>
    <row r="273" spans="6:6" x14ac:dyDescent="0.2">
      <c r="F273" s="20"/>
    </row>
    <row r="274" spans="6:6" x14ac:dyDescent="0.2">
      <c r="F274" s="20"/>
    </row>
    <row r="275" spans="6:6" x14ac:dyDescent="0.2">
      <c r="F275" s="20"/>
    </row>
    <row r="276" spans="6:6" x14ac:dyDescent="0.2">
      <c r="F276" s="20"/>
    </row>
    <row r="277" spans="6:6" x14ac:dyDescent="0.2">
      <c r="F277" s="20"/>
    </row>
    <row r="278" spans="6:6" x14ac:dyDescent="0.2">
      <c r="F278" s="20"/>
    </row>
    <row r="279" spans="6:6" x14ac:dyDescent="0.2">
      <c r="F279" s="20"/>
    </row>
    <row r="280" spans="6:6" x14ac:dyDescent="0.2">
      <c r="F280" s="20"/>
    </row>
    <row r="281" spans="6:6" x14ac:dyDescent="0.2">
      <c r="F281" s="20"/>
    </row>
    <row r="282" spans="6:6" x14ac:dyDescent="0.2">
      <c r="F282" s="20"/>
    </row>
    <row r="283" spans="6:6" x14ac:dyDescent="0.2">
      <c r="F283" s="20"/>
    </row>
    <row r="284" spans="6:6" x14ac:dyDescent="0.2">
      <c r="F284" s="20"/>
    </row>
    <row r="285" spans="6:6" x14ac:dyDescent="0.2">
      <c r="F285" s="20"/>
    </row>
    <row r="286" spans="6:6" x14ac:dyDescent="0.2">
      <c r="F286" s="20"/>
    </row>
    <row r="287" spans="6:6" x14ac:dyDescent="0.2">
      <c r="F287" s="20"/>
    </row>
    <row r="288" spans="6:6" x14ac:dyDescent="0.2">
      <c r="F288" s="20"/>
    </row>
    <row r="289" spans="6:6" x14ac:dyDescent="0.2">
      <c r="F289" s="20"/>
    </row>
    <row r="290" spans="6:6" x14ac:dyDescent="0.2">
      <c r="F290" s="20"/>
    </row>
    <row r="291" spans="6:6" x14ac:dyDescent="0.2">
      <c r="F291" s="20"/>
    </row>
    <row r="292" spans="6:6" x14ac:dyDescent="0.2">
      <c r="F292" s="20"/>
    </row>
    <row r="293" spans="6:6" x14ac:dyDescent="0.2">
      <c r="F293" s="20"/>
    </row>
    <row r="294" spans="6:6" x14ac:dyDescent="0.2">
      <c r="F294" s="20"/>
    </row>
    <row r="295" spans="6:6" x14ac:dyDescent="0.2">
      <c r="F295" s="20"/>
    </row>
    <row r="296" spans="6:6" x14ac:dyDescent="0.2">
      <c r="F296" s="20"/>
    </row>
    <row r="297" spans="6:6" x14ac:dyDescent="0.2">
      <c r="F297" s="20"/>
    </row>
    <row r="298" spans="6:6" x14ac:dyDescent="0.2">
      <c r="F298" s="20"/>
    </row>
    <row r="299" spans="6:6" x14ac:dyDescent="0.2">
      <c r="F299" s="20"/>
    </row>
    <row r="300" spans="6:6" x14ac:dyDescent="0.2">
      <c r="F300" s="20"/>
    </row>
    <row r="301" spans="6:6" x14ac:dyDescent="0.2">
      <c r="F301" s="20"/>
    </row>
    <row r="302" spans="6:6" x14ac:dyDescent="0.2">
      <c r="F302" s="20"/>
    </row>
    <row r="303" spans="6:6" x14ac:dyDescent="0.2">
      <c r="F303" s="20"/>
    </row>
    <row r="304" spans="6:6" x14ac:dyDescent="0.2">
      <c r="F304" s="20"/>
    </row>
    <row r="305" spans="6:6" x14ac:dyDescent="0.2">
      <c r="F305" s="20"/>
    </row>
    <row r="306" spans="6:6" x14ac:dyDescent="0.2">
      <c r="F306" s="20"/>
    </row>
    <row r="307" spans="6:6" x14ac:dyDescent="0.2">
      <c r="F307" s="20"/>
    </row>
    <row r="308" spans="6:6" x14ac:dyDescent="0.2">
      <c r="F308" s="20"/>
    </row>
    <row r="309" spans="6:6" x14ac:dyDescent="0.2">
      <c r="F309" s="20"/>
    </row>
    <row r="310" spans="6:6" x14ac:dyDescent="0.2">
      <c r="F310" s="20"/>
    </row>
    <row r="311" spans="6:6" x14ac:dyDescent="0.2">
      <c r="F311" s="20"/>
    </row>
    <row r="312" spans="6:6" x14ac:dyDescent="0.2">
      <c r="F312" s="20"/>
    </row>
    <row r="313" spans="6:6" x14ac:dyDescent="0.2">
      <c r="F313" s="20"/>
    </row>
    <row r="314" spans="6:6" x14ac:dyDescent="0.2">
      <c r="F314" s="20"/>
    </row>
    <row r="315" spans="6:6" x14ac:dyDescent="0.2">
      <c r="F315" s="20"/>
    </row>
    <row r="316" spans="6:6" x14ac:dyDescent="0.2">
      <c r="F316" s="20"/>
    </row>
    <row r="317" spans="6:6" x14ac:dyDescent="0.2">
      <c r="F317" s="20"/>
    </row>
    <row r="318" spans="6:6" x14ac:dyDescent="0.2">
      <c r="F318" s="20"/>
    </row>
    <row r="319" spans="6:6" x14ac:dyDescent="0.2">
      <c r="F319" s="20"/>
    </row>
    <row r="320" spans="6:6" x14ac:dyDescent="0.2">
      <c r="F320" s="20"/>
    </row>
    <row r="321" spans="6:6" x14ac:dyDescent="0.2">
      <c r="F321" s="20"/>
    </row>
    <row r="322" spans="6:6" x14ac:dyDescent="0.2">
      <c r="F322" s="20"/>
    </row>
    <row r="323" spans="6:6" x14ac:dyDescent="0.2">
      <c r="F323" s="20"/>
    </row>
    <row r="324" spans="6:6" x14ac:dyDescent="0.2">
      <c r="F324" s="20"/>
    </row>
    <row r="325" spans="6:6" x14ac:dyDescent="0.2">
      <c r="F325" s="20"/>
    </row>
    <row r="326" spans="6:6" x14ac:dyDescent="0.2">
      <c r="F326" s="20"/>
    </row>
    <row r="327" spans="6:6" x14ac:dyDescent="0.2">
      <c r="F327" s="20"/>
    </row>
    <row r="328" spans="6:6" x14ac:dyDescent="0.2">
      <c r="F328" s="20"/>
    </row>
    <row r="329" spans="6:6" x14ac:dyDescent="0.2">
      <c r="F329" s="20"/>
    </row>
    <row r="330" spans="6:6" x14ac:dyDescent="0.2">
      <c r="F330" s="20"/>
    </row>
    <row r="331" spans="6:6" x14ac:dyDescent="0.2">
      <c r="F331" s="20"/>
    </row>
    <row r="332" spans="6:6" x14ac:dyDescent="0.2">
      <c r="F332" s="20"/>
    </row>
    <row r="333" spans="6:6" x14ac:dyDescent="0.2">
      <c r="F333" s="20"/>
    </row>
    <row r="334" spans="6:6" x14ac:dyDescent="0.2">
      <c r="F334" s="20"/>
    </row>
    <row r="335" spans="6:6" x14ac:dyDescent="0.2">
      <c r="F335" s="20"/>
    </row>
    <row r="336" spans="6:6" x14ac:dyDescent="0.2">
      <c r="F336" s="20"/>
    </row>
    <row r="337" spans="6:6" x14ac:dyDescent="0.2">
      <c r="F337" s="20"/>
    </row>
    <row r="338" spans="6:6" x14ac:dyDescent="0.2">
      <c r="F338" s="20"/>
    </row>
    <row r="339" spans="6:6" x14ac:dyDescent="0.2">
      <c r="F339" s="20"/>
    </row>
    <row r="340" spans="6:6" x14ac:dyDescent="0.2">
      <c r="F340" s="20"/>
    </row>
    <row r="341" spans="6:6" x14ac:dyDescent="0.2">
      <c r="F341" s="20"/>
    </row>
    <row r="342" spans="6:6" x14ac:dyDescent="0.2">
      <c r="F342" s="20"/>
    </row>
    <row r="343" spans="6:6" x14ac:dyDescent="0.2">
      <c r="F343" s="20"/>
    </row>
    <row r="344" spans="6:6" x14ac:dyDescent="0.2">
      <c r="F344" s="20"/>
    </row>
    <row r="345" spans="6:6" x14ac:dyDescent="0.2">
      <c r="F345" s="20"/>
    </row>
    <row r="346" spans="6:6" x14ac:dyDescent="0.2">
      <c r="F346" s="20"/>
    </row>
    <row r="347" spans="6:6" x14ac:dyDescent="0.2">
      <c r="F347" s="20"/>
    </row>
    <row r="348" spans="6:6" x14ac:dyDescent="0.2">
      <c r="F348" s="20"/>
    </row>
    <row r="349" spans="6:6" x14ac:dyDescent="0.2">
      <c r="F349" s="20"/>
    </row>
    <row r="350" spans="6:6" x14ac:dyDescent="0.2">
      <c r="F350" s="20"/>
    </row>
    <row r="351" spans="6:6" x14ac:dyDescent="0.2">
      <c r="F351" s="20"/>
    </row>
    <row r="352" spans="6:6" x14ac:dyDescent="0.2">
      <c r="F352" s="20"/>
    </row>
    <row r="353" spans="6:6" x14ac:dyDescent="0.2">
      <c r="F353" s="20"/>
    </row>
    <row r="354" spans="6:6" x14ac:dyDescent="0.2">
      <c r="F354" s="20"/>
    </row>
    <row r="355" spans="6:6" x14ac:dyDescent="0.2">
      <c r="F355" s="20"/>
    </row>
    <row r="356" spans="6:6" x14ac:dyDescent="0.2">
      <c r="F356" s="20"/>
    </row>
    <row r="357" spans="6:6" x14ac:dyDescent="0.2">
      <c r="F357" s="20"/>
    </row>
    <row r="358" spans="6:6" x14ac:dyDescent="0.2">
      <c r="F358" s="20"/>
    </row>
    <row r="359" spans="6:6" x14ac:dyDescent="0.2">
      <c r="F359" s="20"/>
    </row>
    <row r="360" spans="6:6" x14ac:dyDescent="0.2">
      <c r="F360" s="20"/>
    </row>
    <row r="361" spans="6:6" x14ac:dyDescent="0.2">
      <c r="F361" s="20"/>
    </row>
    <row r="362" spans="6:6" x14ac:dyDescent="0.2">
      <c r="F362" s="20"/>
    </row>
    <row r="363" spans="6:6" x14ac:dyDescent="0.2">
      <c r="F363" s="20"/>
    </row>
    <row r="364" spans="6:6" x14ac:dyDescent="0.2">
      <c r="F364" s="20"/>
    </row>
    <row r="365" spans="6:6" x14ac:dyDescent="0.2">
      <c r="F365" s="20"/>
    </row>
    <row r="366" spans="6:6" x14ac:dyDescent="0.2">
      <c r="F366" s="20"/>
    </row>
    <row r="367" spans="6:6" x14ac:dyDescent="0.2">
      <c r="F367" s="20"/>
    </row>
    <row r="368" spans="6:6" x14ac:dyDescent="0.2">
      <c r="F368" s="20"/>
    </row>
    <row r="369" spans="6:6" x14ac:dyDescent="0.2">
      <c r="F369" s="20"/>
    </row>
    <row r="370" spans="6:6" x14ac:dyDescent="0.2">
      <c r="F370" s="20"/>
    </row>
    <row r="371" spans="6:6" x14ac:dyDescent="0.2">
      <c r="F371" s="20"/>
    </row>
    <row r="372" spans="6:6" x14ac:dyDescent="0.2">
      <c r="F372" s="20"/>
    </row>
    <row r="373" spans="6:6" x14ac:dyDescent="0.2">
      <c r="F373" s="20"/>
    </row>
    <row r="374" spans="6:6" x14ac:dyDescent="0.2">
      <c r="F374" s="20"/>
    </row>
    <row r="375" spans="6:6" x14ac:dyDescent="0.2">
      <c r="F375" s="20"/>
    </row>
    <row r="376" spans="6:6" x14ac:dyDescent="0.2">
      <c r="F376" s="20"/>
    </row>
    <row r="377" spans="6:6" x14ac:dyDescent="0.2">
      <c r="F377" s="20"/>
    </row>
    <row r="378" spans="6:6" x14ac:dyDescent="0.2">
      <c r="F378" s="20"/>
    </row>
    <row r="379" spans="6:6" x14ac:dyDescent="0.2">
      <c r="F379" s="20"/>
    </row>
    <row r="380" spans="6:6" x14ac:dyDescent="0.2">
      <c r="F380" s="20"/>
    </row>
    <row r="381" spans="6:6" x14ac:dyDescent="0.2">
      <c r="F381" s="20"/>
    </row>
    <row r="382" spans="6:6" x14ac:dyDescent="0.2">
      <c r="F382" s="20"/>
    </row>
    <row r="383" spans="6:6" x14ac:dyDescent="0.2">
      <c r="F383" s="20"/>
    </row>
    <row r="384" spans="6:6" x14ac:dyDescent="0.2">
      <c r="F384" s="20"/>
    </row>
    <row r="385" spans="6:6" x14ac:dyDescent="0.2">
      <c r="F385" s="20"/>
    </row>
    <row r="386" spans="6:6" x14ac:dyDescent="0.2">
      <c r="F386" s="20"/>
    </row>
    <row r="387" spans="6:6" x14ac:dyDescent="0.2">
      <c r="F387" s="20"/>
    </row>
    <row r="388" spans="6:6" x14ac:dyDescent="0.2">
      <c r="F388" s="20"/>
    </row>
    <row r="389" spans="6:6" x14ac:dyDescent="0.2">
      <c r="F389" s="20"/>
    </row>
    <row r="390" spans="6:6" x14ac:dyDescent="0.2">
      <c r="F390" s="20"/>
    </row>
    <row r="391" spans="6:6" x14ac:dyDescent="0.2">
      <c r="F391" s="20"/>
    </row>
    <row r="392" spans="6:6" x14ac:dyDescent="0.2">
      <c r="F392" s="20"/>
    </row>
    <row r="393" spans="6:6" x14ac:dyDescent="0.2">
      <c r="F393" s="20"/>
    </row>
    <row r="394" spans="6:6" x14ac:dyDescent="0.2">
      <c r="F394" s="20"/>
    </row>
    <row r="395" spans="6:6" x14ac:dyDescent="0.2">
      <c r="F395" s="20"/>
    </row>
    <row r="396" spans="6:6" x14ac:dyDescent="0.2">
      <c r="F396" s="20"/>
    </row>
    <row r="397" spans="6:6" x14ac:dyDescent="0.2">
      <c r="F397" s="20"/>
    </row>
    <row r="398" spans="6:6" x14ac:dyDescent="0.2">
      <c r="F398" s="20"/>
    </row>
    <row r="399" spans="6:6" x14ac:dyDescent="0.2">
      <c r="F399" s="20"/>
    </row>
    <row r="400" spans="6:6" x14ac:dyDescent="0.2">
      <c r="F400" s="20"/>
    </row>
    <row r="401" spans="6:6" x14ac:dyDescent="0.2">
      <c r="F401" s="20"/>
    </row>
    <row r="402" spans="6:6" x14ac:dyDescent="0.2">
      <c r="F402" s="20"/>
    </row>
    <row r="403" spans="6:6" x14ac:dyDescent="0.2">
      <c r="F403" s="20"/>
    </row>
    <row r="404" spans="6:6" x14ac:dyDescent="0.2">
      <c r="F404" s="20"/>
    </row>
    <row r="405" spans="6:6" x14ac:dyDescent="0.2">
      <c r="F405" s="20"/>
    </row>
    <row r="406" spans="6:6" x14ac:dyDescent="0.2">
      <c r="F406" s="20"/>
    </row>
    <row r="407" spans="6:6" x14ac:dyDescent="0.2">
      <c r="F407" s="20"/>
    </row>
    <row r="408" spans="6:6" x14ac:dyDescent="0.2">
      <c r="F408" s="20"/>
    </row>
    <row r="409" spans="6:6" x14ac:dyDescent="0.2">
      <c r="F409" s="20"/>
    </row>
    <row r="410" spans="6:6" x14ac:dyDescent="0.2">
      <c r="F410" s="20"/>
    </row>
    <row r="411" spans="6:6" x14ac:dyDescent="0.2">
      <c r="F411" s="20"/>
    </row>
    <row r="412" spans="6:6" x14ac:dyDescent="0.2">
      <c r="F412" s="20"/>
    </row>
    <row r="413" spans="6:6" x14ac:dyDescent="0.2">
      <c r="F413" s="20"/>
    </row>
    <row r="414" spans="6:6" x14ac:dyDescent="0.2">
      <c r="F414" s="20"/>
    </row>
    <row r="415" spans="6:6" x14ac:dyDescent="0.2">
      <c r="F415" s="20"/>
    </row>
    <row r="416" spans="6:6" x14ac:dyDescent="0.2">
      <c r="F416" s="20"/>
    </row>
    <row r="417" spans="6:6" x14ac:dyDescent="0.2">
      <c r="F417" s="20"/>
    </row>
    <row r="418" spans="6:6" x14ac:dyDescent="0.2">
      <c r="F418" s="20"/>
    </row>
    <row r="419" spans="6:6" x14ac:dyDescent="0.2">
      <c r="F419" s="20"/>
    </row>
    <row r="420" spans="6:6" x14ac:dyDescent="0.2">
      <c r="F420" s="20"/>
    </row>
    <row r="421" spans="6:6" x14ac:dyDescent="0.2">
      <c r="F421" s="20"/>
    </row>
    <row r="422" spans="6:6" x14ac:dyDescent="0.2">
      <c r="F422" s="20"/>
    </row>
    <row r="423" spans="6:6" x14ac:dyDescent="0.2">
      <c r="F423" s="20"/>
    </row>
    <row r="424" spans="6:6" x14ac:dyDescent="0.2">
      <c r="F424" s="20"/>
    </row>
    <row r="425" spans="6:6" x14ac:dyDescent="0.2">
      <c r="F425" s="20"/>
    </row>
    <row r="426" spans="6:6" x14ac:dyDescent="0.2">
      <c r="F426" s="20"/>
    </row>
    <row r="427" spans="6:6" x14ac:dyDescent="0.2">
      <c r="F427" s="20"/>
    </row>
    <row r="428" spans="6:6" x14ac:dyDescent="0.2">
      <c r="F428" s="20"/>
    </row>
    <row r="429" spans="6:6" x14ac:dyDescent="0.2">
      <c r="F429" s="20"/>
    </row>
    <row r="430" spans="6:6" x14ac:dyDescent="0.2">
      <c r="F430" s="20"/>
    </row>
    <row r="431" spans="6:6" x14ac:dyDescent="0.2">
      <c r="F431" s="20"/>
    </row>
    <row r="432" spans="6:6" x14ac:dyDescent="0.2">
      <c r="F432" s="20"/>
    </row>
    <row r="433" spans="6:6" x14ac:dyDescent="0.2">
      <c r="F433" s="20"/>
    </row>
    <row r="434" spans="6:6" x14ac:dyDescent="0.2">
      <c r="F434" s="20"/>
    </row>
    <row r="435" spans="6:6" x14ac:dyDescent="0.2">
      <c r="F435" s="20"/>
    </row>
    <row r="436" spans="6:6" x14ac:dyDescent="0.2">
      <c r="F436" s="20"/>
    </row>
    <row r="437" spans="6:6" x14ac:dyDescent="0.2">
      <c r="F437" s="20"/>
    </row>
    <row r="438" spans="6:6" x14ac:dyDescent="0.2">
      <c r="F438" s="20"/>
    </row>
    <row r="439" spans="6:6" x14ac:dyDescent="0.2">
      <c r="F439" s="20"/>
    </row>
    <row r="440" spans="6:6" x14ac:dyDescent="0.2">
      <c r="F440" s="20"/>
    </row>
    <row r="441" spans="6:6" x14ac:dyDescent="0.2">
      <c r="F441" s="20"/>
    </row>
    <row r="442" spans="6:6" x14ac:dyDescent="0.2">
      <c r="F442" s="20"/>
    </row>
    <row r="443" spans="6:6" x14ac:dyDescent="0.2">
      <c r="F443" s="20"/>
    </row>
    <row r="444" spans="6:6" x14ac:dyDescent="0.2">
      <c r="F444" s="20"/>
    </row>
    <row r="445" spans="6:6" x14ac:dyDescent="0.2">
      <c r="F445" s="20"/>
    </row>
    <row r="446" spans="6:6" x14ac:dyDescent="0.2">
      <c r="F446" s="20"/>
    </row>
    <row r="447" spans="6:6" x14ac:dyDescent="0.2">
      <c r="F447" s="20"/>
    </row>
    <row r="448" spans="6:6" x14ac:dyDescent="0.2">
      <c r="F448" s="20"/>
    </row>
    <row r="449" spans="6:6" x14ac:dyDescent="0.2">
      <c r="F449" s="20"/>
    </row>
    <row r="450" spans="6:6" x14ac:dyDescent="0.2">
      <c r="F450" s="20"/>
    </row>
    <row r="451" spans="6:6" x14ac:dyDescent="0.2">
      <c r="F451" s="20"/>
    </row>
    <row r="452" spans="6:6" x14ac:dyDescent="0.2">
      <c r="F452" s="20"/>
    </row>
    <row r="453" spans="6:6" x14ac:dyDescent="0.2">
      <c r="F453" s="20"/>
    </row>
    <row r="454" spans="6:6" x14ac:dyDescent="0.2">
      <c r="F454" s="20"/>
    </row>
    <row r="455" spans="6:6" x14ac:dyDescent="0.2">
      <c r="F455" s="20"/>
    </row>
    <row r="456" spans="6:6" x14ac:dyDescent="0.2">
      <c r="F456" s="20"/>
    </row>
    <row r="457" spans="6:6" x14ac:dyDescent="0.2">
      <c r="F457" s="20"/>
    </row>
    <row r="458" spans="6:6" x14ac:dyDescent="0.2">
      <c r="F458" s="20"/>
    </row>
    <row r="459" spans="6:6" x14ac:dyDescent="0.2">
      <c r="F459" s="20"/>
    </row>
    <row r="460" spans="6:6" x14ac:dyDescent="0.2">
      <c r="F460" s="20"/>
    </row>
    <row r="461" spans="6:6" x14ac:dyDescent="0.2">
      <c r="F461" s="20"/>
    </row>
    <row r="462" spans="6:6" x14ac:dyDescent="0.2">
      <c r="F462" s="20"/>
    </row>
    <row r="463" spans="6:6" x14ac:dyDescent="0.2">
      <c r="F463" s="20"/>
    </row>
    <row r="464" spans="6:6" x14ac:dyDescent="0.2">
      <c r="F464" s="20"/>
    </row>
    <row r="465" spans="6:6" x14ac:dyDescent="0.2">
      <c r="F465" s="20"/>
    </row>
    <row r="466" spans="6:6" x14ac:dyDescent="0.2">
      <c r="F466" s="20"/>
    </row>
    <row r="467" spans="6:6" x14ac:dyDescent="0.2">
      <c r="F467" s="20"/>
    </row>
    <row r="468" spans="6:6" x14ac:dyDescent="0.2">
      <c r="F468" s="20"/>
    </row>
    <row r="469" spans="6:6" x14ac:dyDescent="0.2">
      <c r="F469" s="20"/>
    </row>
    <row r="470" spans="6:6" x14ac:dyDescent="0.2">
      <c r="F470" s="20"/>
    </row>
    <row r="471" spans="6:6" x14ac:dyDescent="0.2">
      <c r="F471" s="20"/>
    </row>
    <row r="472" spans="6:6" x14ac:dyDescent="0.2">
      <c r="F472" s="20"/>
    </row>
    <row r="473" spans="6:6" x14ac:dyDescent="0.2">
      <c r="F473" s="20"/>
    </row>
    <row r="474" spans="6:6" x14ac:dyDescent="0.2">
      <c r="F474" s="20"/>
    </row>
    <row r="475" spans="6:6" x14ac:dyDescent="0.2">
      <c r="F475" s="20"/>
    </row>
    <row r="476" spans="6:6" x14ac:dyDescent="0.2">
      <c r="F476" s="20"/>
    </row>
    <row r="477" spans="6:6" x14ac:dyDescent="0.2">
      <c r="F477" s="20"/>
    </row>
    <row r="478" spans="6:6" x14ac:dyDescent="0.2">
      <c r="F478" s="20"/>
    </row>
    <row r="479" spans="6:6" x14ac:dyDescent="0.2">
      <c r="F479" s="20"/>
    </row>
    <row r="480" spans="6:6" x14ac:dyDescent="0.2">
      <c r="F480" s="20"/>
    </row>
    <row r="481" spans="6:6" x14ac:dyDescent="0.2">
      <c r="F481" s="20"/>
    </row>
    <row r="482" spans="6:6" x14ac:dyDescent="0.2">
      <c r="F482" s="20"/>
    </row>
    <row r="483" spans="6:6" x14ac:dyDescent="0.2">
      <c r="F483" s="20"/>
    </row>
    <row r="484" spans="6:6" x14ac:dyDescent="0.2">
      <c r="F484" s="20"/>
    </row>
    <row r="485" spans="6:6" x14ac:dyDescent="0.2">
      <c r="F485" s="20"/>
    </row>
    <row r="486" spans="6:6" x14ac:dyDescent="0.2">
      <c r="F486" s="20"/>
    </row>
    <row r="487" spans="6:6" x14ac:dyDescent="0.2">
      <c r="F487" s="20"/>
    </row>
    <row r="488" spans="6:6" x14ac:dyDescent="0.2">
      <c r="F488" s="20"/>
    </row>
    <row r="489" spans="6:6" x14ac:dyDescent="0.2">
      <c r="F489" s="20"/>
    </row>
    <row r="490" spans="6:6" x14ac:dyDescent="0.2">
      <c r="F490" s="20"/>
    </row>
    <row r="491" spans="6:6" x14ac:dyDescent="0.2">
      <c r="F491" s="20"/>
    </row>
    <row r="492" spans="6:6" x14ac:dyDescent="0.2">
      <c r="F492" s="20"/>
    </row>
    <row r="493" spans="6:6" x14ac:dyDescent="0.2">
      <c r="F493" s="20"/>
    </row>
    <row r="494" spans="6:6" x14ac:dyDescent="0.2">
      <c r="F494" s="20"/>
    </row>
    <row r="495" spans="6:6" x14ac:dyDescent="0.2">
      <c r="F495" s="20"/>
    </row>
    <row r="496" spans="6:6" x14ac:dyDescent="0.2">
      <c r="F496" s="20"/>
    </row>
    <row r="497" spans="6:6" x14ac:dyDescent="0.2">
      <c r="F497" s="20"/>
    </row>
    <row r="498" spans="6:6" x14ac:dyDescent="0.2">
      <c r="F498" s="20"/>
    </row>
    <row r="499" spans="6:6" x14ac:dyDescent="0.2">
      <c r="F499" s="20"/>
    </row>
    <row r="500" spans="6:6" x14ac:dyDescent="0.2">
      <c r="F500" s="20"/>
    </row>
    <row r="501" spans="6:6" x14ac:dyDescent="0.2">
      <c r="F501" s="20"/>
    </row>
    <row r="502" spans="6:6" x14ac:dyDescent="0.2">
      <c r="F502" s="20"/>
    </row>
    <row r="503" spans="6:6" x14ac:dyDescent="0.2">
      <c r="F503" s="20"/>
    </row>
    <row r="504" spans="6:6" x14ac:dyDescent="0.2">
      <c r="F504" s="20"/>
    </row>
    <row r="505" spans="6:6" x14ac:dyDescent="0.2">
      <c r="F505" s="20"/>
    </row>
    <row r="506" spans="6:6" x14ac:dyDescent="0.2">
      <c r="F506" s="20"/>
    </row>
    <row r="507" spans="6:6" x14ac:dyDescent="0.2">
      <c r="F507" s="20"/>
    </row>
    <row r="508" spans="6:6" x14ac:dyDescent="0.2">
      <c r="F508" s="20"/>
    </row>
    <row r="509" spans="6:6" x14ac:dyDescent="0.2">
      <c r="F509" s="20"/>
    </row>
    <row r="510" spans="6:6" x14ac:dyDescent="0.2">
      <c r="F510" s="20"/>
    </row>
    <row r="511" spans="6:6" x14ac:dyDescent="0.2">
      <c r="F511" s="20"/>
    </row>
    <row r="512" spans="6:6" x14ac:dyDescent="0.2">
      <c r="F512" s="20"/>
    </row>
    <row r="513" spans="6:6" x14ac:dyDescent="0.2">
      <c r="F513" s="20"/>
    </row>
    <row r="514" spans="6:6" x14ac:dyDescent="0.2">
      <c r="F514" s="20"/>
    </row>
    <row r="515" spans="6:6" x14ac:dyDescent="0.2">
      <c r="F515" s="20"/>
    </row>
    <row r="516" spans="6:6" x14ac:dyDescent="0.2">
      <c r="F516" s="20"/>
    </row>
    <row r="517" spans="6:6" x14ac:dyDescent="0.2">
      <c r="F517" s="20"/>
    </row>
    <row r="518" spans="6:6" x14ac:dyDescent="0.2">
      <c r="F518" s="20"/>
    </row>
    <row r="519" spans="6:6" x14ac:dyDescent="0.2">
      <c r="F519" s="20"/>
    </row>
    <row r="520" spans="6:6" x14ac:dyDescent="0.2">
      <c r="F520" s="20"/>
    </row>
    <row r="521" spans="6:6" x14ac:dyDescent="0.2">
      <c r="F521" s="20"/>
    </row>
    <row r="522" spans="6:6" x14ac:dyDescent="0.2">
      <c r="F522" s="20"/>
    </row>
    <row r="523" spans="6:6" x14ac:dyDescent="0.2">
      <c r="F523" s="20"/>
    </row>
    <row r="524" spans="6:6" x14ac:dyDescent="0.2">
      <c r="F524" s="20"/>
    </row>
    <row r="525" spans="6:6" x14ac:dyDescent="0.2">
      <c r="F525" s="20"/>
    </row>
    <row r="526" spans="6:6" x14ac:dyDescent="0.2">
      <c r="F526" s="20"/>
    </row>
    <row r="527" spans="6:6" x14ac:dyDescent="0.2">
      <c r="F527" s="20"/>
    </row>
    <row r="528" spans="6:6" x14ac:dyDescent="0.2">
      <c r="F528" s="20"/>
    </row>
    <row r="529" spans="6:6" x14ac:dyDescent="0.2">
      <c r="F529" s="20"/>
    </row>
    <row r="530" spans="6:6" x14ac:dyDescent="0.2">
      <c r="F530" s="20"/>
    </row>
    <row r="531" spans="6:6" x14ac:dyDescent="0.2">
      <c r="F531" s="20"/>
    </row>
    <row r="532" spans="6:6" x14ac:dyDescent="0.2">
      <c r="F532" s="20"/>
    </row>
    <row r="533" spans="6:6" x14ac:dyDescent="0.2">
      <c r="F533" s="20"/>
    </row>
    <row r="534" spans="6:6" x14ac:dyDescent="0.2">
      <c r="F534" s="20"/>
    </row>
    <row r="535" spans="6:6" x14ac:dyDescent="0.2">
      <c r="F535" s="20"/>
    </row>
    <row r="536" spans="6:6" x14ac:dyDescent="0.2">
      <c r="F536" s="20"/>
    </row>
    <row r="537" spans="6:6" x14ac:dyDescent="0.2">
      <c r="F537" s="20"/>
    </row>
    <row r="538" spans="6:6" x14ac:dyDescent="0.2">
      <c r="F538" s="20"/>
    </row>
    <row r="539" spans="6:6" x14ac:dyDescent="0.2">
      <c r="F539" s="20"/>
    </row>
    <row r="540" spans="6:6" x14ac:dyDescent="0.2">
      <c r="F540" s="20"/>
    </row>
    <row r="541" spans="6:6" x14ac:dyDescent="0.2">
      <c r="F541" s="20"/>
    </row>
    <row r="542" spans="6:6" x14ac:dyDescent="0.2">
      <c r="F542" s="20"/>
    </row>
    <row r="543" spans="6:6" x14ac:dyDescent="0.2">
      <c r="F543" s="20"/>
    </row>
    <row r="544" spans="6:6" x14ac:dyDescent="0.2">
      <c r="F544" s="20"/>
    </row>
    <row r="545" spans="6:6" x14ac:dyDescent="0.2">
      <c r="F545" s="20"/>
    </row>
    <row r="546" spans="6:6" x14ac:dyDescent="0.2">
      <c r="F546" s="20"/>
    </row>
    <row r="547" spans="6:6" x14ac:dyDescent="0.2">
      <c r="F547" s="20"/>
    </row>
    <row r="548" spans="6:6" x14ac:dyDescent="0.2">
      <c r="F548" s="20"/>
    </row>
    <row r="549" spans="6:6" x14ac:dyDescent="0.2">
      <c r="F549" s="20"/>
    </row>
    <row r="550" spans="6:6" x14ac:dyDescent="0.2">
      <c r="F550" s="20"/>
    </row>
    <row r="551" spans="6:6" x14ac:dyDescent="0.2">
      <c r="F551" s="20"/>
    </row>
    <row r="552" spans="6:6" x14ac:dyDescent="0.2">
      <c r="F552" s="20"/>
    </row>
    <row r="553" spans="6:6" x14ac:dyDescent="0.2">
      <c r="F553" s="20"/>
    </row>
    <row r="554" spans="6:6" x14ac:dyDescent="0.2">
      <c r="F554" s="20"/>
    </row>
    <row r="555" spans="6:6" x14ac:dyDescent="0.2">
      <c r="F555" s="20"/>
    </row>
    <row r="556" spans="6:6" x14ac:dyDescent="0.2">
      <c r="F556" s="20"/>
    </row>
    <row r="557" spans="6:6" x14ac:dyDescent="0.2">
      <c r="F557" s="20"/>
    </row>
    <row r="558" spans="6:6" x14ac:dyDescent="0.2">
      <c r="F558" s="20"/>
    </row>
    <row r="559" spans="6:6" x14ac:dyDescent="0.2">
      <c r="F559" s="20"/>
    </row>
    <row r="560" spans="6:6" x14ac:dyDescent="0.2">
      <c r="F560" s="20"/>
    </row>
    <row r="561" spans="6:6" x14ac:dyDescent="0.2">
      <c r="F561" s="20"/>
    </row>
    <row r="562" spans="6:6" x14ac:dyDescent="0.2">
      <c r="F562" s="20"/>
    </row>
    <row r="563" spans="6:6" x14ac:dyDescent="0.2">
      <c r="F563" s="20"/>
    </row>
    <row r="564" spans="6:6" x14ac:dyDescent="0.2">
      <c r="F564" s="20"/>
    </row>
    <row r="565" spans="6:6" x14ac:dyDescent="0.2">
      <c r="F565" s="20"/>
    </row>
    <row r="566" spans="6:6" x14ac:dyDescent="0.2">
      <c r="F566" s="20"/>
    </row>
    <row r="567" spans="6:6" x14ac:dyDescent="0.2">
      <c r="F567" s="20"/>
    </row>
    <row r="568" spans="6:6" x14ac:dyDescent="0.2">
      <c r="F568" s="20"/>
    </row>
    <row r="569" spans="6:6" x14ac:dyDescent="0.2">
      <c r="F569" s="20"/>
    </row>
    <row r="570" spans="6:6" x14ac:dyDescent="0.2">
      <c r="F570" s="20"/>
    </row>
    <row r="571" spans="6:6" x14ac:dyDescent="0.2">
      <c r="F571" s="20"/>
    </row>
    <row r="572" spans="6:6" x14ac:dyDescent="0.2">
      <c r="F572" s="20"/>
    </row>
    <row r="573" spans="6:6" x14ac:dyDescent="0.2">
      <c r="F573" s="20"/>
    </row>
    <row r="574" spans="6:6" x14ac:dyDescent="0.2">
      <c r="F574" s="20"/>
    </row>
    <row r="575" spans="6:6" x14ac:dyDescent="0.2">
      <c r="F575" s="20"/>
    </row>
    <row r="576" spans="6:6" x14ac:dyDescent="0.2">
      <c r="F576" s="20"/>
    </row>
    <row r="577" spans="6:6" x14ac:dyDescent="0.2">
      <c r="F577" s="20"/>
    </row>
    <row r="578" spans="6:6" x14ac:dyDescent="0.2">
      <c r="F578" s="20"/>
    </row>
    <row r="579" spans="6:6" x14ac:dyDescent="0.2">
      <c r="F579" s="20"/>
    </row>
    <row r="580" spans="6:6" x14ac:dyDescent="0.2">
      <c r="F580" s="20"/>
    </row>
    <row r="581" spans="6:6" x14ac:dyDescent="0.2">
      <c r="F581" s="20"/>
    </row>
    <row r="582" spans="6:6" x14ac:dyDescent="0.2">
      <c r="F582" s="20"/>
    </row>
    <row r="583" spans="6:6" x14ac:dyDescent="0.2">
      <c r="F583" s="20"/>
    </row>
    <row r="584" spans="6:6" x14ac:dyDescent="0.2">
      <c r="F584" s="20"/>
    </row>
    <row r="585" spans="6:6" x14ac:dyDescent="0.2">
      <c r="F585" s="20"/>
    </row>
    <row r="586" spans="6:6" x14ac:dyDescent="0.2">
      <c r="F586" s="20"/>
    </row>
    <row r="587" spans="6:6" x14ac:dyDescent="0.2">
      <c r="F587" s="20"/>
    </row>
    <row r="588" spans="6:6" x14ac:dyDescent="0.2">
      <c r="F588" s="20"/>
    </row>
    <row r="589" spans="6:6" x14ac:dyDescent="0.2">
      <c r="F589" s="20"/>
    </row>
    <row r="590" spans="6:6" x14ac:dyDescent="0.2">
      <c r="F590" s="20"/>
    </row>
    <row r="591" spans="6:6" x14ac:dyDescent="0.2">
      <c r="F591" s="20"/>
    </row>
    <row r="592" spans="6:6" x14ac:dyDescent="0.2">
      <c r="F592" s="20"/>
    </row>
    <row r="593" spans="6:6" x14ac:dyDescent="0.2">
      <c r="F593" s="20"/>
    </row>
    <row r="594" spans="6:6" x14ac:dyDescent="0.2">
      <c r="F594" s="20"/>
    </row>
    <row r="595" spans="6:6" x14ac:dyDescent="0.2">
      <c r="F595" s="20"/>
    </row>
    <row r="596" spans="6:6" x14ac:dyDescent="0.2">
      <c r="F596" s="20"/>
    </row>
    <row r="597" spans="6:6" x14ac:dyDescent="0.2">
      <c r="F597" s="20"/>
    </row>
    <row r="598" spans="6:6" x14ac:dyDescent="0.2">
      <c r="F598" s="20"/>
    </row>
    <row r="599" spans="6:6" x14ac:dyDescent="0.2">
      <c r="F599" s="20"/>
    </row>
    <row r="600" spans="6:6" x14ac:dyDescent="0.2">
      <c r="F600" s="20"/>
    </row>
    <row r="601" spans="6:6" x14ac:dyDescent="0.2">
      <c r="F601" s="20"/>
    </row>
    <row r="602" spans="6:6" x14ac:dyDescent="0.2">
      <c r="F602" s="20"/>
    </row>
    <row r="603" spans="6:6" x14ac:dyDescent="0.2">
      <c r="F603" s="20"/>
    </row>
    <row r="604" spans="6:6" x14ac:dyDescent="0.2">
      <c r="F604" s="20"/>
    </row>
    <row r="605" spans="6:6" x14ac:dyDescent="0.2">
      <c r="F605" s="20"/>
    </row>
    <row r="606" spans="6:6" x14ac:dyDescent="0.2">
      <c r="F606" s="20"/>
    </row>
    <row r="607" spans="6:6" x14ac:dyDescent="0.2">
      <c r="F607" s="20"/>
    </row>
    <row r="608" spans="6:6" x14ac:dyDescent="0.2">
      <c r="F608" s="20"/>
    </row>
    <row r="609" spans="6:6" x14ac:dyDescent="0.2">
      <c r="F609" s="20"/>
    </row>
    <row r="610" spans="6:6" x14ac:dyDescent="0.2">
      <c r="F610" s="20"/>
    </row>
    <row r="611" spans="6:6" x14ac:dyDescent="0.2">
      <c r="F611" s="20"/>
    </row>
    <row r="612" spans="6:6" x14ac:dyDescent="0.2">
      <c r="F612" s="20"/>
    </row>
    <row r="613" spans="6:6" x14ac:dyDescent="0.2">
      <c r="F613" s="20"/>
    </row>
    <row r="614" spans="6:6" x14ac:dyDescent="0.2">
      <c r="F614" s="20"/>
    </row>
    <row r="615" spans="6:6" x14ac:dyDescent="0.2">
      <c r="F615" s="20"/>
    </row>
    <row r="616" spans="6:6" x14ac:dyDescent="0.2">
      <c r="F616" s="20"/>
    </row>
    <row r="617" spans="6:6" x14ac:dyDescent="0.2">
      <c r="F617" s="20"/>
    </row>
    <row r="618" spans="6:6" x14ac:dyDescent="0.2">
      <c r="F618" s="20"/>
    </row>
    <row r="619" spans="6:6" x14ac:dyDescent="0.2">
      <c r="F619" s="20"/>
    </row>
    <row r="620" spans="6:6" x14ac:dyDescent="0.2">
      <c r="F620" s="20"/>
    </row>
    <row r="621" spans="6:6" x14ac:dyDescent="0.2">
      <c r="F621" s="20"/>
    </row>
    <row r="622" spans="6:6" x14ac:dyDescent="0.2">
      <c r="F622" s="20"/>
    </row>
    <row r="623" spans="6:6" x14ac:dyDescent="0.2">
      <c r="F623" s="20"/>
    </row>
    <row r="624" spans="6:6" x14ac:dyDescent="0.2">
      <c r="F624" s="20"/>
    </row>
    <row r="625" spans="6:6" x14ac:dyDescent="0.2">
      <c r="F625" s="20"/>
    </row>
    <row r="626" spans="6:6" x14ac:dyDescent="0.2">
      <c r="F626" s="20"/>
    </row>
    <row r="627" spans="6:6" x14ac:dyDescent="0.2">
      <c r="F627" s="20"/>
    </row>
    <row r="628" spans="6:6" x14ac:dyDescent="0.2">
      <c r="F628" s="20"/>
    </row>
    <row r="629" spans="6:6" x14ac:dyDescent="0.2">
      <c r="F629" s="20"/>
    </row>
    <row r="630" spans="6:6" x14ac:dyDescent="0.2">
      <c r="F630" s="20"/>
    </row>
    <row r="631" spans="6:6" x14ac:dyDescent="0.2">
      <c r="F631" s="20"/>
    </row>
    <row r="632" spans="6:6" x14ac:dyDescent="0.2">
      <c r="F632" s="20"/>
    </row>
    <row r="633" spans="6:6" x14ac:dyDescent="0.2">
      <c r="F633" s="20"/>
    </row>
    <row r="634" spans="6:6" x14ac:dyDescent="0.2">
      <c r="F634" s="20"/>
    </row>
    <row r="635" spans="6:6" x14ac:dyDescent="0.2">
      <c r="F635" s="20"/>
    </row>
    <row r="636" spans="6:6" x14ac:dyDescent="0.2">
      <c r="F636" s="20"/>
    </row>
    <row r="637" spans="6:6" x14ac:dyDescent="0.2">
      <c r="F637" s="20"/>
    </row>
    <row r="638" spans="6:6" x14ac:dyDescent="0.2">
      <c r="F638" s="20"/>
    </row>
    <row r="639" spans="6:6" x14ac:dyDescent="0.2">
      <c r="F639" s="20"/>
    </row>
    <row r="640" spans="6:6" x14ac:dyDescent="0.2">
      <c r="F640" s="20"/>
    </row>
    <row r="641" spans="6:6" x14ac:dyDescent="0.2">
      <c r="F641" s="20"/>
    </row>
    <row r="642" spans="6:6" x14ac:dyDescent="0.2">
      <c r="F642" s="20"/>
    </row>
    <row r="643" spans="6:6" x14ac:dyDescent="0.2">
      <c r="F643" s="20"/>
    </row>
    <row r="644" spans="6:6" x14ac:dyDescent="0.2">
      <c r="F644" s="20"/>
    </row>
    <row r="645" spans="6:6" x14ac:dyDescent="0.2">
      <c r="F645" s="20"/>
    </row>
    <row r="646" spans="6:6" x14ac:dyDescent="0.2">
      <c r="F646" s="20"/>
    </row>
    <row r="647" spans="6:6" x14ac:dyDescent="0.2">
      <c r="F647" s="20"/>
    </row>
    <row r="648" spans="6:6" x14ac:dyDescent="0.2">
      <c r="F648" s="20"/>
    </row>
    <row r="649" spans="6:6" x14ac:dyDescent="0.2">
      <c r="F649" s="20"/>
    </row>
    <row r="650" spans="6:6" x14ac:dyDescent="0.2">
      <c r="F650" s="20"/>
    </row>
    <row r="651" spans="6:6" x14ac:dyDescent="0.2">
      <c r="F651" s="20"/>
    </row>
    <row r="652" spans="6:6" x14ac:dyDescent="0.2">
      <c r="F652" s="20"/>
    </row>
    <row r="653" spans="6:6" x14ac:dyDescent="0.2">
      <c r="F653" s="20"/>
    </row>
    <row r="654" spans="6:6" x14ac:dyDescent="0.2">
      <c r="F654" s="20"/>
    </row>
    <row r="655" spans="6:6" x14ac:dyDescent="0.2">
      <c r="F655" s="20"/>
    </row>
    <row r="656" spans="6:6" x14ac:dyDescent="0.2">
      <c r="F656" s="20"/>
    </row>
    <row r="657" spans="6:6" x14ac:dyDescent="0.2">
      <c r="F657" s="20"/>
    </row>
    <row r="658" spans="6:6" x14ac:dyDescent="0.2">
      <c r="F658" s="20"/>
    </row>
    <row r="659" spans="6:6" x14ac:dyDescent="0.2">
      <c r="F659" s="20"/>
    </row>
    <row r="660" spans="6:6" x14ac:dyDescent="0.2">
      <c r="F660" s="20"/>
    </row>
    <row r="661" spans="6:6" x14ac:dyDescent="0.2">
      <c r="F661" s="20"/>
    </row>
    <row r="662" spans="6:6" x14ac:dyDescent="0.2">
      <c r="F662" s="20"/>
    </row>
    <row r="663" spans="6:6" x14ac:dyDescent="0.2">
      <c r="F663" s="20"/>
    </row>
    <row r="664" spans="6:6" x14ac:dyDescent="0.2">
      <c r="F664" s="20"/>
    </row>
    <row r="665" spans="6:6" x14ac:dyDescent="0.2">
      <c r="F665" s="20"/>
    </row>
    <row r="666" spans="6:6" x14ac:dyDescent="0.2">
      <c r="F666" s="20"/>
    </row>
    <row r="667" spans="6:6" x14ac:dyDescent="0.2">
      <c r="F667" s="20"/>
    </row>
    <row r="668" spans="6:6" x14ac:dyDescent="0.2">
      <c r="F668" s="20"/>
    </row>
    <row r="669" spans="6:6" x14ac:dyDescent="0.2">
      <c r="F669" s="20"/>
    </row>
    <row r="670" spans="6:6" x14ac:dyDescent="0.2">
      <c r="F670" s="20"/>
    </row>
    <row r="671" spans="6:6" x14ac:dyDescent="0.2">
      <c r="F671" s="20"/>
    </row>
    <row r="672" spans="6:6" x14ac:dyDescent="0.2">
      <c r="F672" s="20"/>
    </row>
    <row r="673" spans="6:6" x14ac:dyDescent="0.2">
      <c r="F673" s="20"/>
    </row>
    <row r="674" spans="6:6" x14ac:dyDescent="0.2">
      <c r="F674" s="20"/>
    </row>
    <row r="675" spans="6:6" x14ac:dyDescent="0.2">
      <c r="F675" s="20"/>
    </row>
    <row r="676" spans="6:6" x14ac:dyDescent="0.2">
      <c r="F676" s="20"/>
    </row>
    <row r="677" spans="6:6" x14ac:dyDescent="0.2">
      <c r="F677" s="20"/>
    </row>
    <row r="678" spans="6:6" x14ac:dyDescent="0.2">
      <c r="F678" s="20"/>
    </row>
    <row r="679" spans="6:6" x14ac:dyDescent="0.2">
      <c r="F679" s="20"/>
    </row>
    <row r="680" spans="6:6" x14ac:dyDescent="0.2">
      <c r="F680" s="20"/>
    </row>
    <row r="681" spans="6:6" x14ac:dyDescent="0.2">
      <c r="F681" s="20"/>
    </row>
    <row r="682" spans="6:6" x14ac:dyDescent="0.2">
      <c r="F682" s="20"/>
    </row>
    <row r="683" spans="6:6" x14ac:dyDescent="0.2">
      <c r="F683" s="20"/>
    </row>
    <row r="684" spans="6:6" x14ac:dyDescent="0.2">
      <c r="F684" s="20"/>
    </row>
    <row r="685" spans="6:6" x14ac:dyDescent="0.2">
      <c r="F685" s="20"/>
    </row>
    <row r="686" spans="6:6" x14ac:dyDescent="0.2">
      <c r="F686" s="20"/>
    </row>
    <row r="687" spans="6:6" x14ac:dyDescent="0.2">
      <c r="F687" s="20"/>
    </row>
    <row r="688" spans="6:6" x14ac:dyDescent="0.2">
      <c r="F688" s="20"/>
    </row>
    <row r="689" spans="6:6" x14ac:dyDescent="0.2">
      <c r="F689" s="20"/>
    </row>
    <row r="690" spans="6:6" x14ac:dyDescent="0.2">
      <c r="F690" s="20"/>
    </row>
    <row r="691" spans="6:6" x14ac:dyDescent="0.2">
      <c r="F691" s="20"/>
    </row>
    <row r="692" spans="6:6" x14ac:dyDescent="0.2">
      <c r="F692" s="20"/>
    </row>
    <row r="693" spans="6:6" x14ac:dyDescent="0.2">
      <c r="F693" s="20"/>
    </row>
    <row r="694" spans="6:6" x14ac:dyDescent="0.2">
      <c r="F694" s="20"/>
    </row>
    <row r="695" spans="6:6" x14ac:dyDescent="0.2">
      <c r="F695" s="20"/>
    </row>
    <row r="696" spans="6:6" x14ac:dyDescent="0.2">
      <c r="F696" s="20"/>
    </row>
    <row r="697" spans="6:6" x14ac:dyDescent="0.2">
      <c r="F697" s="20"/>
    </row>
    <row r="698" spans="6:6" x14ac:dyDescent="0.2">
      <c r="F698" s="20"/>
    </row>
    <row r="699" spans="6:6" x14ac:dyDescent="0.2">
      <c r="F699" s="20"/>
    </row>
    <row r="700" spans="6:6" x14ac:dyDescent="0.2">
      <c r="F700" s="20"/>
    </row>
    <row r="701" spans="6:6" x14ac:dyDescent="0.2">
      <c r="F701" s="20"/>
    </row>
    <row r="702" spans="6:6" x14ac:dyDescent="0.2">
      <c r="F702" s="20"/>
    </row>
    <row r="703" spans="6:6" x14ac:dyDescent="0.2">
      <c r="F703" s="20"/>
    </row>
    <row r="704" spans="6:6" x14ac:dyDescent="0.2">
      <c r="F704" s="20"/>
    </row>
    <row r="705" spans="6:6" x14ac:dyDescent="0.2">
      <c r="F705" s="20"/>
    </row>
    <row r="706" spans="6:6" x14ac:dyDescent="0.2">
      <c r="F706" s="20"/>
    </row>
    <row r="707" spans="6:6" x14ac:dyDescent="0.2">
      <c r="F707" s="20"/>
    </row>
    <row r="708" spans="6:6" x14ac:dyDescent="0.2">
      <c r="F708" s="20"/>
    </row>
    <row r="709" spans="6:6" x14ac:dyDescent="0.2">
      <c r="F709" s="20"/>
    </row>
    <row r="710" spans="6:6" x14ac:dyDescent="0.2">
      <c r="F710" s="20"/>
    </row>
    <row r="711" spans="6:6" x14ac:dyDescent="0.2">
      <c r="F711" s="20"/>
    </row>
    <row r="712" spans="6:6" x14ac:dyDescent="0.2">
      <c r="F712" s="20"/>
    </row>
    <row r="713" spans="6:6" x14ac:dyDescent="0.2">
      <c r="F713" s="20"/>
    </row>
    <row r="714" spans="6:6" x14ac:dyDescent="0.2">
      <c r="F714" s="20"/>
    </row>
    <row r="715" spans="6:6" x14ac:dyDescent="0.2">
      <c r="F715" s="20"/>
    </row>
    <row r="716" spans="6:6" x14ac:dyDescent="0.2">
      <c r="F716" s="20"/>
    </row>
    <row r="717" spans="6:6" x14ac:dyDescent="0.2">
      <c r="F717" s="20"/>
    </row>
    <row r="718" spans="6:6" x14ac:dyDescent="0.2">
      <c r="F718" s="20"/>
    </row>
    <row r="719" spans="6:6" x14ac:dyDescent="0.2">
      <c r="F719" s="20"/>
    </row>
    <row r="720" spans="6:6" x14ac:dyDescent="0.2">
      <c r="F720" s="20"/>
    </row>
    <row r="721" spans="6:6" x14ac:dyDescent="0.2">
      <c r="F721" s="20"/>
    </row>
    <row r="722" spans="6:6" x14ac:dyDescent="0.2">
      <c r="F722" s="20"/>
    </row>
    <row r="723" spans="6:6" x14ac:dyDescent="0.2">
      <c r="F723" s="20"/>
    </row>
    <row r="724" spans="6:6" x14ac:dyDescent="0.2">
      <c r="F724" s="20"/>
    </row>
    <row r="725" spans="6:6" x14ac:dyDescent="0.2">
      <c r="F725" s="20"/>
    </row>
    <row r="726" spans="6:6" x14ac:dyDescent="0.2">
      <c r="F726" s="20"/>
    </row>
    <row r="727" spans="6:6" x14ac:dyDescent="0.2">
      <c r="F727" s="20"/>
    </row>
    <row r="728" spans="6:6" x14ac:dyDescent="0.2">
      <c r="F728" s="20"/>
    </row>
    <row r="729" spans="6:6" x14ac:dyDescent="0.2">
      <c r="F729" s="20"/>
    </row>
    <row r="730" spans="6:6" x14ac:dyDescent="0.2">
      <c r="F730" s="20"/>
    </row>
    <row r="731" spans="6:6" x14ac:dyDescent="0.2">
      <c r="F731" s="20"/>
    </row>
    <row r="732" spans="6:6" x14ac:dyDescent="0.2">
      <c r="F732" s="20"/>
    </row>
    <row r="733" spans="6:6" x14ac:dyDescent="0.2">
      <c r="F733" s="20"/>
    </row>
    <row r="734" spans="6:6" x14ac:dyDescent="0.2">
      <c r="F734" s="20"/>
    </row>
    <row r="735" spans="6:6" x14ac:dyDescent="0.2">
      <c r="F735" s="20"/>
    </row>
    <row r="736" spans="6:6" x14ac:dyDescent="0.2">
      <c r="F736" s="20"/>
    </row>
    <row r="737" spans="6:6" x14ac:dyDescent="0.2">
      <c r="F737" s="20"/>
    </row>
    <row r="738" spans="6:6" x14ac:dyDescent="0.2">
      <c r="F738" s="20"/>
    </row>
    <row r="739" spans="6:6" x14ac:dyDescent="0.2">
      <c r="F739" s="20"/>
    </row>
    <row r="740" spans="6:6" x14ac:dyDescent="0.2">
      <c r="F740" s="20"/>
    </row>
    <row r="741" spans="6:6" x14ac:dyDescent="0.2">
      <c r="F741" s="20"/>
    </row>
    <row r="742" spans="6:6" x14ac:dyDescent="0.2">
      <c r="F742" s="20"/>
    </row>
    <row r="743" spans="6:6" x14ac:dyDescent="0.2">
      <c r="F743" s="20"/>
    </row>
    <row r="744" spans="6:6" x14ac:dyDescent="0.2">
      <c r="F744" s="20"/>
    </row>
    <row r="745" spans="6:6" x14ac:dyDescent="0.2">
      <c r="F745" s="20"/>
    </row>
    <row r="746" spans="6:6" x14ac:dyDescent="0.2">
      <c r="F746" s="20"/>
    </row>
    <row r="747" spans="6:6" x14ac:dyDescent="0.2">
      <c r="F747" s="20"/>
    </row>
    <row r="748" spans="6:6" x14ac:dyDescent="0.2">
      <c r="F748" s="20"/>
    </row>
    <row r="749" spans="6:6" x14ac:dyDescent="0.2">
      <c r="F749" s="20"/>
    </row>
    <row r="750" spans="6:6" x14ac:dyDescent="0.2">
      <c r="F750" s="20"/>
    </row>
    <row r="751" spans="6:6" x14ac:dyDescent="0.2">
      <c r="F751" s="20"/>
    </row>
    <row r="752" spans="6:6" x14ac:dyDescent="0.2">
      <c r="F752" s="20"/>
    </row>
    <row r="753" spans="6:6" x14ac:dyDescent="0.2">
      <c r="F753" s="20"/>
    </row>
    <row r="754" spans="6:6" x14ac:dyDescent="0.2">
      <c r="F754" s="20"/>
    </row>
    <row r="755" spans="6:6" x14ac:dyDescent="0.2">
      <c r="F755" s="20"/>
    </row>
    <row r="756" spans="6:6" x14ac:dyDescent="0.2">
      <c r="F756" s="20"/>
    </row>
    <row r="757" spans="6:6" x14ac:dyDescent="0.2">
      <c r="F757" s="20"/>
    </row>
    <row r="758" spans="6:6" x14ac:dyDescent="0.2">
      <c r="F758" s="20"/>
    </row>
    <row r="759" spans="6:6" x14ac:dyDescent="0.2">
      <c r="F759" s="20"/>
    </row>
    <row r="760" spans="6:6" x14ac:dyDescent="0.2">
      <c r="F760" s="20"/>
    </row>
    <row r="761" spans="6:6" x14ac:dyDescent="0.2">
      <c r="F761" s="20"/>
    </row>
    <row r="762" spans="6:6" x14ac:dyDescent="0.2">
      <c r="F762" s="20"/>
    </row>
    <row r="763" spans="6:6" x14ac:dyDescent="0.2">
      <c r="F763" s="20"/>
    </row>
    <row r="764" spans="6:6" x14ac:dyDescent="0.2">
      <c r="F764" s="20"/>
    </row>
    <row r="765" spans="6:6" x14ac:dyDescent="0.2">
      <c r="F765" s="20"/>
    </row>
    <row r="766" spans="6:6" x14ac:dyDescent="0.2">
      <c r="F766" s="20"/>
    </row>
    <row r="767" spans="6:6" x14ac:dyDescent="0.2">
      <c r="F767" s="20"/>
    </row>
    <row r="768" spans="6:6" x14ac:dyDescent="0.2">
      <c r="F768" s="20"/>
    </row>
    <row r="769" spans="6:6" x14ac:dyDescent="0.2">
      <c r="F769" s="20"/>
    </row>
    <row r="770" spans="6:6" x14ac:dyDescent="0.2">
      <c r="F770" s="20"/>
    </row>
    <row r="771" spans="6:6" x14ac:dyDescent="0.2">
      <c r="F771" s="20"/>
    </row>
    <row r="772" spans="6:6" x14ac:dyDescent="0.2">
      <c r="F772" s="20"/>
    </row>
    <row r="773" spans="6:6" x14ac:dyDescent="0.2">
      <c r="F773" s="20"/>
    </row>
    <row r="774" spans="6:6" x14ac:dyDescent="0.2">
      <c r="F774" s="20"/>
    </row>
    <row r="775" spans="6:6" x14ac:dyDescent="0.2">
      <c r="F775" s="20"/>
    </row>
    <row r="776" spans="6:6" x14ac:dyDescent="0.2">
      <c r="F776" s="20"/>
    </row>
    <row r="777" spans="6:6" x14ac:dyDescent="0.2">
      <c r="F777" s="20"/>
    </row>
    <row r="778" spans="6:6" x14ac:dyDescent="0.2">
      <c r="F778" s="20"/>
    </row>
    <row r="779" spans="6:6" x14ac:dyDescent="0.2">
      <c r="F779" s="20"/>
    </row>
    <row r="780" spans="6:6" x14ac:dyDescent="0.2">
      <c r="F780" s="20"/>
    </row>
    <row r="781" spans="6:6" x14ac:dyDescent="0.2">
      <c r="F781" s="20"/>
    </row>
    <row r="782" spans="6:6" x14ac:dyDescent="0.2">
      <c r="F782" s="20"/>
    </row>
    <row r="783" spans="6:6" x14ac:dyDescent="0.2">
      <c r="F783" s="20"/>
    </row>
    <row r="784" spans="6:6" x14ac:dyDescent="0.2">
      <c r="F784" s="20"/>
    </row>
    <row r="785" spans="6:6" x14ac:dyDescent="0.2">
      <c r="F785" s="20"/>
    </row>
    <row r="786" spans="6:6" x14ac:dyDescent="0.2">
      <c r="F786" s="20"/>
    </row>
    <row r="787" spans="6:6" x14ac:dyDescent="0.2">
      <c r="F787" s="20"/>
    </row>
    <row r="788" spans="6:6" x14ac:dyDescent="0.2">
      <c r="F788" s="20"/>
    </row>
    <row r="789" spans="6:6" x14ac:dyDescent="0.2">
      <c r="F789" s="20"/>
    </row>
    <row r="790" spans="6:6" x14ac:dyDescent="0.2">
      <c r="F790" s="20"/>
    </row>
    <row r="791" spans="6:6" x14ac:dyDescent="0.2">
      <c r="F791" s="20"/>
    </row>
    <row r="792" spans="6:6" x14ac:dyDescent="0.2">
      <c r="F792" s="20"/>
    </row>
    <row r="793" spans="6:6" x14ac:dyDescent="0.2">
      <c r="F793" s="20"/>
    </row>
    <row r="794" spans="6:6" x14ac:dyDescent="0.2">
      <c r="F794" s="20"/>
    </row>
    <row r="795" spans="6:6" x14ac:dyDescent="0.2">
      <c r="F795" s="20"/>
    </row>
    <row r="796" spans="6:6" x14ac:dyDescent="0.2">
      <c r="F796" s="20"/>
    </row>
    <row r="797" spans="6:6" x14ac:dyDescent="0.2">
      <c r="F797" s="20"/>
    </row>
    <row r="798" spans="6:6" x14ac:dyDescent="0.2">
      <c r="F798" s="20"/>
    </row>
    <row r="799" spans="6:6" x14ac:dyDescent="0.2">
      <c r="F799" s="20"/>
    </row>
    <row r="800" spans="6:6" x14ac:dyDescent="0.2">
      <c r="F800" s="20"/>
    </row>
    <row r="801" spans="6:6" x14ac:dyDescent="0.2">
      <c r="F801" s="20"/>
    </row>
    <row r="802" spans="6:6" x14ac:dyDescent="0.2">
      <c r="F802" s="20"/>
    </row>
    <row r="803" spans="6:6" x14ac:dyDescent="0.2">
      <c r="F803" s="20"/>
    </row>
    <row r="804" spans="6:6" x14ac:dyDescent="0.2">
      <c r="F804" s="20"/>
    </row>
    <row r="805" spans="6:6" x14ac:dyDescent="0.2">
      <c r="F805" s="20"/>
    </row>
    <row r="806" spans="6:6" x14ac:dyDescent="0.2">
      <c r="F806" s="20"/>
    </row>
    <row r="807" spans="6:6" x14ac:dyDescent="0.2">
      <c r="F807" s="20"/>
    </row>
    <row r="808" spans="6:6" x14ac:dyDescent="0.2">
      <c r="F808" s="20"/>
    </row>
    <row r="809" spans="6:6" x14ac:dyDescent="0.2">
      <c r="F809" s="20"/>
    </row>
    <row r="810" spans="6:6" x14ac:dyDescent="0.2">
      <c r="F810" s="20"/>
    </row>
    <row r="811" spans="6:6" x14ac:dyDescent="0.2">
      <c r="F811" s="20"/>
    </row>
    <row r="812" spans="6:6" x14ac:dyDescent="0.2">
      <c r="F812" s="20"/>
    </row>
    <row r="813" spans="6:6" x14ac:dyDescent="0.2">
      <c r="F813" s="20"/>
    </row>
    <row r="814" spans="6:6" x14ac:dyDescent="0.2">
      <c r="F814" s="20"/>
    </row>
    <row r="815" spans="6:6" x14ac:dyDescent="0.2">
      <c r="F815" s="20"/>
    </row>
    <row r="816" spans="6:6" x14ac:dyDescent="0.2">
      <c r="F816" s="20"/>
    </row>
    <row r="817" spans="6:6" x14ac:dyDescent="0.2">
      <c r="F817" s="20"/>
    </row>
    <row r="818" spans="6:6" x14ac:dyDescent="0.2">
      <c r="F818" s="20"/>
    </row>
    <row r="819" spans="6:6" x14ac:dyDescent="0.2">
      <c r="F819" s="20"/>
    </row>
    <row r="820" spans="6:6" x14ac:dyDescent="0.2">
      <c r="F820" s="20"/>
    </row>
    <row r="821" spans="6:6" x14ac:dyDescent="0.2">
      <c r="F821" s="20"/>
    </row>
    <row r="822" spans="6:6" x14ac:dyDescent="0.2">
      <c r="F822" s="20"/>
    </row>
    <row r="823" spans="6:6" x14ac:dyDescent="0.2">
      <c r="F823" s="20"/>
    </row>
    <row r="824" spans="6:6" x14ac:dyDescent="0.2">
      <c r="F824" s="20"/>
    </row>
    <row r="825" spans="6:6" x14ac:dyDescent="0.2">
      <c r="F825" s="20"/>
    </row>
    <row r="826" spans="6:6" x14ac:dyDescent="0.2">
      <c r="F826" s="20"/>
    </row>
    <row r="827" spans="6:6" x14ac:dyDescent="0.2">
      <c r="F827" s="20"/>
    </row>
    <row r="828" spans="6:6" x14ac:dyDescent="0.2">
      <c r="F828" s="20"/>
    </row>
    <row r="829" spans="6:6" x14ac:dyDescent="0.2">
      <c r="F829" s="20"/>
    </row>
    <row r="830" spans="6:6" x14ac:dyDescent="0.2">
      <c r="F830" s="20"/>
    </row>
    <row r="831" spans="6:6" x14ac:dyDescent="0.2">
      <c r="F831" s="20"/>
    </row>
    <row r="832" spans="6:6" x14ac:dyDescent="0.2">
      <c r="F832" s="20"/>
    </row>
    <row r="833" spans="6:6" x14ac:dyDescent="0.2">
      <c r="F833" s="20"/>
    </row>
    <row r="834" spans="6:6" x14ac:dyDescent="0.2">
      <c r="F834" s="20"/>
    </row>
    <row r="835" spans="6:6" x14ac:dyDescent="0.2">
      <c r="F835" s="20"/>
    </row>
    <row r="836" spans="6:6" x14ac:dyDescent="0.2">
      <c r="F836" s="20"/>
    </row>
    <row r="837" spans="6:6" x14ac:dyDescent="0.2">
      <c r="F837" s="20"/>
    </row>
    <row r="838" spans="6:6" x14ac:dyDescent="0.2">
      <c r="F838" s="20"/>
    </row>
    <row r="839" spans="6:6" x14ac:dyDescent="0.2">
      <c r="F839" s="20"/>
    </row>
    <row r="840" spans="6:6" x14ac:dyDescent="0.2">
      <c r="F840" s="20"/>
    </row>
    <row r="841" spans="6:6" x14ac:dyDescent="0.2">
      <c r="F841" s="20"/>
    </row>
    <row r="842" spans="6:6" x14ac:dyDescent="0.2">
      <c r="F842" s="20"/>
    </row>
    <row r="843" spans="6:6" x14ac:dyDescent="0.2">
      <c r="F843" s="20"/>
    </row>
    <row r="844" spans="6:6" x14ac:dyDescent="0.2">
      <c r="F844" s="20"/>
    </row>
    <row r="845" spans="6:6" x14ac:dyDescent="0.2">
      <c r="F845" s="20"/>
    </row>
    <row r="846" spans="6:6" x14ac:dyDescent="0.2">
      <c r="F846" s="20"/>
    </row>
    <row r="847" spans="6:6" x14ac:dyDescent="0.2">
      <c r="F847" s="20"/>
    </row>
    <row r="848" spans="6:6" x14ac:dyDescent="0.2">
      <c r="F848" s="20"/>
    </row>
    <row r="849" spans="6:6" x14ac:dyDescent="0.2">
      <c r="F849" s="20"/>
    </row>
    <row r="850" spans="6:6" x14ac:dyDescent="0.2">
      <c r="F850" s="20"/>
    </row>
    <row r="851" spans="6:6" x14ac:dyDescent="0.2">
      <c r="F851" s="20"/>
    </row>
    <row r="852" spans="6:6" x14ac:dyDescent="0.2">
      <c r="F852" s="20"/>
    </row>
    <row r="853" spans="6:6" x14ac:dyDescent="0.2">
      <c r="F853" s="20"/>
    </row>
    <row r="854" spans="6:6" x14ac:dyDescent="0.2">
      <c r="F854" s="20"/>
    </row>
    <row r="855" spans="6:6" x14ac:dyDescent="0.2">
      <c r="F855" s="20"/>
    </row>
    <row r="856" spans="6:6" x14ac:dyDescent="0.2">
      <c r="F856" s="20"/>
    </row>
    <row r="857" spans="6:6" x14ac:dyDescent="0.2">
      <c r="F857" s="20"/>
    </row>
    <row r="858" spans="6:6" x14ac:dyDescent="0.2">
      <c r="F858" s="20"/>
    </row>
    <row r="859" spans="6:6" x14ac:dyDescent="0.2">
      <c r="F859" s="20"/>
    </row>
    <row r="860" spans="6:6" x14ac:dyDescent="0.2">
      <c r="F860" s="20"/>
    </row>
    <row r="861" spans="6:6" x14ac:dyDescent="0.2">
      <c r="F861" s="20"/>
    </row>
    <row r="862" spans="6:6" x14ac:dyDescent="0.2">
      <c r="F862" s="20"/>
    </row>
    <row r="863" spans="6:6" x14ac:dyDescent="0.2">
      <c r="F863" s="20"/>
    </row>
    <row r="864" spans="6:6" x14ac:dyDescent="0.2">
      <c r="F864" s="20"/>
    </row>
    <row r="865" spans="6:6" x14ac:dyDescent="0.2">
      <c r="F865" s="20"/>
    </row>
    <row r="866" spans="6:6" x14ac:dyDescent="0.2">
      <c r="F866" s="20"/>
    </row>
    <row r="867" spans="6:6" x14ac:dyDescent="0.2">
      <c r="F867" s="20"/>
    </row>
    <row r="868" spans="6:6" x14ac:dyDescent="0.2">
      <c r="F868" s="20"/>
    </row>
    <row r="869" spans="6:6" x14ac:dyDescent="0.2">
      <c r="F869" s="20"/>
    </row>
    <row r="870" spans="6:6" x14ac:dyDescent="0.2">
      <c r="F870" s="20"/>
    </row>
    <row r="871" spans="6:6" x14ac:dyDescent="0.2">
      <c r="F871" s="20"/>
    </row>
    <row r="872" spans="6:6" x14ac:dyDescent="0.2">
      <c r="F872" s="20"/>
    </row>
    <row r="873" spans="6:6" x14ac:dyDescent="0.2">
      <c r="F873" s="20"/>
    </row>
    <row r="874" spans="6:6" x14ac:dyDescent="0.2">
      <c r="F874" s="20"/>
    </row>
    <row r="875" spans="6:6" x14ac:dyDescent="0.2">
      <c r="F875" s="20"/>
    </row>
    <row r="876" spans="6:6" x14ac:dyDescent="0.2">
      <c r="F876" s="20"/>
    </row>
    <row r="877" spans="6:6" x14ac:dyDescent="0.2">
      <c r="F877" s="20"/>
    </row>
    <row r="878" spans="6:6" x14ac:dyDescent="0.2">
      <c r="F878" s="20"/>
    </row>
    <row r="879" spans="6:6" x14ac:dyDescent="0.2">
      <c r="F879" s="20"/>
    </row>
    <row r="880" spans="6:6" x14ac:dyDescent="0.2">
      <c r="F880" s="20"/>
    </row>
    <row r="881" spans="6:6" x14ac:dyDescent="0.2">
      <c r="F881" s="20"/>
    </row>
    <row r="882" spans="6:6" x14ac:dyDescent="0.2">
      <c r="F882" s="20"/>
    </row>
    <row r="883" spans="6:6" x14ac:dyDescent="0.2">
      <c r="F883" s="20"/>
    </row>
    <row r="884" spans="6:6" x14ac:dyDescent="0.2">
      <c r="F884" s="20"/>
    </row>
    <row r="885" spans="6:6" x14ac:dyDescent="0.2">
      <c r="F885" s="20"/>
    </row>
    <row r="886" spans="6:6" x14ac:dyDescent="0.2">
      <c r="F886" s="20"/>
    </row>
    <row r="887" spans="6:6" x14ac:dyDescent="0.2">
      <c r="F887" s="20"/>
    </row>
    <row r="888" spans="6:6" x14ac:dyDescent="0.2">
      <c r="F888" s="20"/>
    </row>
    <row r="889" spans="6:6" x14ac:dyDescent="0.2">
      <c r="F889" s="20"/>
    </row>
    <row r="890" spans="6:6" x14ac:dyDescent="0.2">
      <c r="F890" s="20"/>
    </row>
    <row r="891" spans="6:6" x14ac:dyDescent="0.2">
      <c r="F891" s="20"/>
    </row>
    <row r="892" spans="6:6" x14ac:dyDescent="0.2">
      <c r="F892" s="20"/>
    </row>
    <row r="893" spans="6:6" x14ac:dyDescent="0.2">
      <c r="F893" s="20"/>
    </row>
    <row r="894" spans="6:6" x14ac:dyDescent="0.2">
      <c r="F894" s="20"/>
    </row>
    <row r="895" spans="6:6" x14ac:dyDescent="0.2">
      <c r="F895" s="20"/>
    </row>
    <row r="896" spans="6:6" x14ac:dyDescent="0.2">
      <c r="F896" s="20"/>
    </row>
    <row r="897" spans="6:6" x14ac:dyDescent="0.2">
      <c r="F897" s="20"/>
    </row>
    <row r="898" spans="6:6" x14ac:dyDescent="0.2">
      <c r="F898" s="20"/>
    </row>
    <row r="899" spans="6:6" x14ac:dyDescent="0.2">
      <c r="F899" s="20"/>
    </row>
    <row r="900" spans="6:6" x14ac:dyDescent="0.2">
      <c r="F900" s="20"/>
    </row>
    <row r="901" spans="6:6" x14ac:dyDescent="0.2">
      <c r="F901" s="20"/>
    </row>
    <row r="902" spans="6:6" x14ac:dyDescent="0.2">
      <c r="F902" s="20"/>
    </row>
    <row r="903" spans="6:6" x14ac:dyDescent="0.2">
      <c r="F903" s="20"/>
    </row>
    <row r="904" spans="6:6" x14ac:dyDescent="0.2">
      <c r="F904" s="20"/>
    </row>
    <row r="905" spans="6:6" x14ac:dyDescent="0.2">
      <c r="F905" s="20"/>
    </row>
    <row r="906" spans="6:6" x14ac:dyDescent="0.2">
      <c r="F906" s="20"/>
    </row>
    <row r="907" spans="6:6" x14ac:dyDescent="0.2">
      <c r="F907" s="20"/>
    </row>
    <row r="908" spans="6:6" x14ac:dyDescent="0.2">
      <c r="F908" s="20"/>
    </row>
    <row r="909" spans="6:6" x14ac:dyDescent="0.2">
      <c r="F909" s="20"/>
    </row>
    <row r="910" spans="6:6" x14ac:dyDescent="0.2">
      <c r="F910" s="20"/>
    </row>
    <row r="911" spans="6:6" x14ac:dyDescent="0.2">
      <c r="F911" s="20"/>
    </row>
    <row r="912" spans="6:6" x14ac:dyDescent="0.2">
      <c r="F912" s="20"/>
    </row>
    <row r="913" spans="6:6" x14ac:dyDescent="0.2">
      <c r="F913" s="20"/>
    </row>
    <row r="914" spans="6:6" x14ac:dyDescent="0.2">
      <c r="F914" s="20"/>
    </row>
    <row r="915" spans="6:6" x14ac:dyDescent="0.2">
      <c r="F915" s="20"/>
    </row>
    <row r="916" spans="6:6" x14ac:dyDescent="0.2">
      <c r="F916" s="20"/>
    </row>
    <row r="917" spans="6:6" x14ac:dyDescent="0.2">
      <c r="F917" s="20"/>
    </row>
    <row r="918" spans="6:6" x14ac:dyDescent="0.2">
      <c r="F918" s="20"/>
    </row>
    <row r="919" spans="6:6" x14ac:dyDescent="0.2">
      <c r="F919" s="20"/>
    </row>
    <row r="920" spans="6:6" x14ac:dyDescent="0.2">
      <c r="F920" s="20"/>
    </row>
    <row r="921" spans="6:6" x14ac:dyDescent="0.2">
      <c r="F921" s="20"/>
    </row>
    <row r="922" spans="6:6" x14ac:dyDescent="0.2">
      <c r="F922" s="20"/>
    </row>
    <row r="923" spans="6:6" x14ac:dyDescent="0.2">
      <c r="F923" s="20"/>
    </row>
    <row r="924" spans="6:6" x14ac:dyDescent="0.2">
      <c r="F924" s="20"/>
    </row>
    <row r="925" spans="6:6" x14ac:dyDescent="0.2">
      <c r="F925" s="20"/>
    </row>
    <row r="926" spans="6:6" x14ac:dyDescent="0.2">
      <c r="F926" s="20"/>
    </row>
    <row r="927" spans="6:6" x14ac:dyDescent="0.2">
      <c r="F927" s="20"/>
    </row>
    <row r="928" spans="6:6" x14ac:dyDescent="0.2">
      <c r="F928" s="20"/>
    </row>
    <row r="929" spans="6:6" x14ac:dyDescent="0.2">
      <c r="F929" s="20"/>
    </row>
    <row r="930" spans="6:6" x14ac:dyDescent="0.2">
      <c r="F930" s="20"/>
    </row>
    <row r="931" spans="6:6" x14ac:dyDescent="0.2">
      <c r="F931" s="20"/>
    </row>
    <row r="932" spans="6:6" x14ac:dyDescent="0.2">
      <c r="F932" s="20"/>
    </row>
    <row r="933" spans="6:6" x14ac:dyDescent="0.2">
      <c r="F933" s="20"/>
    </row>
    <row r="934" spans="6:6" x14ac:dyDescent="0.2">
      <c r="F934" s="20"/>
    </row>
    <row r="935" spans="6:6" x14ac:dyDescent="0.2">
      <c r="F935" s="20"/>
    </row>
    <row r="936" spans="6:6" x14ac:dyDescent="0.2">
      <c r="F936" s="20"/>
    </row>
    <row r="937" spans="6:6" x14ac:dyDescent="0.2">
      <c r="F937" s="20"/>
    </row>
    <row r="938" spans="6:6" x14ac:dyDescent="0.2">
      <c r="F938" s="20"/>
    </row>
    <row r="939" spans="6:6" x14ac:dyDescent="0.2">
      <c r="F939" s="20"/>
    </row>
    <row r="940" spans="6:6" x14ac:dyDescent="0.2">
      <c r="F940" s="20"/>
    </row>
    <row r="941" spans="6:6" x14ac:dyDescent="0.2">
      <c r="F941" s="20"/>
    </row>
    <row r="942" spans="6:6" x14ac:dyDescent="0.2">
      <c r="F942" s="20"/>
    </row>
    <row r="943" spans="6:6" x14ac:dyDescent="0.2">
      <c r="F943" s="20"/>
    </row>
    <row r="944" spans="6:6" x14ac:dyDescent="0.2">
      <c r="F944" s="20"/>
    </row>
    <row r="945" spans="6:6" x14ac:dyDescent="0.2">
      <c r="F945" s="20"/>
    </row>
    <row r="946" spans="6:6" x14ac:dyDescent="0.2">
      <c r="F946" s="20"/>
    </row>
    <row r="947" spans="6:6" x14ac:dyDescent="0.2">
      <c r="F947" s="20"/>
    </row>
    <row r="948" spans="6:6" x14ac:dyDescent="0.2">
      <c r="F948" s="20"/>
    </row>
    <row r="949" spans="6:6" x14ac:dyDescent="0.2">
      <c r="F949" s="20"/>
    </row>
    <row r="950" spans="6:6" x14ac:dyDescent="0.2">
      <c r="F950" s="20"/>
    </row>
    <row r="951" spans="6:6" x14ac:dyDescent="0.2">
      <c r="F951" s="20"/>
    </row>
    <row r="952" spans="6:6" x14ac:dyDescent="0.2">
      <c r="F952" s="20"/>
    </row>
    <row r="953" spans="6:6" x14ac:dyDescent="0.2">
      <c r="F953" s="20"/>
    </row>
    <row r="954" spans="6:6" x14ac:dyDescent="0.2">
      <c r="F954" s="20"/>
    </row>
    <row r="955" spans="6:6" x14ac:dyDescent="0.2">
      <c r="F955" s="20"/>
    </row>
    <row r="956" spans="6:6" x14ac:dyDescent="0.2">
      <c r="F956" s="20"/>
    </row>
    <row r="957" spans="6:6" x14ac:dyDescent="0.2">
      <c r="F957" s="20"/>
    </row>
    <row r="958" spans="6:6" x14ac:dyDescent="0.2">
      <c r="F958" s="20"/>
    </row>
    <row r="959" spans="6:6" x14ac:dyDescent="0.2">
      <c r="F959" s="20"/>
    </row>
    <row r="960" spans="6:6" x14ac:dyDescent="0.2">
      <c r="F960" s="20"/>
    </row>
    <row r="961" spans="6:6" x14ac:dyDescent="0.2">
      <c r="F961" s="20"/>
    </row>
    <row r="962" spans="6:6" x14ac:dyDescent="0.2">
      <c r="F962" s="20"/>
    </row>
    <row r="963" spans="6:6" x14ac:dyDescent="0.2">
      <c r="F963" s="20"/>
    </row>
    <row r="964" spans="6:6" x14ac:dyDescent="0.2">
      <c r="F964" s="20"/>
    </row>
    <row r="965" spans="6:6" x14ac:dyDescent="0.2">
      <c r="F965" s="20"/>
    </row>
    <row r="966" spans="6:6" x14ac:dyDescent="0.2">
      <c r="F966" s="20"/>
    </row>
    <row r="967" spans="6:6" x14ac:dyDescent="0.2">
      <c r="F967" s="20"/>
    </row>
    <row r="968" spans="6:6" x14ac:dyDescent="0.2">
      <c r="F968" s="20"/>
    </row>
    <row r="969" spans="6:6" x14ac:dyDescent="0.2">
      <c r="F969" s="20"/>
    </row>
    <row r="970" spans="6:6" x14ac:dyDescent="0.2">
      <c r="F970" s="20"/>
    </row>
    <row r="971" spans="6:6" x14ac:dyDescent="0.2">
      <c r="F971" s="20"/>
    </row>
    <row r="972" spans="6:6" x14ac:dyDescent="0.2">
      <c r="F972" s="20"/>
    </row>
    <row r="973" spans="6:6" x14ac:dyDescent="0.2">
      <c r="F973" s="20"/>
    </row>
    <row r="974" spans="6:6" x14ac:dyDescent="0.2">
      <c r="F974" s="20"/>
    </row>
    <row r="975" spans="6:6" x14ac:dyDescent="0.2">
      <c r="F975" s="20"/>
    </row>
    <row r="976" spans="6:6" x14ac:dyDescent="0.2">
      <c r="F976" s="20"/>
    </row>
    <row r="977" spans="6:6" x14ac:dyDescent="0.2">
      <c r="F977" s="20"/>
    </row>
    <row r="978" spans="6:6" x14ac:dyDescent="0.2">
      <c r="F978" s="20"/>
    </row>
    <row r="979" spans="6:6" x14ac:dyDescent="0.2">
      <c r="F979" s="20"/>
    </row>
    <row r="980" spans="6:6" x14ac:dyDescent="0.2">
      <c r="F980" s="20"/>
    </row>
    <row r="981" spans="6:6" x14ac:dyDescent="0.2">
      <c r="F981" s="20"/>
    </row>
    <row r="982" spans="6:6" x14ac:dyDescent="0.2">
      <c r="F982" s="20"/>
    </row>
    <row r="983" spans="6:6" x14ac:dyDescent="0.2">
      <c r="F983" s="20"/>
    </row>
    <row r="984" spans="6:6" x14ac:dyDescent="0.2">
      <c r="F984" s="20"/>
    </row>
    <row r="985" spans="6:6" x14ac:dyDescent="0.2">
      <c r="F985" s="20"/>
    </row>
    <row r="986" spans="6:6" x14ac:dyDescent="0.2">
      <c r="F986" s="20"/>
    </row>
    <row r="987" spans="6:6" x14ac:dyDescent="0.2">
      <c r="F987" s="20"/>
    </row>
    <row r="988" spans="6:6" x14ac:dyDescent="0.2">
      <c r="F988" s="20"/>
    </row>
    <row r="989" spans="6:6" x14ac:dyDescent="0.2">
      <c r="F989" s="20"/>
    </row>
    <row r="990" spans="6:6" x14ac:dyDescent="0.2">
      <c r="F990" s="20"/>
    </row>
    <row r="991" spans="6:6" x14ac:dyDescent="0.2">
      <c r="F991" s="20"/>
    </row>
    <row r="992" spans="6:6" x14ac:dyDescent="0.2">
      <c r="F992" s="20"/>
    </row>
    <row r="993" spans="6:6" x14ac:dyDescent="0.2">
      <c r="F993" s="20"/>
    </row>
    <row r="994" spans="6:6" x14ac:dyDescent="0.2">
      <c r="F994" s="20"/>
    </row>
    <row r="995" spans="6:6" x14ac:dyDescent="0.2">
      <c r="F995" s="20"/>
    </row>
    <row r="996" spans="6:6" x14ac:dyDescent="0.2">
      <c r="F996" s="20"/>
    </row>
    <row r="997" spans="6:6" x14ac:dyDescent="0.2">
      <c r="F997" s="20"/>
    </row>
    <row r="998" spans="6:6" x14ac:dyDescent="0.2">
      <c r="F998" s="20"/>
    </row>
    <row r="999" spans="6:6" x14ac:dyDescent="0.2">
      <c r="F999" s="20"/>
    </row>
    <row r="1000" spans="6:6" x14ac:dyDescent="0.2">
      <c r="F1000" s="20"/>
    </row>
    <row r="1001" spans="6:6" x14ac:dyDescent="0.2">
      <c r="F1001" s="20"/>
    </row>
    <row r="1002" spans="6:6" x14ac:dyDescent="0.2">
      <c r="F1002" s="20"/>
    </row>
    <row r="1003" spans="6:6" x14ac:dyDescent="0.2">
      <c r="F1003" s="20"/>
    </row>
    <row r="1004" spans="6:6" x14ac:dyDescent="0.2">
      <c r="F1004" s="20"/>
    </row>
    <row r="1005" spans="6:6" x14ac:dyDescent="0.2">
      <c r="F1005" s="20"/>
    </row>
    <row r="1006" spans="6:6" x14ac:dyDescent="0.2">
      <c r="F1006" s="20"/>
    </row>
    <row r="1007" spans="6:6" x14ac:dyDescent="0.2">
      <c r="F1007" s="20"/>
    </row>
    <row r="1008" spans="6:6" x14ac:dyDescent="0.2">
      <c r="F1008" s="20"/>
    </row>
    <row r="1009" spans="6:6" x14ac:dyDescent="0.2">
      <c r="F1009" s="20"/>
    </row>
    <row r="1010" spans="6:6" x14ac:dyDescent="0.2">
      <c r="F1010" s="20"/>
    </row>
    <row r="1011" spans="6:6" x14ac:dyDescent="0.2">
      <c r="F1011" s="20"/>
    </row>
  </sheetData>
  <sheetProtection sheet="1" objects="1" scenarios="1" selectLockedCells="1"/>
  <sortState xmlns:xlrd2="http://schemas.microsoft.com/office/spreadsheetml/2017/richdata2" ref="A9:H232">
    <sortCondition ref="A8:A232"/>
  </sortState>
  <mergeCells count="8">
    <mergeCell ref="F6:G6"/>
    <mergeCell ref="B6:C6"/>
    <mergeCell ref="D6:E6"/>
    <mergeCell ref="A1:H1"/>
    <mergeCell ref="A5:H5"/>
    <mergeCell ref="A4:H4"/>
    <mergeCell ref="A3:H3"/>
    <mergeCell ref="A2:H2"/>
  </mergeCells>
  <phoneticPr fontId="2" type="noConversion"/>
  <dataValidations count="1">
    <dataValidation type="custom" allowBlank="1" showInputMessage="1" showErrorMessage="1" errorTitle="Read only" error="This cell is read only" sqref="A5:H222 A4:H4 A3:H3 A2:H2 A1:H1" xr:uid="{4D455924-2149-4619-B891-9F4D483C9383}">
      <formula1>"""=1=1"""</formula1>
    </dataValidation>
  </dataValidations>
  <pageMargins left="0.74" right="0.75" top="0.5" bottom="0.75" header="0.5" footer="0.5"/>
  <pageSetup scale="98" fitToHeight="6" orientation="portrait" horizontalDpi="1200" verticalDpi="12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2"/>
  <sheetViews>
    <sheetView zoomScale="90" zoomScaleNormal="90" workbookViewId="0">
      <pane xSplit="5" ySplit="7" topLeftCell="F191" activePane="bottomRight" state="frozen"/>
      <selection pane="topRight" activeCell="F1" sqref="F1"/>
      <selection pane="bottomLeft" activeCell="A8" sqref="A8"/>
      <selection pane="bottomRight" activeCell="F6" sqref="F6"/>
    </sheetView>
  </sheetViews>
  <sheetFormatPr defaultRowHeight="12.75" x14ac:dyDescent="0.2"/>
  <cols>
    <col min="1" max="1" width="34.140625" bestFit="1" customWidth="1"/>
    <col min="2" max="2" width="13" customWidth="1"/>
    <col min="3" max="3" width="11.7109375" customWidth="1"/>
    <col min="4" max="4" width="13.28515625" style="2" customWidth="1"/>
    <col min="5" max="5" width="11.85546875" style="2" customWidth="1"/>
    <col min="6" max="6" width="12.85546875" customWidth="1"/>
  </cols>
  <sheetData>
    <row r="1" spans="1:6" s="10" customFormat="1" x14ac:dyDescent="0.2">
      <c r="A1" s="197" t="s">
        <v>50</v>
      </c>
      <c r="B1" s="197"/>
      <c r="C1" s="197"/>
      <c r="D1" s="197"/>
      <c r="E1" s="197"/>
      <c r="F1" s="197"/>
    </row>
    <row r="2" spans="1:6" s="10" customFormat="1" x14ac:dyDescent="0.2">
      <c r="A2" s="197" t="s">
        <v>0</v>
      </c>
      <c r="B2" s="197"/>
      <c r="C2" s="197"/>
      <c r="D2" s="197"/>
      <c r="E2" s="197"/>
      <c r="F2" s="197"/>
    </row>
    <row r="3" spans="1:6" s="10" customFormat="1" x14ac:dyDescent="0.2">
      <c r="A3" s="197" t="s">
        <v>382</v>
      </c>
      <c r="B3" s="197"/>
      <c r="C3" s="197"/>
      <c r="D3" s="197"/>
      <c r="E3" s="197"/>
      <c r="F3" s="197"/>
    </row>
    <row r="4" spans="1:6" s="10" customFormat="1" ht="13.5" customHeight="1" x14ac:dyDescent="0.2">
      <c r="A4" s="197" t="s">
        <v>306</v>
      </c>
      <c r="B4" s="197"/>
      <c r="C4" s="197"/>
      <c r="D4" s="197"/>
      <c r="E4" s="197"/>
      <c r="F4" s="197"/>
    </row>
    <row r="5" spans="1:6" ht="18.75" thickBot="1" x14ac:dyDescent="0.3">
      <c r="A5" s="208" t="s">
        <v>24</v>
      </c>
      <c r="B5" s="208"/>
      <c r="C5" s="208"/>
      <c r="D5" s="208"/>
      <c r="E5" s="208"/>
      <c r="F5" s="208"/>
    </row>
    <row r="6" spans="1:6" ht="30.75" customHeight="1" thickBot="1" x14ac:dyDescent="0.25">
      <c r="A6" s="81"/>
      <c r="B6" s="209" t="s">
        <v>25</v>
      </c>
      <c r="C6" s="209"/>
      <c r="D6" s="210" t="s">
        <v>19</v>
      </c>
      <c r="E6" s="210"/>
      <c r="F6" s="56" t="s">
        <v>20</v>
      </c>
    </row>
    <row r="7" spans="1:6" ht="51.6" customHeight="1" thickBot="1" x14ac:dyDescent="0.25">
      <c r="A7" s="57" t="s">
        <v>21</v>
      </c>
      <c r="B7" s="58" t="s">
        <v>255</v>
      </c>
      <c r="C7" s="59" t="s">
        <v>22</v>
      </c>
      <c r="D7" s="60" t="s">
        <v>258</v>
      </c>
      <c r="E7" s="61" t="s">
        <v>22</v>
      </c>
      <c r="F7" s="60" t="s">
        <v>23</v>
      </c>
    </row>
    <row r="8" spans="1:6" x14ac:dyDescent="0.2">
      <c r="A8" s="62" t="s">
        <v>51</v>
      </c>
      <c r="B8" s="63">
        <v>0.10869565217391304</v>
      </c>
      <c r="C8" s="64">
        <v>84</v>
      </c>
      <c r="D8" s="65">
        <v>0.7466666666666667</v>
      </c>
      <c r="E8" s="66">
        <v>99</v>
      </c>
      <c r="F8" s="67">
        <f t="shared" ref="F8:F71" si="0">C8+E8</f>
        <v>183</v>
      </c>
    </row>
    <row r="9" spans="1:6" x14ac:dyDescent="0.2">
      <c r="A9" s="68" t="s">
        <v>52</v>
      </c>
      <c r="B9" s="69">
        <v>7.4926253687315633E-2</v>
      </c>
      <c r="C9" s="70">
        <v>70</v>
      </c>
      <c r="D9" s="71">
        <v>0.54057971014492756</v>
      </c>
      <c r="E9" s="72">
        <v>77</v>
      </c>
      <c r="F9" s="73">
        <f t="shared" si="0"/>
        <v>147</v>
      </c>
    </row>
    <row r="10" spans="1:6" x14ac:dyDescent="0.2">
      <c r="A10" s="68" t="s">
        <v>53</v>
      </c>
      <c r="B10" s="69">
        <v>0.23471400394477318</v>
      </c>
      <c r="C10" s="70">
        <v>98</v>
      </c>
      <c r="D10" s="71">
        <v>0.54045307443365698</v>
      </c>
      <c r="E10" s="72">
        <v>77</v>
      </c>
      <c r="F10" s="73">
        <f t="shared" si="0"/>
        <v>175</v>
      </c>
    </row>
    <row r="11" spans="1:6" x14ac:dyDescent="0.2">
      <c r="A11" s="68" t="s">
        <v>54</v>
      </c>
      <c r="B11" s="69">
        <v>0.24888691006233304</v>
      </c>
      <c r="C11" s="70">
        <v>98</v>
      </c>
      <c r="D11" s="71">
        <v>0.43722943722943725</v>
      </c>
      <c r="E11" s="72">
        <v>66</v>
      </c>
      <c r="F11" s="73">
        <f t="shared" si="0"/>
        <v>164</v>
      </c>
    </row>
    <row r="12" spans="1:6" x14ac:dyDescent="0.2">
      <c r="A12" s="68" t="s">
        <v>55</v>
      </c>
      <c r="B12" s="69">
        <v>0.20932697403285638</v>
      </c>
      <c r="C12" s="70">
        <v>98</v>
      </c>
      <c r="D12" s="71">
        <v>0.5074626865671642</v>
      </c>
      <c r="E12" s="72">
        <v>77</v>
      </c>
      <c r="F12" s="73">
        <f t="shared" si="0"/>
        <v>175</v>
      </c>
    </row>
    <row r="13" spans="1:6" x14ac:dyDescent="0.2">
      <c r="A13" s="68" t="s">
        <v>56</v>
      </c>
      <c r="B13" s="69">
        <v>0.33619631901840491</v>
      </c>
      <c r="C13" s="70">
        <v>112</v>
      </c>
      <c r="D13" s="71">
        <v>0.54354838709677422</v>
      </c>
      <c r="E13" s="72">
        <v>77</v>
      </c>
      <c r="F13" s="73">
        <f t="shared" si="0"/>
        <v>189</v>
      </c>
    </row>
    <row r="14" spans="1:6" x14ac:dyDescent="0.2">
      <c r="A14" s="68" t="s">
        <v>57</v>
      </c>
      <c r="B14" s="69">
        <v>0.15341745531019979</v>
      </c>
      <c r="C14" s="70">
        <v>84</v>
      </c>
      <c r="D14" s="71">
        <v>0.51076320939334641</v>
      </c>
      <c r="E14" s="72">
        <v>77</v>
      </c>
      <c r="F14" s="73">
        <f t="shared" si="0"/>
        <v>161</v>
      </c>
    </row>
    <row r="15" spans="1:6" x14ac:dyDescent="0.2">
      <c r="A15" s="68" t="s">
        <v>58</v>
      </c>
      <c r="B15" s="69">
        <v>0.26958105646630237</v>
      </c>
      <c r="C15" s="70">
        <v>98</v>
      </c>
      <c r="D15" s="71">
        <v>0.64310954063604242</v>
      </c>
      <c r="E15" s="72">
        <v>88</v>
      </c>
      <c r="F15" s="73">
        <f t="shared" si="0"/>
        <v>186</v>
      </c>
    </row>
    <row r="16" spans="1:6" x14ac:dyDescent="0.2">
      <c r="A16" s="68" t="s">
        <v>59</v>
      </c>
      <c r="B16" s="69">
        <v>0.21173610343684385</v>
      </c>
      <c r="C16" s="70">
        <v>98</v>
      </c>
      <c r="D16" s="71">
        <v>0.66181506849315064</v>
      </c>
      <c r="E16" s="72">
        <v>88</v>
      </c>
      <c r="F16" s="73">
        <f t="shared" si="0"/>
        <v>186</v>
      </c>
    </row>
    <row r="17" spans="1:6" x14ac:dyDescent="0.2">
      <c r="A17" s="68" t="s">
        <v>60</v>
      </c>
      <c r="B17" s="69">
        <v>0.33577515323665719</v>
      </c>
      <c r="C17" s="70">
        <v>112</v>
      </c>
      <c r="D17" s="71">
        <v>0.42231491136600624</v>
      </c>
      <c r="E17" s="72">
        <v>66</v>
      </c>
      <c r="F17" s="73">
        <f t="shared" si="0"/>
        <v>178</v>
      </c>
    </row>
    <row r="18" spans="1:6" x14ac:dyDescent="0.2">
      <c r="A18" s="68" t="s">
        <v>61</v>
      </c>
      <c r="B18" s="69">
        <v>0.10542476970317298</v>
      </c>
      <c r="C18" s="70">
        <v>84</v>
      </c>
      <c r="D18" s="71">
        <v>0.70197486535008979</v>
      </c>
      <c r="E18" s="72">
        <v>99</v>
      </c>
      <c r="F18" s="73">
        <f t="shared" si="0"/>
        <v>183</v>
      </c>
    </row>
    <row r="19" spans="1:6" x14ac:dyDescent="0.2">
      <c r="A19" s="68" t="s">
        <v>62</v>
      </c>
      <c r="B19" s="69">
        <v>0.23573757131214343</v>
      </c>
      <c r="C19" s="70">
        <v>98</v>
      </c>
      <c r="D19" s="71">
        <v>0.45095132196688903</v>
      </c>
      <c r="E19" s="72">
        <v>77</v>
      </c>
      <c r="F19" s="73">
        <f t="shared" si="0"/>
        <v>175</v>
      </c>
    </row>
    <row r="20" spans="1:6" x14ac:dyDescent="0.2">
      <c r="A20" s="68" t="s">
        <v>63</v>
      </c>
      <c r="B20" s="69">
        <v>0.24119482835488185</v>
      </c>
      <c r="C20" s="70">
        <v>98</v>
      </c>
      <c r="D20" s="71">
        <v>0.50729040097205347</v>
      </c>
      <c r="E20" s="72">
        <v>77</v>
      </c>
      <c r="F20" s="73">
        <f t="shared" si="0"/>
        <v>175</v>
      </c>
    </row>
    <row r="21" spans="1:6" x14ac:dyDescent="0.2">
      <c r="A21" s="68" t="s">
        <v>64</v>
      </c>
      <c r="B21" s="69">
        <v>0.17995169082125603</v>
      </c>
      <c r="C21" s="70">
        <v>84</v>
      </c>
      <c r="D21" s="71">
        <v>0.63715277777777779</v>
      </c>
      <c r="E21" s="72">
        <v>88</v>
      </c>
      <c r="F21" s="73">
        <f t="shared" si="0"/>
        <v>172</v>
      </c>
    </row>
    <row r="22" spans="1:6" x14ac:dyDescent="0.2">
      <c r="A22" s="68" t="s">
        <v>65</v>
      </c>
      <c r="B22" s="69">
        <v>0.31272727272727274</v>
      </c>
      <c r="C22" s="70">
        <v>112</v>
      </c>
      <c r="D22" s="71">
        <v>0.46055226824457596</v>
      </c>
      <c r="E22" s="72">
        <v>77</v>
      </c>
      <c r="F22" s="73">
        <f t="shared" si="0"/>
        <v>189</v>
      </c>
    </row>
    <row r="23" spans="1:6" x14ac:dyDescent="0.2">
      <c r="A23" s="68" t="s">
        <v>66</v>
      </c>
      <c r="B23" s="69">
        <v>0.20713664055700609</v>
      </c>
      <c r="C23" s="70">
        <v>98</v>
      </c>
      <c r="D23" s="71">
        <v>0.46451612903225808</v>
      </c>
      <c r="E23" s="72">
        <v>77</v>
      </c>
      <c r="F23" s="73">
        <f t="shared" si="0"/>
        <v>175</v>
      </c>
    </row>
    <row r="24" spans="1:6" x14ac:dyDescent="0.2">
      <c r="A24" s="68" t="s">
        <v>67</v>
      </c>
      <c r="B24" s="69">
        <v>0.22431027588964414</v>
      </c>
      <c r="C24" s="70">
        <v>98</v>
      </c>
      <c r="D24" s="71">
        <v>0.62449280708225752</v>
      </c>
      <c r="E24" s="72">
        <v>88</v>
      </c>
      <c r="F24" s="73">
        <f t="shared" si="0"/>
        <v>186</v>
      </c>
    </row>
    <row r="25" spans="1:6" x14ac:dyDescent="0.2">
      <c r="A25" s="68" t="s">
        <v>68</v>
      </c>
      <c r="B25" s="69">
        <v>0.26456327735225915</v>
      </c>
      <c r="C25" s="70">
        <v>98</v>
      </c>
      <c r="D25" s="71">
        <v>0.54964584674822925</v>
      </c>
      <c r="E25" s="72">
        <v>77</v>
      </c>
      <c r="F25" s="73">
        <f t="shared" si="0"/>
        <v>175</v>
      </c>
    </row>
    <row r="26" spans="1:6" x14ac:dyDescent="0.2">
      <c r="A26" s="68" t="s">
        <v>69</v>
      </c>
      <c r="B26" s="69">
        <v>0.2303370786516854</v>
      </c>
      <c r="C26" s="70">
        <v>98</v>
      </c>
      <c r="D26" s="71">
        <v>0.70238095238095233</v>
      </c>
      <c r="E26" s="72">
        <v>99</v>
      </c>
      <c r="F26" s="73">
        <f t="shared" si="0"/>
        <v>197</v>
      </c>
    </row>
    <row r="27" spans="1:6" x14ac:dyDescent="0.2">
      <c r="A27" s="68" t="s">
        <v>70</v>
      </c>
      <c r="B27" s="69">
        <v>9.8666666666666666E-2</v>
      </c>
      <c r="C27" s="70">
        <v>70</v>
      </c>
      <c r="D27" s="71">
        <v>0.5512048192771084</v>
      </c>
      <c r="E27" s="72">
        <v>77</v>
      </c>
      <c r="F27" s="73">
        <f t="shared" si="0"/>
        <v>147</v>
      </c>
    </row>
    <row r="28" spans="1:6" x14ac:dyDescent="0.2">
      <c r="A28" s="68" t="s">
        <v>71</v>
      </c>
      <c r="B28" s="69">
        <v>0.15279893150877522</v>
      </c>
      <c r="C28" s="70">
        <v>84</v>
      </c>
      <c r="D28" s="71">
        <v>0.60408725975184496</v>
      </c>
      <c r="E28" s="72">
        <v>88</v>
      </c>
      <c r="F28" s="73">
        <f t="shared" si="0"/>
        <v>172</v>
      </c>
    </row>
    <row r="29" spans="1:6" x14ac:dyDescent="0.2">
      <c r="A29" s="68" t="s">
        <v>72</v>
      </c>
      <c r="B29" s="69">
        <v>8.9157792836398839E-2</v>
      </c>
      <c r="C29" s="70">
        <v>70</v>
      </c>
      <c r="D29" s="71">
        <v>0.53516998827667062</v>
      </c>
      <c r="E29" s="72">
        <v>77</v>
      </c>
      <c r="F29" s="73">
        <f t="shared" si="0"/>
        <v>147</v>
      </c>
    </row>
    <row r="30" spans="1:6" x14ac:dyDescent="0.2">
      <c r="A30" s="68" t="s">
        <v>73</v>
      </c>
      <c r="B30" s="69">
        <v>0.16137684398748323</v>
      </c>
      <c r="C30" s="70">
        <v>84</v>
      </c>
      <c r="D30" s="71">
        <v>0.54704170708050437</v>
      </c>
      <c r="E30" s="72">
        <v>77</v>
      </c>
      <c r="F30" s="73">
        <f t="shared" si="0"/>
        <v>161</v>
      </c>
    </row>
    <row r="31" spans="1:6" x14ac:dyDescent="0.2">
      <c r="A31" s="68" t="s">
        <v>74</v>
      </c>
      <c r="B31" s="69">
        <v>0.11109619686800895</v>
      </c>
      <c r="C31" s="70">
        <v>84</v>
      </c>
      <c r="D31" s="71">
        <v>0.31826378155589902</v>
      </c>
      <c r="E31" s="72">
        <v>55</v>
      </c>
      <c r="F31" s="73">
        <f t="shared" si="0"/>
        <v>139</v>
      </c>
    </row>
    <row r="32" spans="1:6" x14ac:dyDescent="0.2">
      <c r="A32" s="68" t="s">
        <v>75</v>
      </c>
      <c r="B32" s="69">
        <v>0.21742738589211619</v>
      </c>
      <c r="C32" s="70">
        <v>98</v>
      </c>
      <c r="D32" s="71">
        <v>0.66740576496674053</v>
      </c>
      <c r="E32" s="72">
        <v>88</v>
      </c>
      <c r="F32" s="73">
        <f t="shared" si="0"/>
        <v>186</v>
      </c>
    </row>
    <row r="33" spans="1:6" x14ac:dyDescent="0.2">
      <c r="A33" s="68" t="s">
        <v>76</v>
      </c>
      <c r="B33" s="69">
        <v>0.14965095986038393</v>
      </c>
      <c r="C33" s="70">
        <v>84</v>
      </c>
      <c r="D33" s="71">
        <v>0.5607843137254902</v>
      </c>
      <c r="E33" s="72">
        <v>77</v>
      </c>
      <c r="F33" s="73">
        <f t="shared" si="0"/>
        <v>161</v>
      </c>
    </row>
    <row r="34" spans="1:6" x14ac:dyDescent="0.2">
      <c r="A34" s="68" t="s">
        <v>77</v>
      </c>
      <c r="B34" s="69">
        <v>0.11168262375229171</v>
      </c>
      <c r="C34" s="70">
        <v>84</v>
      </c>
      <c r="D34" s="71">
        <v>0.63881613410162386</v>
      </c>
      <c r="E34" s="72">
        <v>88</v>
      </c>
      <c r="F34" s="73">
        <f t="shared" si="0"/>
        <v>172</v>
      </c>
    </row>
    <row r="35" spans="1:6" x14ac:dyDescent="0.2">
      <c r="A35" s="68" t="s">
        <v>78</v>
      </c>
      <c r="B35" s="69">
        <v>0.19284106585348146</v>
      </c>
      <c r="C35" s="70">
        <v>84</v>
      </c>
      <c r="D35" s="71">
        <v>0.50721398089819147</v>
      </c>
      <c r="E35" s="72">
        <v>77</v>
      </c>
      <c r="F35" s="73">
        <f t="shared" si="0"/>
        <v>161</v>
      </c>
    </row>
    <row r="36" spans="1:6" x14ac:dyDescent="0.2">
      <c r="A36" s="68" t="s">
        <v>79</v>
      </c>
      <c r="B36" s="69">
        <v>0.10975609756097561</v>
      </c>
      <c r="C36" s="70">
        <v>84</v>
      </c>
      <c r="D36" s="71">
        <v>0.76417910447761195</v>
      </c>
      <c r="E36" s="72">
        <v>99</v>
      </c>
      <c r="F36" s="73">
        <f t="shared" si="0"/>
        <v>183</v>
      </c>
    </row>
    <row r="37" spans="1:6" x14ac:dyDescent="0.2">
      <c r="A37" s="68" t="s">
        <v>80</v>
      </c>
      <c r="B37" s="69">
        <v>0.21873990306946689</v>
      </c>
      <c r="C37" s="70">
        <v>98</v>
      </c>
      <c r="D37" s="71">
        <v>0.58913542463657231</v>
      </c>
      <c r="E37" s="72">
        <v>88</v>
      </c>
      <c r="F37" s="73">
        <f t="shared" si="0"/>
        <v>186</v>
      </c>
    </row>
    <row r="38" spans="1:6" x14ac:dyDescent="0.2">
      <c r="A38" s="68" t="s">
        <v>81</v>
      </c>
      <c r="B38" s="69">
        <v>0.12605990529677349</v>
      </c>
      <c r="C38" s="70">
        <v>84</v>
      </c>
      <c r="D38" s="71">
        <v>0.51159546643417608</v>
      </c>
      <c r="E38" s="72">
        <v>77</v>
      </c>
      <c r="F38" s="73">
        <f t="shared" si="0"/>
        <v>161</v>
      </c>
    </row>
    <row r="39" spans="1:6" x14ac:dyDescent="0.2">
      <c r="A39" s="68" t="s">
        <v>82</v>
      </c>
      <c r="B39" s="69">
        <v>0.21285504130360983</v>
      </c>
      <c r="C39" s="70">
        <v>98</v>
      </c>
      <c r="D39" s="71">
        <v>0.57732732732732728</v>
      </c>
      <c r="E39" s="72">
        <v>88</v>
      </c>
      <c r="F39" s="73">
        <f t="shared" si="0"/>
        <v>186</v>
      </c>
    </row>
    <row r="40" spans="1:6" x14ac:dyDescent="0.2">
      <c r="A40" s="68" t="s">
        <v>83</v>
      </c>
      <c r="B40" s="69">
        <v>0.2606372045220966</v>
      </c>
      <c r="C40" s="70">
        <v>98</v>
      </c>
      <c r="D40" s="71">
        <v>0.54474940334128874</v>
      </c>
      <c r="E40" s="72">
        <v>77</v>
      </c>
      <c r="F40" s="73">
        <f t="shared" si="0"/>
        <v>175</v>
      </c>
    </row>
    <row r="41" spans="1:6" x14ac:dyDescent="0.2">
      <c r="A41" s="68" t="s">
        <v>84</v>
      </c>
      <c r="B41" s="69">
        <v>0.3555219364599092</v>
      </c>
      <c r="C41" s="70">
        <v>112</v>
      </c>
      <c r="D41" s="71">
        <v>0.55525606469002697</v>
      </c>
      <c r="E41" s="72">
        <v>77</v>
      </c>
      <c r="F41" s="73">
        <f t="shared" si="0"/>
        <v>189</v>
      </c>
    </row>
    <row r="42" spans="1:6" x14ac:dyDescent="0.2">
      <c r="A42" s="68" t="s">
        <v>85</v>
      </c>
      <c r="B42" s="69">
        <v>0.292760452555069</v>
      </c>
      <c r="C42" s="70">
        <v>112</v>
      </c>
      <c r="D42" s="71">
        <v>0.50159155637460207</v>
      </c>
      <c r="E42" s="72">
        <v>77</v>
      </c>
      <c r="F42" s="73">
        <f t="shared" si="0"/>
        <v>189</v>
      </c>
    </row>
    <row r="43" spans="1:6" x14ac:dyDescent="0.2">
      <c r="A43" s="68" t="s">
        <v>86</v>
      </c>
      <c r="B43" s="69">
        <v>0.1485371342835709</v>
      </c>
      <c r="C43" s="70">
        <v>84</v>
      </c>
      <c r="D43" s="71">
        <v>0.55454545454545456</v>
      </c>
      <c r="E43" s="72">
        <v>77</v>
      </c>
      <c r="F43" s="73">
        <f t="shared" si="0"/>
        <v>161</v>
      </c>
    </row>
    <row r="44" spans="1:6" x14ac:dyDescent="0.2">
      <c r="A44" s="68" t="s">
        <v>87</v>
      </c>
      <c r="B44" s="69">
        <v>0.15426243817282514</v>
      </c>
      <c r="C44" s="70">
        <v>84</v>
      </c>
      <c r="D44" s="71">
        <v>0.48438145039218383</v>
      </c>
      <c r="E44" s="72">
        <v>77</v>
      </c>
      <c r="F44" s="74">
        <f t="shared" si="0"/>
        <v>161</v>
      </c>
    </row>
    <row r="45" spans="1:6" x14ac:dyDescent="0.2">
      <c r="A45" s="68" t="s">
        <v>88</v>
      </c>
      <c r="B45" s="69">
        <v>0.24716408371944401</v>
      </c>
      <c r="C45" s="70">
        <v>98</v>
      </c>
      <c r="D45" s="71">
        <v>0.52924117931367809</v>
      </c>
      <c r="E45" s="72">
        <v>77</v>
      </c>
      <c r="F45" s="73">
        <f t="shared" si="0"/>
        <v>175</v>
      </c>
    </row>
    <row r="46" spans="1:6" x14ac:dyDescent="0.2">
      <c r="A46" s="68" t="s">
        <v>353</v>
      </c>
      <c r="B46" s="69">
        <v>4.1582150101419878E-2</v>
      </c>
      <c r="C46" s="70">
        <v>70</v>
      </c>
      <c r="D46" s="71">
        <v>6.9166127989657405E-2</v>
      </c>
      <c r="E46" s="72">
        <v>55</v>
      </c>
      <c r="F46" s="73">
        <f t="shared" si="0"/>
        <v>125</v>
      </c>
    </row>
    <row r="47" spans="1:6" x14ac:dyDescent="0.2">
      <c r="A47" s="68" t="s">
        <v>89</v>
      </c>
      <c r="B47" s="69">
        <v>0.22564102564102564</v>
      </c>
      <c r="C47" s="70">
        <v>98</v>
      </c>
      <c r="D47" s="71">
        <v>0.64197530864197527</v>
      </c>
      <c r="E47" s="72">
        <v>88</v>
      </c>
      <c r="F47" s="73">
        <f t="shared" si="0"/>
        <v>186</v>
      </c>
    </row>
    <row r="48" spans="1:6" x14ac:dyDescent="0.2">
      <c r="A48" s="68" t="s">
        <v>354</v>
      </c>
      <c r="B48" s="69">
        <v>0</v>
      </c>
      <c r="C48" s="70">
        <v>70</v>
      </c>
      <c r="D48" s="71">
        <v>0.77142857142857146</v>
      </c>
      <c r="E48" s="72">
        <v>99</v>
      </c>
      <c r="F48" s="73">
        <f t="shared" si="0"/>
        <v>169</v>
      </c>
    </row>
    <row r="49" spans="1:6" x14ac:dyDescent="0.2">
      <c r="A49" s="68" t="s">
        <v>90</v>
      </c>
      <c r="B49" s="69">
        <v>0.17055084745762711</v>
      </c>
      <c r="C49" s="70">
        <v>84</v>
      </c>
      <c r="D49" s="71">
        <v>0.23580786026200873</v>
      </c>
      <c r="E49" s="72">
        <v>55</v>
      </c>
      <c r="F49" s="73">
        <f t="shared" si="0"/>
        <v>139</v>
      </c>
    </row>
    <row r="50" spans="1:6" x14ac:dyDescent="0.2">
      <c r="A50" s="68" t="s">
        <v>91</v>
      </c>
      <c r="B50" s="69">
        <v>0.22194513715710723</v>
      </c>
      <c r="C50" s="70">
        <v>98</v>
      </c>
      <c r="D50" s="71">
        <v>0.41685144124168516</v>
      </c>
      <c r="E50" s="72">
        <v>66</v>
      </c>
      <c r="F50" s="73">
        <f t="shared" si="0"/>
        <v>164</v>
      </c>
    </row>
    <row r="51" spans="1:6" x14ac:dyDescent="0.2">
      <c r="A51" s="68" t="s">
        <v>92</v>
      </c>
      <c r="B51" s="69">
        <v>0.28223270440251574</v>
      </c>
      <c r="C51" s="70">
        <v>98</v>
      </c>
      <c r="D51" s="71">
        <v>0.5776536312849162</v>
      </c>
      <c r="E51" s="72">
        <v>88</v>
      </c>
      <c r="F51" s="73">
        <f t="shared" si="0"/>
        <v>186</v>
      </c>
    </row>
    <row r="52" spans="1:6" x14ac:dyDescent="0.2">
      <c r="A52" s="68" t="s">
        <v>93</v>
      </c>
      <c r="B52" s="69">
        <v>4.9878345498783457E-2</v>
      </c>
      <c r="C52" s="70">
        <v>70</v>
      </c>
      <c r="D52" s="71">
        <v>0.7617924528301887</v>
      </c>
      <c r="E52" s="72">
        <v>99</v>
      </c>
      <c r="F52" s="73">
        <f t="shared" si="0"/>
        <v>169</v>
      </c>
    </row>
    <row r="53" spans="1:6" x14ac:dyDescent="0.2">
      <c r="A53" s="68" t="s">
        <v>94</v>
      </c>
      <c r="B53" s="69">
        <v>0.25381294964028778</v>
      </c>
      <c r="C53" s="70">
        <v>98</v>
      </c>
      <c r="D53" s="71">
        <v>0.7427083333333333</v>
      </c>
      <c r="E53" s="72">
        <v>99</v>
      </c>
      <c r="F53" s="73">
        <f t="shared" si="0"/>
        <v>197</v>
      </c>
    </row>
    <row r="54" spans="1:6" x14ac:dyDescent="0.2">
      <c r="A54" s="68" t="s">
        <v>95</v>
      </c>
      <c r="B54" s="69">
        <v>0.19649805447470817</v>
      </c>
      <c r="C54" s="70">
        <v>84</v>
      </c>
      <c r="D54" s="71">
        <v>0.55193482688391038</v>
      </c>
      <c r="E54" s="72">
        <v>77</v>
      </c>
      <c r="F54" s="73">
        <f t="shared" si="0"/>
        <v>161</v>
      </c>
    </row>
    <row r="55" spans="1:6" x14ac:dyDescent="0.2">
      <c r="A55" s="68" t="s">
        <v>96</v>
      </c>
      <c r="B55" s="69">
        <v>0.34377174669450244</v>
      </c>
      <c r="C55" s="70">
        <v>112</v>
      </c>
      <c r="D55" s="71">
        <v>0.49480968858131485</v>
      </c>
      <c r="E55" s="72">
        <v>77</v>
      </c>
      <c r="F55" s="73">
        <f t="shared" si="0"/>
        <v>189</v>
      </c>
    </row>
    <row r="56" spans="1:6" x14ac:dyDescent="0.2">
      <c r="A56" s="68" t="s">
        <v>97</v>
      </c>
      <c r="B56" s="69">
        <v>7.6877934272300469E-2</v>
      </c>
      <c r="C56" s="70">
        <v>70</v>
      </c>
      <c r="D56" s="71">
        <v>0.49013657056145676</v>
      </c>
      <c r="E56" s="72">
        <v>77</v>
      </c>
      <c r="F56" s="73">
        <f t="shared" si="0"/>
        <v>147</v>
      </c>
    </row>
    <row r="57" spans="1:6" x14ac:dyDescent="0.2">
      <c r="A57" s="68" t="s">
        <v>98</v>
      </c>
      <c r="B57" s="69">
        <v>0.17123287671232876</v>
      </c>
      <c r="C57" s="70">
        <v>84</v>
      </c>
      <c r="D57" s="71">
        <v>0.75</v>
      </c>
      <c r="E57" s="72">
        <v>99</v>
      </c>
      <c r="F57" s="73">
        <f t="shared" si="0"/>
        <v>183</v>
      </c>
    </row>
    <row r="58" spans="1:6" x14ac:dyDescent="0.2">
      <c r="A58" s="68" t="s">
        <v>99</v>
      </c>
      <c r="B58" s="69">
        <v>0</v>
      </c>
      <c r="C58" s="70">
        <v>70</v>
      </c>
      <c r="D58" s="71">
        <v>0.72139737991266373</v>
      </c>
      <c r="E58" s="72">
        <v>99</v>
      </c>
      <c r="F58" s="73">
        <f t="shared" si="0"/>
        <v>169</v>
      </c>
    </row>
    <row r="59" spans="1:6" x14ac:dyDescent="0.2">
      <c r="A59" s="68" t="s">
        <v>100</v>
      </c>
      <c r="B59" s="69">
        <v>0.21428571428571427</v>
      </c>
      <c r="C59" s="70">
        <v>98</v>
      </c>
      <c r="D59" s="71">
        <v>0.71794871794871795</v>
      </c>
      <c r="E59" s="72">
        <v>99</v>
      </c>
      <c r="F59" s="73">
        <f t="shared" si="0"/>
        <v>197</v>
      </c>
    </row>
    <row r="60" spans="1:6" x14ac:dyDescent="0.2">
      <c r="A60" s="68" t="s">
        <v>101</v>
      </c>
      <c r="B60" s="69">
        <v>0.40378947368421053</v>
      </c>
      <c r="C60" s="70">
        <v>126</v>
      </c>
      <c r="D60" s="71">
        <v>0.38320610687022899</v>
      </c>
      <c r="E60" s="72">
        <v>66</v>
      </c>
      <c r="F60" s="73">
        <f t="shared" si="0"/>
        <v>192</v>
      </c>
    </row>
    <row r="61" spans="1:6" x14ac:dyDescent="0.2">
      <c r="A61" s="68" t="s">
        <v>102</v>
      </c>
      <c r="B61" s="69">
        <v>0.12135521189942156</v>
      </c>
      <c r="C61" s="70">
        <v>84</v>
      </c>
      <c r="D61" s="71">
        <v>0.71562809099901092</v>
      </c>
      <c r="E61" s="72">
        <v>99</v>
      </c>
      <c r="F61" s="73">
        <f t="shared" si="0"/>
        <v>183</v>
      </c>
    </row>
    <row r="62" spans="1:6" x14ac:dyDescent="0.2">
      <c r="A62" s="68" t="s">
        <v>103</v>
      </c>
      <c r="B62" s="69">
        <v>0.34834623504574241</v>
      </c>
      <c r="C62" s="70">
        <v>112</v>
      </c>
      <c r="D62" s="71">
        <v>0.39476678043230945</v>
      </c>
      <c r="E62" s="72">
        <v>66</v>
      </c>
      <c r="F62" s="73">
        <f t="shared" si="0"/>
        <v>178</v>
      </c>
    </row>
    <row r="63" spans="1:6" x14ac:dyDescent="0.2">
      <c r="A63" s="68" t="s">
        <v>104</v>
      </c>
      <c r="B63" s="69">
        <v>0.25856697819314639</v>
      </c>
      <c r="C63" s="70">
        <v>98</v>
      </c>
      <c r="D63" s="71">
        <v>0.5053763440860215</v>
      </c>
      <c r="E63" s="72">
        <v>77</v>
      </c>
      <c r="F63" s="73">
        <f t="shared" si="0"/>
        <v>175</v>
      </c>
    </row>
    <row r="64" spans="1:6" x14ac:dyDescent="0.2">
      <c r="A64" s="68" t="s">
        <v>105</v>
      </c>
      <c r="B64" s="69">
        <v>0.4170403587443946</v>
      </c>
      <c r="C64" s="70">
        <v>126</v>
      </c>
      <c r="D64" s="71">
        <v>0.27777777777777779</v>
      </c>
      <c r="E64" s="72">
        <v>55</v>
      </c>
      <c r="F64" s="73">
        <f t="shared" si="0"/>
        <v>181</v>
      </c>
    </row>
    <row r="65" spans="1:6" x14ac:dyDescent="0.2">
      <c r="A65" s="68" t="s">
        <v>106</v>
      </c>
      <c r="B65" s="69">
        <v>0</v>
      </c>
      <c r="C65" s="70">
        <v>70</v>
      </c>
      <c r="D65" s="71">
        <v>0.56617647058823528</v>
      </c>
      <c r="E65" s="72">
        <v>77</v>
      </c>
      <c r="F65" s="73">
        <f t="shared" si="0"/>
        <v>147</v>
      </c>
    </row>
    <row r="66" spans="1:6" x14ac:dyDescent="0.2">
      <c r="A66" s="68" t="s">
        <v>107</v>
      </c>
      <c r="B66" s="69">
        <v>8.6916742909423611E-2</v>
      </c>
      <c r="C66" s="70">
        <v>70</v>
      </c>
      <c r="D66" s="71">
        <v>0.60164271047227924</v>
      </c>
      <c r="E66" s="72">
        <v>88</v>
      </c>
      <c r="F66" s="73">
        <f t="shared" si="0"/>
        <v>158</v>
      </c>
    </row>
    <row r="67" spans="1:6" x14ac:dyDescent="0.2">
      <c r="A67" s="68" t="s">
        <v>108</v>
      </c>
      <c r="B67" s="69">
        <v>0</v>
      </c>
      <c r="C67" s="70">
        <v>70</v>
      </c>
      <c r="D67" s="71">
        <v>0.84699453551912574</v>
      </c>
      <c r="E67" s="72">
        <v>110</v>
      </c>
      <c r="F67" s="73">
        <f t="shared" si="0"/>
        <v>180</v>
      </c>
    </row>
    <row r="68" spans="1:6" x14ac:dyDescent="0.2">
      <c r="A68" s="68" t="s">
        <v>109</v>
      </c>
      <c r="B68" s="69">
        <v>0.14335025380710659</v>
      </c>
      <c r="C68" s="70">
        <v>84</v>
      </c>
      <c r="D68" s="71">
        <v>0.75401069518716579</v>
      </c>
      <c r="E68" s="72">
        <v>99</v>
      </c>
      <c r="F68" s="73">
        <f t="shared" si="0"/>
        <v>183</v>
      </c>
    </row>
    <row r="69" spans="1:6" x14ac:dyDescent="0.2">
      <c r="A69" s="68" t="s">
        <v>110</v>
      </c>
      <c r="B69" s="69">
        <v>0.27463054187192121</v>
      </c>
      <c r="C69" s="70">
        <v>98</v>
      </c>
      <c r="D69" s="71">
        <v>0.32562747688243066</v>
      </c>
      <c r="E69" s="72">
        <v>55</v>
      </c>
      <c r="F69" s="73">
        <f t="shared" si="0"/>
        <v>153</v>
      </c>
    </row>
    <row r="70" spans="1:6" x14ac:dyDescent="0.2">
      <c r="A70" s="68" t="s">
        <v>111</v>
      </c>
      <c r="B70" s="69">
        <v>6.4049586776859499E-2</v>
      </c>
      <c r="C70" s="70">
        <v>70</v>
      </c>
      <c r="D70" s="71">
        <v>0.74965986394557826</v>
      </c>
      <c r="E70" s="72">
        <v>99</v>
      </c>
      <c r="F70" s="73">
        <f t="shared" si="0"/>
        <v>169</v>
      </c>
    </row>
    <row r="71" spans="1:6" x14ac:dyDescent="0.2">
      <c r="A71" s="68" t="s">
        <v>112</v>
      </c>
      <c r="B71" s="69">
        <v>0.10689070883931093</v>
      </c>
      <c r="C71" s="70">
        <v>84</v>
      </c>
      <c r="D71" s="71">
        <v>0.38382687927107062</v>
      </c>
      <c r="E71" s="72">
        <v>66</v>
      </c>
      <c r="F71" s="73">
        <f t="shared" si="0"/>
        <v>150</v>
      </c>
    </row>
    <row r="72" spans="1:6" x14ac:dyDescent="0.2">
      <c r="A72" s="68" t="s">
        <v>113</v>
      </c>
      <c r="B72" s="69">
        <v>0.22243713733075435</v>
      </c>
      <c r="C72" s="70">
        <v>98</v>
      </c>
      <c r="D72" s="71">
        <v>0.57827476038338654</v>
      </c>
      <c r="E72" s="72">
        <v>88</v>
      </c>
      <c r="F72" s="73">
        <f t="shared" ref="F72:F135" si="1">C72+E72</f>
        <v>186</v>
      </c>
    </row>
    <row r="73" spans="1:6" x14ac:dyDescent="0.2">
      <c r="A73" s="68" t="s">
        <v>114</v>
      </c>
      <c r="B73" s="69">
        <v>0.3203952011291461</v>
      </c>
      <c r="C73" s="70">
        <v>112</v>
      </c>
      <c r="D73" s="71">
        <v>0.59961685823754785</v>
      </c>
      <c r="E73" s="72">
        <v>88</v>
      </c>
      <c r="F73" s="73">
        <f t="shared" si="1"/>
        <v>200</v>
      </c>
    </row>
    <row r="74" spans="1:6" x14ac:dyDescent="0.2">
      <c r="A74" s="68" t="s">
        <v>115</v>
      </c>
      <c r="B74" s="69">
        <v>0.15246376811594203</v>
      </c>
      <c r="C74" s="70">
        <v>84</v>
      </c>
      <c r="D74" s="71">
        <v>0.42526555386949927</v>
      </c>
      <c r="E74" s="72">
        <v>66</v>
      </c>
      <c r="F74" s="73">
        <f t="shared" si="1"/>
        <v>150</v>
      </c>
    </row>
    <row r="75" spans="1:6" x14ac:dyDescent="0.2">
      <c r="A75" s="68" t="s">
        <v>116</v>
      </c>
      <c r="B75" s="69">
        <v>0.31009023789991796</v>
      </c>
      <c r="C75" s="70">
        <v>112</v>
      </c>
      <c r="D75" s="71">
        <v>0.29242819843342038</v>
      </c>
      <c r="E75" s="72">
        <v>55</v>
      </c>
      <c r="F75" s="73">
        <f t="shared" si="1"/>
        <v>167</v>
      </c>
    </row>
    <row r="76" spans="1:6" x14ac:dyDescent="0.2">
      <c r="A76" s="68" t="s">
        <v>117</v>
      </c>
      <c r="B76" s="69">
        <v>0.17117117117117117</v>
      </c>
      <c r="C76" s="70">
        <v>84</v>
      </c>
      <c r="D76" s="71">
        <v>0.4358974358974359</v>
      </c>
      <c r="E76" s="72">
        <v>66</v>
      </c>
      <c r="F76" s="73">
        <f t="shared" si="1"/>
        <v>150</v>
      </c>
    </row>
    <row r="77" spans="1:6" x14ac:dyDescent="0.2">
      <c r="A77" s="68" t="s">
        <v>118</v>
      </c>
      <c r="B77" s="69">
        <v>0.20478325859491778</v>
      </c>
      <c r="C77" s="70">
        <v>98</v>
      </c>
      <c r="D77" s="71">
        <v>0.46524064171122997</v>
      </c>
      <c r="E77" s="72">
        <v>77</v>
      </c>
      <c r="F77" s="73">
        <f t="shared" si="1"/>
        <v>175</v>
      </c>
    </row>
    <row r="78" spans="1:6" x14ac:dyDescent="0.2">
      <c r="A78" s="68" t="s">
        <v>119</v>
      </c>
      <c r="B78" s="69">
        <v>0.31732522796352586</v>
      </c>
      <c r="C78" s="70">
        <v>112</v>
      </c>
      <c r="D78" s="71">
        <v>0.49878345498783455</v>
      </c>
      <c r="E78" s="72">
        <v>77</v>
      </c>
      <c r="F78" s="73">
        <f t="shared" si="1"/>
        <v>189</v>
      </c>
    </row>
    <row r="79" spans="1:6" x14ac:dyDescent="0.2">
      <c r="A79" s="68" t="s">
        <v>120</v>
      </c>
      <c r="B79" s="69">
        <v>0.15332581736189402</v>
      </c>
      <c r="C79" s="70">
        <v>84</v>
      </c>
      <c r="D79" s="71">
        <v>0.56277056277056281</v>
      </c>
      <c r="E79" s="72">
        <v>77</v>
      </c>
      <c r="F79" s="73">
        <f t="shared" si="1"/>
        <v>161</v>
      </c>
    </row>
    <row r="80" spans="1:6" x14ac:dyDescent="0.2">
      <c r="A80" s="68" t="s">
        <v>121</v>
      </c>
      <c r="B80" s="69">
        <v>0.32615894039735099</v>
      </c>
      <c r="C80" s="70">
        <v>112</v>
      </c>
      <c r="D80" s="71">
        <v>0.68442622950819676</v>
      </c>
      <c r="E80" s="72">
        <v>99</v>
      </c>
      <c r="F80" s="73">
        <f t="shared" si="1"/>
        <v>211</v>
      </c>
    </row>
    <row r="81" spans="1:6" x14ac:dyDescent="0.2">
      <c r="A81" s="68" t="s">
        <v>122</v>
      </c>
      <c r="B81" s="69">
        <v>0.12</v>
      </c>
      <c r="C81" s="70">
        <v>84</v>
      </c>
      <c r="D81" s="71">
        <v>0.76470588235294112</v>
      </c>
      <c r="E81" s="72">
        <v>99</v>
      </c>
      <c r="F81" s="73">
        <f t="shared" si="1"/>
        <v>183</v>
      </c>
    </row>
    <row r="82" spans="1:6" x14ac:dyDescent="0.2">
      <c r="A82" s="68" t="s">
        <v>123</v>
      </c>
      <c r="B82" s="69">
        <v>0.46317991631799166</v>
      </c>
      <c r="C82" s="70">
        <v>126</v>
      </c>
      <c r="D82" s="71">
        <v>0.59395973154362414</v>
      </c>
      <c r="E82" s="72">
        <v>88</v>
      </c>
      <c r="F82" s="73">
        <f t="shared" si="1"/>
        <v>214</v>
      </c>
    </row>
    <row r="83" spans="1:6" x14ac:dyDescent="0.2">
      <c r="A83" s="68" t="s">
        <v>124</v>
      </c>
      <c r="B83" s="69">
        <v>8.874801901743265E-2</v>
      </c>
      <c r="C83" s="70">
        <v>70</v>
      </c>
      <c r="D83" s="71">
        <v>0.50375939849624063</v>
      </c>
      <c r="E83" s="72">
        <v>77</v>
      </c>
      <c r="F83" s="73">
        <f t="shared" si="1"/>
        <v>147</v>
      </c>
    </row>
    <row r="84" spans="1:6" x14ac:dyDescent="0.2">
      <c r="A84" s="68" t="s">
        <v>125</v>
      </c>
      <c r="B84" s="69">
        <v>0.32876712328767121</v>
      </c>
      <c r="C84" s="70">
        <v>112</v>
      </c>
      <c r="D84" s="71">
        <v>0.52941176470588236</v>
      </c>
      <c r="E84" s="72">
        <v>77</v>
      </c>
      <c r="F84" s="73">
        <f t="shared" si="1"/>
        <v>189</v>
      </c>
    </row>
    <row r="85" spans="1:6" x14ac:dyDescent="0.2">
      <c r="A85" s="68" t="s">
        <v>126</v>
      </c>
      <c r="B85" s="69">
        <v>0.10825688073394496</v>
      </c>
      <c r="C85" s="70">
        <v>84</v>
      </c>
      <c r="D85" s="71">
        <v>0.81188118811881194</v>
      </c>
      <c r="E85" s="72">
        <v>110</v>
      </c>
      <c r="F85" s="73">
        <f t="shared" si="1"/>
        <v>194</v>
      </c>
    </row>
    <row r="86" spans="1:6" x14ac:dyDescent="0.2">
      <c r="A86" s="68" t="s">
        <v>127</v>
      </c>
      <c r="B86" s="69">
        <v>0.14705882352941177</v>
      </c>
      <c r="C86" s="70">
        <v>84</v>
      </c>
      <c r="D86" s="71">
        <v>0.93846153846153846</v>
      </c>
      <c r="E86" s="72">
        <v>110</v>
      </c>
      <c r="F86" s="73">
        <f t="shared" si="1"/>
        <v>194</v>
      </c>
    </row>
    <row r="87" spans="1:6" x14ac:dyDescent="0.2">
      <c r="A87" s="68" t="s">
        <v>128</v>
      </c>
      <c r="B87" s="69">
        <v>0.32504992234302199</v>
      </c>
      <c r="C87" s="70">
        <v>112</v>
      </c>
      <c r="D87" s="71">
        <v>0.51905165114309904</v>
      </c>
      <c r="E87" s="72">
        <v>77</v>
      </c>
      <c r="F87" s="73">
        <f t="shared" si="1"/>
        <v>189</v>
      </c>
    </row>
    <row r="88" spans="1:6" x14ac:dyDescent="0.2">
      <c r="A88" s="68" t="s">
        <v>129</v>
      </c>
      <c r="B88" s="69">
        <v>0.13830181683351872</v>
      </c>
      <c r="C88" s="70">
        <v>84</v>
      </c>
      <c r="D88" s="71">
        <v>0.1043602573266619</v>
      </c>
      <c r="E88" s="72">
        <v>55</v>
      </c>
      <c r="F88" s="73">
        <f t="shared" si="1"/>
        <v>139</v>
      </c>
    </row>
    <row r="89" spans="1:6" x14ac:dyDescent="0.2">
      <c r="A89" s="68" t="s">
        <v>130</v>
      </c>
      <c r="B89" s="69">
        <v>0.43939393939393939</v>
      </c>
      <c r="C89" s="70">
        <v>126</v>
      </c>
      <c r="D89" s="71">
        <v>0.81904761904761902</v>
      </c>
      <c r="E89" s="72">
        <v>110</v>
      </c>
      <c r="F89" s="73">
        <f t="shared" si="1"/>
        <v>236</v>
      </c>
    </row>
    <row r="90" spans="1:6" x14ac:dyDescent="0.2">
      <c r="A90" s="68" t="s">
        <v>131</v>
      </c>
      <c r="B90" s="69">
        <v>0.20045871559633027</v>
      </c>
      <c r="C90" s="70">
        <v>98</v>
      </c>
      <c r="D90" s="71">
        <v>0.78884462151394419</v>
      </c>
      <c r="E90" s="72">
        <v>99</v>
      </c>
      <c r="F90" s="73">
        <f t="shared" si="1"/>
        <v>197</v>
      </c>
    </row>
    <row r="91" spans="1:6" x14ac:dyDescent="0.2">
      <c r="A91" s="68" t="s">
        <v>132</v>
      </c>
      <c r="B91" s="69">
        <v>0.37389380530973454</v>
      </c>
      <c r="C91" s="70">
        <v>112</v>
      </c>
      <c r="D91" s="71">
        <v>0.58024691358024694</v>
      </c>
      <c r="E91" s="72">
        <v>88</v>
      </c>
      <c r="F91" s="73">
        <f t="shared" si="1"/>
        <v>200</v>
      </c>
    </row>
    <row r="92" spans="1:6" x14ac:dyDescent="0.2">
      <c r="A92" s="68" t="s">
        <v>133</v>
      </c>
      <c r="B92" s="69">
        <v>0.11498257839721254</v>
      </c>
      <c r="C92" s="70">
        <v>84</v>
      </c>
      <c r="D92" s="71">
        <v>0.42625661375661378</v>
      </c>
      <c r="E92" s="72">
        <v>66</v>
      </c>
      <c r="F92" s="73">
        <f t="shared" si="1"/>
        <v>150</v>
      </c>
    </row>
    <row r="93" spans="1:6" x14ac:dyDescent="0.2">
      <c r="A93" s="68" t="s">
        <v>134</v>
      </c>
      <c r="B93" s="69">
        <v>0.40533333333333332</v>
      </c>
      <c r="C93" s="70">
        <v>126</v>
      </c>
      <c r="D93" s="71">
        <v>0.61538461538461542</v>
      </c>
      <c r="E93" s="72">
        <v>88</v>
      </c>
      <c r="F93" s="73">
        <f t="shared" si="1"/>
        <v>214</v>
      </c>
    </row>
    <row r="94" spans="1:6" x14ac:dyDescent="0.2">
      <c r="A94" s="68" t="s">
        <v>135</v>
      </c>
      <c r="B94" s="69">
        <v>8.2568807339449546E-2</v>
      </c>
      <c r="C94" s="70">
        <v>70</v>
      </c>
      <c r="D94" s="71">
        <v>0.82040816326530608</v>
      </c>
      <c r="E94" s="72">
        <v>110</v>
      </c>
      <c r="F94" s="73">
        <f t="shared" si="1"/>
        <v>180</v>
      </c>
    </row>
    <row r="95" spans="1:6" x14ac:dyDescent="0.2">
      <c r="A95" s="68" t="s">
        <v>136</v>
      </c>
      <c r="B95" s="69">
        <v>0.40608695652173915</v>
      </c>
      <c r="C95" s="70">
        <v>126</v>
      </c>
      <c r="D95" s="71">
        <v>0.15137614678899083</v>
      </c>
      <c r="E95" s="72">
        <v>55</v>
      </c>
      <c r="F95" s="73">
        <f t="shared" si="1"/>
        <v>181</v>
      </c>
    </row>
    <row r="96" spans="1:6" x14ac:dyDescent="0.2">
      <c r="A96" s="68" t="s">
        <v>137</v>
      </c>
      <c r="B96" s="69">
        <v>0.24005305039787797</v>
      </c>
      <c r="C96" s="70">
        <v>98</v>
      </c>
      <c r="D96" s="71">
        <v>0.65963060686015829</v>
      </c>
      <c r="E96" s="72">
        <v>88</v>
      </c>
      <c r="F96" s="73">
        <f t="shared" si="1"/>
        <v>186</v>
      </c>
    </row>
    <row r="97" spans="1:6" x14ac:dyDescent="0.2">
      <c r="A97" s="68" t="s">
        <v>138</v>
      </c>
      <c r="B97" s="69">
        <v>0.3707865168539326</v>
      </c>
      <c r="C97" s="70">
        <v>112</v>
      </c>
      <c r="D97" s="71">
        <v>0.88800000000000001</v>
      </c>
      <c r="E97" s="72">
        <v>110</v>
      </c>
      <c r="F97" s="73">
        <f t="shared" si="1"/>
        <v>222</v>
      </c>
    </row>
    <row r="98" spans="1:6" x14ac:dyDescent="0.2">
      <c r="A98" s="68" t="s">
        <v>139</v>
      </c>
      <c r="B98" s="69">
        <v>0.17923691215616683</v>
      </c>
      <c r="C98" s="70">
        <v>84</v>
      </c>
      <c r="D98" s="71">
        <v>0.63895486935866985</v>
      </c>
      <c r="E98" s="72">
        <v>88</v>
      </c>
      <c r="F98" s="73">
        <f t="shared" si="1"/>
        <v>172</v>
      </c>
    </row>
    <row r="99" spans="1:6" x14ac:dyDescent="0.2">
      <c r="A99" s="68" t="s">
        <v>140</v>
      </c>
      <c r="B99" s="69">
        <v>9.4304137560451376E-2</v>
      </c>
      <c r="C99" s="70">
        <v>70</v>
      </c>
      <c r="D99" s="71">
        <v>0.70117845117845112</v>
      </c>
      <c r="E99" s="72">
        <v>99</v>
      </c>
      <c r="F99" s="73">
        <f t="shared" si="1"/>
        <v>169</v>
      </c>
    </row>
    <row r="100" spans="1:6" x14ac:dyDescent="0.2">
      <c r="A100" s="68" t="s">
        <v>141</v>
      </c>
      <c r="B100" s="69">
        <v>0.11399039161449993</v>
      </c>
      <c r="C100" s="70">
        <v>84</v>
      </c>
      <c r="D100" s="71">
        <v>0.76071256620125183</v>
      </c>
      <c r="E100" s="72">
        <v>99</v>
      </c>
      <c r="F100" s="73">
        <f t="shared" si="1"/>
        <v>183</v>
      </c>
    </row>
    <row r="101" spans="1:6" x14ac:dyDescent="0.2">
      <c r="A101" s="68" t="s">
        <v>142</v>
      </c>
      <c r="B101" s="69">
        <v>9.1262135922330095E-2</v>
      </c>
      <c r="C101" s="70">
        <v>70</v>
      </c>
      <c r="D101" s="71">
        <v>0.74104401228249739</v>
      </c>
      <c r="E101" s="72">
        <v>99</v>
      </c>
      <c r="F101" s="73">
        <f t="shared" si="1"/>
        <v>169</v>
      </c>
    </row>
    <row r="102" spans="1:6" x14ac:dyDescent="0.2">
      <c r="A102" s="68" t="s">
        <v>143</v>
      </c>
      <c r="B102" s="69">
        <v>0.16800920598388952</v>
      </c>
      <c r="C102" s="70">
        <v>84</v>
      </c>
      <c r="D102" s="71">
        <v>0.52083333333333337</v>
      </c>
      <c r="E102" s="72">
        <v>77</v>
      </c>
      <c r="F102" s="73">
        <f t="shared" si="1"/>
        <v>161</v>
      </c>
    </row>
    <row r="103" spans="1:6" x14ac:dyDescent="0.2">
      <c r="A103" s="68" t="s">
        <v>144</v>
      </c>
      <c r="B103" s="69">
        <v>0.16348600508905853</v>
      </c>
      <c r="C103" s="70">
        <v>84</v>
      </c>
      <c r="D103" s="71">
        <v>0.52429667519181589</v>
      </c>
      <c r="E103" s="72">
        <v>77</v>
      </c>
      <c r="F103" s="73">
        <f t="shared" si="1"/>
        <v>161</v>
      </c>
    </row>
    <row r="104" spans="1:6" x14ac:dyDescent="0.2">
      <c r="A104" s="68" t="s">
        <v>145</v>
      </c>
      <c r="B104" s="69">
        <v>0.12891046386192018</v>
      </c>
      <c r="C104" s="70">
        <v>84</v>
      </c>
      <c r="D104" s="71">
        <v>0.33766233766233766</v>
      </c>
      <c r="E104" s="72">
        <v>55</v>
      </c>
      <c r="F104" s="73">
        <f t="shared" si="1"/>
        <v>139</v>
      </c>
    </row>
    <row r="105" spans="1:6" x14ac:dyDescent="0.2">
      <c r="A105" s="68" t="s">
        <v>146</v>
      </c>
      <c r="B105" s="69">
        <v>7.4561403508771926E-2</v>
      </c>
      <c r="C105" s="70">
        <v>70</v>
      </c>
      <c r="D105" s="71">
        <v>0.7911111111111111</v>
      </c>
      <c r="E105" s="72">
        <v>110</v>
      </c>
      <c r="F105" s="73">
        <f t="shared" si="1"/>
        <v>180</v>
      </c>
    </row>
    <row r="106" spans="1:6" x14ac:dyDescent="0.2">
      <c r="A106" s="68" t="s">
        <v>147</v>
      </c>
      <c r="B106" s="69">
        <v>6.92410119840213E-2</v>
      </c>
      <c r="C106" s="70">
        <v>70</v>
      </c>
      <c r="D106" s="71">
        <v>0.54863813229571989</v>
      </c>
      <c r="E106" s="72">
        <v>77</v>
      </c>
      <c r="F106" s="73">
        <f t="shared" si="1"/>
        <v>147</v>
      </c>
    </row>
    <row r="107" spans="1:6" x14ac:dyDescent="0.2">
      <c r="A107" s="68" t="s">
        <v>148</v>
      </c>
      <c r="B107" s="69">
        <v>0.297719087635054</v>
      </c>
      <c r="C107" s="70">
        <v>112</v>
      </c>
      <c r="D107" s="71">
        <v>0.53731343283582089</v>
      </c>
      <c r="E107" s="72">
        <v>77</v>
      </c>
      <c r="F107" s="73">
        <f t="shared" si="1"/>
        <v>189</v>
      </c>
    </row>
    <row r="108" spans="1:6" x14ac:dyDescent="0.2">
      <c r="A108" s="68" t="s">
        <v>149</v>
      </c>
      <c r="B108" s="69">
        <v>4.9586776859504134E-2</v>
      </c>
      <c r="C108" s="70">
        <v>70</v>
      </c>
      <c r="D108" s="71">
        <v>0.54741379310344829</v>
      </c>
      <c r="E108" s="72">
        <v>77</v>
      </c>
      <c r="F108" s="73">
        <f t="shared" si="1"/>
        <v>147</v>
      </c>
    </row>
    <row r="109" spans="1:6" x14ac:dyDescent="0.2">
      <c r="A109" s="68" t="s">
        <v>150</v>
      </c>
      <c r="B109" s="69">
        <v>0.27452129738178976</v>
      </c>
      <c r="C109" s="70">
        <v>98</v>
      </c>
      <c r="D109" s="71">
        <v>0.44773175542406313</v>
      </c>
      <c r="E109" s="72">
        <v>66</v>
      </c>
      <c r="F109" s="73">
        <f t="shared" si="1"/>
        <v>164</v>
      </c>
    </row>
    <row r="110" spans="1:6" x14ac:dyDescent="0.2">
      <c r="A110" s="68" t="s">
        <v>151</v>
      </c>
      <c r="B110" s="69">
        <v>0.25498802873104548</v>
      </c>
      <c r="C110" s="70">
        <v>98</v>
      </c>
      <c r="D110" s="71">
        <v>0.49019607843137253</v>
      </c>
      <c r="E110" s="72">
        <v>77</v>
      </c>
      <c r="F110" s="73">
        <f t="shared" si="1"/>
        <v>175</v>
      </c>
    </row>
    <row r="111" spans="1:6" x14ac:dyDescent="0.2">
      <c r="A111" s="68" t="s">
        <v>152</v>
      </c>
      <c r="B111" s="69">
        <v>0.30334092634776005</v>
      </c>
      <c r="C111" s="70">
        <v>112</v>
      </c>
      <c r="D111" s="71">
        <v>0.35356969402622634</v>
      </c>
      <c r="E111" s="72">
        <v>66</v>
      </c>
      <c r="F111" s="73">
        <f t="shared" si="1"/>
        <v>178</v>
      </c>
    </row>
    <row r="112" spans="1:6" x14ac:dyDescent="0.2">
      <c r="A112" s="68" t="s">
        <v>355</v>
      </c>
      <c r="B112" s="69">
        <v>0.140625</v>
      </c>
      <c r="C112" s="70">
        <v>84</v>
      </c>
      <c r="D112" s="71">
        <v>0.5714285714285714</v>
      </c>
      <c r="E112" s="72">
        <v>88</v>
      </c>
      <c r="F112" s="73">
        <f t="shared" si="1"/>
        <v>172</v>
      </c>
    </row>
    <row r="113" spans="1:6" x14ac:dyDescent="0.2">
      <c r="A113" s="68" t="s">
        <v>153</v>
      </c>
      <c r="B113" s="69">
        <v>0.1695665928503638</v>
      </c>
      <c r="C113" s="70">
        <v>84</v>
      </c>
      <c r="D113" s="71">
        <v>0.53846153846153844</v>
      </c>
      <c r="E113" s="72">
        <v>77</v>
      </c>
      <c r="F113" s="73">
        <f t="shared" si="1"/>
        <v>161</v>
      </c>
    </row>
    <row r="114" spans="1:6" x14ac:dyDescent="0.2">
      <c r="A114" s="68" t="s">
        <v>154</v>
      </c>
      <c r="B114" s="69">
        <v>0.28507795100222716</v>
      </c>
      <c r="C114" s="70">
        <v>98</v>
      </c>
      <c r="D114" s="71">
        <v>0.39864864864864863</v>
      </c>
      <c r="E114" s="72">
        <v>66</v>
      </c>
      <c r="F114" s="73">
        <f t="shared" si="1"/>
        <v>164</v>
      </c>
    </row>
    <row r="115" spans="1:6" x14ac:dyDescent="0.2">
      <c r="A115" s="68" t="s">
        <v>155</v>
      </c>
      <c r="B115" s="69">
        <v>0.42281879194630873</v>
      </c>
      <c r="C115" s="70">
        <v>126</v>
      </c>
      <c r="D115" s="71">
        <v>0.23648648648648649</v>
      </c>
      <c r="E115" s="72">
        <v>55</v>
      </c>
      <c r="F115" s="73">
        <f t="shared" si="1"/>
        <v>181</v>
      </c>
    </row>
    <row r="116" spans="1:6" x14ac:dyDescent="0.2">
      <c r="A116" s="68" t="s">
        <v>156</v>
      </c>
      <c r="B116" s="69">
        <v>0.17208564631245044</v>
      </c>
      <c r="C116" s="70">
        <v>84</v>
      </c>
      <c r="D116" s="71">
        <v>0.26436781609195403</v>
      </c>
      <c r="E116" s="72">
        <v>55</v>
      </c>
      <c r="F116" s="73">
        <f t="shared" si="1"/>
        <v>139</v>
      </c>
    </row>
    <row r="117" spans="1:6" x14ac:dyDescent="0.2">
      <c r="A117" s="68" t="s">
        <v>157</v>
      </c>
      <c r="B117" s="69">
        <v>0.21168161862950946</v>
      </c>
      <c r="C117" s="70">
        <v>98</v>
      </c>
      <c r="D117" s="71">
        <v>0.36702127659574468</v>
      </c>
      <c r="E117" s="72">
        <v>66</v>
      </c>
      <c r="F117" s="73">
        <f t="shared" si="1"/>
        <v>164</v>
      </c>
    </row>
    <row r="118" spans="1:6" x14ac:dyDescent="0.2">
      <c r="A118" s="68" t="s">
        <v>158</v>
      </c>
      <c r="B118" s="69">
        <v>9.0909090909090912E-2</v>
      </c>
      <c r="C118" s="70">
        <v>70</v>
      </c>
      <c r="D118" s="71">
        <v>0.81818181818181823</v>
      </c>
      <c r="E118" s="72">
        <v>110</v>
      </c>
      <c r="F118" s="73">
        <f t="shared" si="1"/>
        <v>180</v>
      </c>
    </row>
    <row r="119" spans="1:6" x14ac:dyDescent="0.2">
      <c r="A119" s="68" t="s">
        <v>159</v>
      </c>
      <c r="B119" s="69">
        <v>3.8022813688212927E-2</v>
      </c>
      <c r="C119" s="70">
        <v>70</v>
      </c>
      <c r="D119" s="71">
        <v>0.39534883720930231</v>
      </c>
      <c r="E119" s="72">
        <v>66</v>
      </c>
      <c r="F119" s="73">
        <f t="shared" si="1"/>
        <v>136</v>
      </c>
    </row>
    <row r="120" spans="1:6" x14ac:dyDescent="0.2">
      <c r="A120" s="68" t="s">
        <v>160</v>
      </c>
      <c r="B120" s="69">
        <v>0.1368421052631579</v>
      </c>
      <c r="C120" s="70">
        <v>84</v>
      </c>
      <c r="D120" s="71">
        <v>0.5178571428571429</v>
      </c>
      <c r="E120" s="72">
        <v>77</v>
      </c>
      <c r="F120" s="73">
        <f t="shared" si="1"/>
        <v>161</v>
      </c>
    </row>
    <row r="121" spans="1:6" x14ac:dyDescent="0.2">
      <c r="A121" s="68" t="s">
        <v>356</v>
      </c>
      <c r="B121" s="69">
        <v>0.22119413407821228</v>
      </c>
      <c r="C121" s="70">
        <v>98</v>
      </c>
      <c r="D121" s="71">
        <v>0.64808813998703829</v>
      </c>
      <c r="E121" s="72">
        <v>88</v>
      </c>
      <c r="F121" s="73">
        <f t="shared" si="1"/>
        <v>186</v>
      </c>
    </row>
    <row r="122" spans="1:6" x14ac:dyDescent="0.2">
      <c r="A122" s="68" t="s">
        <v>161</v>
      </c>
      <c r="B122" s="69">
        <v>0.17012448132780084</v>
      </c>
      <c r="C122" s="70">
        <v>84</v>
      </c>
      <c r="D122" s="71">
        <v>0.53944020356234101</v>
      </c>
      <c r="E122" s="72">
        <v>77</v>
      </c>
      <c r="F122" s="73">
        <f t="shared" si="1"/>
        <v>161</v>
      </c>
    </row>
    <row r="123" spans="1:6" x14ac:dyDescent="0.2">
      <c r="A123" s="68" t="s">
        <v>162</v>
      </c>
      <c r="B123" s="69">
        <v>7.5122910521140604E-2</v>
      </c>
      <c r="C123" s="70">
        <v>70</v>
      </c>
      <c r="D123" s="71">
        <v>0.20924261874197689</v>
      </c>
      <c r="E123" s="72">
        <v>55</v>
      </c>
      <c r="F123" s="73">
        <f t="shared" si="1"/>
        <v>125</v>
      </c>
    </row>
    <row r="124" spans="1:6" x14ac:dyDescent="0.2">
      <c r="A124" s="68" t="s">
        <v>163</v>
      </c>
      <c r="B124" s="69">
        <v>0.14666005291005291</v>
      </c>
      <c r="C124" s="70">
        <v>84</v>
      </c>
      <c r="D124" s="71">
        <v>0.70078740157480313</v>
      </c>
      <c r="E124" s="72">
        <v>99</v>
      </c>
      <c r="F124" s="73">
        <f t="shared" si="1"/>
        <v>183</v>
      </c>
    </row>
    <row r="125" spans="1:6" x14ac:dyDescent="0.2">
      <c r="A125" s="68" t="s">
        <v>164</v>
      </c>
      <c r="B125" s="69">
        <v>0.22435020519835841</v>
      </c>
      <c r="C125" s="70">
        <v>98</v>
      </c>
      <c r="D125" s="71">
        <v>0.26654411764705882</v>
      </c>
      <c r="E125" s="72">
        <v>55</v>
      </c>
      <c r="F125" s="73">
        <f t="shared" si="1"/>
        <v>153</v>
      </c>
    </row>
    <row r="126" spans="1:6" x14ac:dyDescent="0.2">
      <c r="A126" s="68" t="s">
        <v>165</v>
      </c>
      <c r="B126" s="69">
        <v>0.13033953997809419</v>
      </c>
      <c r="C126" s="70">
        <v>84</v>
      </c>
      <c r="D126" s="71">
        <v>0.35845799769850401</v>
      </c>
      <c r="E126" s="72">
        <v>66</v>
      </c>
      <c r="F126" s="73">
        <f t="shared" si="1"/>
        <v>150</v>
      </c>
    </row>
    <row r="127" spans="1:6" x14ac:dyDescent="0.2">
      <c r="A127" s="68" t="s">
        <v>166</v>
      </c>
      <c r="B127" s="69">
        <v>2.403846153846154E-2</v>
      </c>
      <c r="C127" s="70">
        <v>70</v>
      </c>
      <c r="D127" s="71">
        <v>0.48226950354609927</v>
      </c>
      <c r="E127" s="72">
        <v>77</v>
      </c>
      <c r="F127" s="73">
        <f t="shared" si="1"/>
        <v>147</v>
      </c>
    </row>
    <row r="128" spans="1:6" x14ac:dyDescent="0.2">
      <c r="A128" s="68" t="s">
        <v>167</v>
      </c>
      <c r="B128" s="69">
        <v>4.7045101088646971E-2</v>
      </c>
      <c r="C128" s="70">
        <v>70</v>
      </c>
      <c r="D128" s="71">
        <v>0.82544378698224852</v>
      </c>
      <c r="E128" s="72">
        <v>110</v>
      </c>
      <c r="F128" s="73">
        <f t="shared" si="1"/>
        <v>180</v>
      </c>
    </row>
    <row r="129" spans="1:6" x14ac:dyDescent="0.2">
      <c r="A129" s="68" t="s">
        <v>168</v>
      </c>
      <c r="B129" s="69">
        <v>0.18840579710144928</v>
      </c>
      <c r="C129" s="70">
        <v>84</v>
      </c>
      <c r="D129" s="71">
        <v>0.44497607655502391</v>
      </c>
      <c r="E129" s="72">
        <v>66</v>
      </c>
      <c r="F129" s="73">
        <f t="shared" si="1"/>
        <v>150</v>
      </c>
    </row>
    <row r="130" spans="1:6" x14ac:dyDescent="0.2">
      <c r="A130" s="68" t="s">
        <v>169</v>
      </c>
      <c r="B130" s="69">
        <v>0.1487636805837049</v>
      </c>
      <c r="C130" s="70">
        <v>84</v>
      </c>
      <c r="D130" s="71">
        <v>0.19742489270386265</v>
      </c>
      <c r="E130" s="72">
        <v>55</v>
      </c>
      <c r="F130" s="73">
        <f t="shared" si="1"/>
        <v>139</v>
      </c>
    </row>
    <row r="131" spans="1:6" x14ac:dyDescent="0.2">
      <c r="A131" s="68" t="s">
        <v>170</v>
      </c>
      <c r="B131" s="69">
        <v>0.4236168455821635</v>
      </c>
      <c r="C131" s="70">
        <v>126</v>
      </c>
      <c r="D131" s="71">
        <v>0.51206434316353888</v>
      </c>
      <c r="E131" s="72">
        <v>77</v>
      </c>
      <c r="F131" s="73">
        <f t="shared" si="1"/>
        <v>203</v>
      </c>
    </row>
    <row r="132" spans="1:6" x14ac:dyDescent="0.2">
      <c r="A132" s="68" t="s">
        <v>171</v>
      </c>
      <c r="B132" s="69">
        <v>0.34735413839891449</v>
      </c>
      <c r="C132" s="70">
        <v>112</v>
      </c>
      <c r="D132" s="71">
        <v>0.49473684210526314</v>
      </c>
      <c r="E132" s="72">
        <v>77</v>
      </c>
      <c r="F132" s="73">
        <f t="shared" si="1"/>
        <v>189</v>
      </c>
    </row>
    <row r="133" spans="1:6" x14ac:dyDescent="0.2">
      <c r="A133" s="68" t="s">
        <v>172</v>
      </c>
      <c r="B133" s="69">
        <v>0.25681255161023947</v>
      </c>
      <c r="C133" s="70">
        <v>98</v>
      </c>
      <c r="D133" s="71">
        <v>0.50354609929078009</v>
      </c>
      <c r="E133" s="72">
        <v>77</v>
      </c>
      <c r="F133" s="73">
        <f t="shared" si="1"/>
        <v>175</v>
      </c>
    </row>
    <row r="134" spans="1:6" x14ac:dyDescent="0.2">
      <c r="A134" s="68" t="s">
        <v>173</v>
      </c>
      <c r="B134" s="69">
        <v>0.19025135397861409</v>
      </c>
      <c r="C134" s="70">
        <v>84</v>
      </c>
      <c r="D134" s="71">
        <v>0.57485029940119758</v>
      </c>
      <c r="E134" s="72">
        <v>88</v>
      </c>
      <c r="F134" s="73">
        <f t="shared" si="1"/>
        <v>172</v>
      </c>
    </row>
    <row r="135" spans="1:6" x14ac:dyDescent="0.2">
      <c r="A135" s="68" t="s">
        <v>174</v>
      </c>
      <c r="B135" s="69">
        <v>2.8213166144200628E-2</v>
      </c>
      <c r="C135" s="70">
        <v>70</v>
      </c>
      <c r="D135" s="71">
        <v>0.46923076923076923</v>
      </c>
      <c r="E135" s="72">
        <v>77</v>
      </c>
      <c r="F135" s="73">
        <f t="shared" si="1"/>
        <v>147</v>
      </c>
    </row>
    <row r="136" spans="1:6" x14ac:dyDescent="0.2">
      <c r="A136" s="68" t="s">
        <v>175</v>
      </c>
      <c r="B136" s="69">
        <v>0.23122125702606031</v>
      </c>
      <c r="C136" s="70">
        <v>98</v>
      </c>
      <c r="D136" s="71">
        <v>0.40736728060671723</v>
      </c>
      <c r="E136" s="72">
        <v>66</v>
      </c>
      <c r="F136" s="73">
        <f t="shared" ref="F136:F199" si="2">C136+E136</f>
        <v>164</v>
      </c>
    </row>
    <row r="137" spans="1:6" x14ac:dyDescent="0.2">
      <c r="A137" s="68" t="s">
        <v>176</v>
      </c>
      <c r="B137" s="69">
        <v>0.24324324324324326</v>
      </c>
      <c r="C137" s="70">
        <v>98</v>
      </c>
      <c r="D137" s="71">
        <v>0.87272727272727268</v>
      </c>
      <c r="E137" s="72">
        <v>110</v>
      </c>
      <c r="F137" s="73">
        <f t="shared" si="2"/>
        <v>208</v>
      </c>
    </row>
    <row r="138" spans="1:6" x14ac:dyDescent="0.2">
      <c r="A138" s="68" t="s">
        <v>357</v>
      </c>
      <c r="B138" s="69">
        <v>0.40930232558139534</v>
      </c>
      <c r="C138" s="70">
        <v>126</v>
      </c>
      <c r="D138" s="71">
        <v>0.35826771653543305</v>
      </c>
      <c r="E138" s="72">
        <v>66</v>
      </c>
      <c r="F138" s="73">
        <f t="shared" si="2"/>
        <v>192</v>
      </c>
    </row>
    <row r="139" spans="1:6" x14ac:dyDescent="0.2">
      <c r="A139" s="68" t="s">
        <v>177</v>
      </c>
      <c r="B139" s="69">
        <v>0.36503818994091369</v>
      </c>
      <c r="C139" s="70">
        <v>112</v>
      </c>
      <c r="D139" s="71">
        <v>0.40103567318757194</v>
      </c>
      <c r="E139" s="72">
        <v>66</v>
      </c>
      <c r="F139" s="73">
        <f t="shared" si="2"/>
        <v>178</v>
      </c>
    </row>
    <row r="140" spans="1:6" x14ac:dyDescent="0.2">
      <c r="A140" s="68" t="s">
        <v>178</v>
      </c>
      <c r="B140" s="69">
        <v>0.1210762331838565</v>
      </c>
      <c r="C140" s="70">
        <v>84</v>
      </c>
      <c r="D140" s="71">
        <v>0.61316872427983538</v>
      </c>
      <c r="E140" s="72">
        <v>88</v>
      </c>
      <c r="F140" s="73">
        <f t="shared" si="2"/>
        <v>172</v>
      </c>
    </row>
    <row r="141" spans="1:6" x14ac:dyDescent="0.2">
      <c r="A141" s="68" t="s">
        <v>358</v>
      </c>
      <c r="B141" s="69">
        <v>0.16379310344827586</v>
      </c>
      <c r="C141" s="70">
        <v>84</v>
      </c>
      <c r="D141" s="71">
        <v>0.86865671641791042</v>
      </c>
      <c r="E141" s="72">
        <v>110</v>
      </c>
      <c r="F141" s="73">
        <f t="shared" si="2"/>
        <v>194</v>
      </c>
    </row>
    <row r="142" spans="1:6" x14ac:dyDescent="0.2">
      <c r="A142" s="68" t="s">
        <v>179</v>
      </c>
      <c r="B142" s="69">
        <v>0.12848050914876691</v>
      </c>
      <c r="C142" s="70">
        <v>84</v>
      </c>
      <c r="D142" s="71">
        <v>0.47540983606557374</v>
      </c>
      <c r="E142" s="72">
        <v>77</v>
      </c>
      <c r="F142" s="73">
        <f t="shared" si="2"/>
        <v>161</v>
      </c>
    </row>
    <row r="143" spans="1:6" x14ac:dyDescent="0.2">
      <c r="A143" s="68" t="s">
        <v>180</v>
      </c>
      <c r="B143" s="69">
        <v>0.30930232558139537</v>
      </c>
      <c r="C143" s="70">
        <v>112</v>
      </c>
      <c r="D143" s="71">
        <v>0.69047619047619047</v>
      </c>
      <c r="E143" s="72">
        <v>99</v>
      </c>
      <c r="F143" s="73">
        <f t="shared" si="2"/>
        <v>211</v>
      </c>
    </row>
    <row r="144" spans="1:6" x14ac:dyDescent="0.2">
      <c r="A144" s="68" t="s">
        <v>181</v>
      </c>
      <c r="B144" s="69">
        <v>0.15647442872687703</v>
      </c>
      <c r="C144" s="70">
        <v>84</v>
      </c>
      <c r="D144" s="71">
        <v>0.35083532219570407</v>
      </c>
      <c r="E144" s="72">
        <v>66</v>
      </c>
      <c r="F144" s="73">
        <f t="shared" si="2"/>
        <v>150</v>
      </c>
    </row>
    <row r="145" spans="1:6" x14ac:dyDescent="0.2">
      <c r="A145" s="68" t="s">
        <v>182</v>
      </c>
      <c r="B145" s="69">
        <v>6.7770622508432993E-2</v>
      </c>
      <c r="C145" s="70">
        <v>70</v>
      </c>
      <c r="D145" s="71">
        <v>0.31487243310516488</v>
      </c>
      <c r="E145" s="72">
        <v>55</v>
      </c>
      <c r="F145" s="73">
        <f t="shared" si="2"/>
        <v>125</v>
      </c>
    </row>
    <row r="146" spans="1:6" x14ac:dyDescent="0.2">
      <c r="A146" s="68" t="s">
        <v>183</v>
      </c>
      <c r="B146" s="69">
        <v>7.1656686626746513E-2</v>
      </c>
      <c r="C146" s="70">
        <v>70</v>
      </c>
      <c r="D146" s="71">
        <v>0.42010652463382159</v>
      </c>
      <c r="E146" s="72">
        <v>66</v>
      </c>
      <c r="F146" s="73">
        <f t="shared" si="2"/>
        <v>136</v>
      </c>
    </row>
    <row r="147" spans="1:6" x14ac:dyDescent="0.2">
      <c r="A147" s="68" t="s">
        <v>184</v>
      </c>
      <c r="B147" s="69">
        <v>0.21839080459770116</v>
      </c>
      <c r="C147" s="70">
        <v>98</v>
      </c>
      <c r="D147" s="71">
        <v>0.73333333333333328</v>
      </c>
      <c r="E147" s="72">
        <v>99</v>
      </c>
      <c r="F147" s="73">
        <f t="shared" si="2"/>
        <v>197</v>
      </c>
    </row>
    <row r="148" spans="1:6" x14ac:dyDescent="0.2">
      <c r="A148" s="68" t="s">
        <v>185</v>
      </c>
      <c r="B148" s="69">
        <v>0.1157613535173642</v>
      </c>
      <c r="C148" s="70">
        <v>84</v>
      </c>
      <c r="D148" s="71">
        <v>0.71788567916410573</v>
      </c>
      <c r="E148" s="72">
        <v>99</v>
      </c>
      <c r="F148" s="73">
        <f t="shared" si="2"/>
        <v>183</v>
      </c>
    </row>
    <row r="149" spans="1:6" x14ac:dyDescent="0.2">
      <c r="A149" s="68" t="s">
        <v>186</v>
      </c>
      <c r="B149" s="69">
        <v>5.2380952380952382E-2</v>
      </c>
      <c r="C149" s="70">
        <v>70</v>
      </c>
      <c r="D149" s="71">
        <v>0.59615384615384615</v>
      </c>
      <c r="E149" s="72">
        <v>88</v>
      </c>
      <c r="F149" s="73">
        <f t="shared" si="2"/>
        <v>158</v>
      </c>
    </row>
    <row r="150" spans="1:6" x14ac:dyDescent="0.2">
      <c r="A150" s="68" t="s">
        <v>359</v>
      </c>
      <c r="B150" s="69">
        <v>8.4875145555699319E-2</v>
      </c>
      <c r="C150" s="70">
        <v>70</v>
      </c>
      <c r="D150" s="71">
        <v>9.2609082813891366E-2</v>
      </c>
      <c r="E150" s="72">
        <v>55</v>
      </c>
      <c r="F150" s="73">
        <f t="shared" si="2"/>
        <v>125</v>
      </c>
    </row>
    <row r="151" spans="1:6" x14ac:dyDescent="0.2">
      <c r="A151" s="68" t="s">
        <v>187</v>
      </c>
      <c r="B151" s="69">
        <v>8.5004909524477493E-2</v>
      </c>
      <c r="C151" s="70">
        <v>70</v>
      </c>
      <c r="D151" s="71">
        <v>0.52179487179487183</v>
      </c>
      <c r="E151" s="72">
        <v>77</v>
      </c>
      <c r="F151" s="73">
        <f t="shared" si="2"/>
        <v>147</v>
      </c>
    </row>
    <row r="152" spans="1:6" x14ac:dyDescent="0.2">
      <c r="A152" s="68" t="s">
        <v>188</v>
      </c>
      <c r="B152" s="69">
        <v>9.5238095238095233E-2</v>
      </c>
      <c r="C152" s="70">
        <v>70</v>
      </c>
      <c r="D152" s="71">
        <v>0.7483443708609272</v>
      </c>
      <c r="E152" s="72">
        <v>99</v>
      </c>
      <c r="F152" s="73">
        <f t="shared" si="2"/>
        <v>169</v>
      </c>
    </row>
    <row r="153" spans="1:6" x14ac:dyDescent="0.2">
      <c r="A153" s="68" t="s">
        <v>189</v>
      </c>
      <c r="B153" s="69">
        <v>6.5870728694936181E-2</v>
      </c>
      <c r="C153" s="70">
        <v>70</v>
      </c>
      <c r="D153" s="71">
        <v>0.6457920090677246</v>
      </c>
      <c r="E153" s="72">
        <v>88</v>
      </c>
      <c r="F153" s="73">
        <f t="shared" si="2"/>
        <v>158</v>
      </c>
    </row>
    <row r="154" spans="1:6" x14ac:dyDescent="0.2">
      <c r="A154" s="68" t="s">
        <v>190</v>
      </c>
      <c r="B154" s="69">
        <v>0.65644654088050314</v>
      </c>
      <c r="C154" s="70">
        <v>140</v>
      </c>
      <c r="D154" s="71">
        <v>0.26060606060606062</v>
      </c>
      <c r="E154" s="72">
        <v>55</v>
      </c>
      <c r="F154" s="73">
        <f t="shared" si="2"/>
        <v>195</v>
      </c>
    </row>
    <row r="155" spans="1:6" x14ac:dyDescent="0.2">
      <c r="A155" s="68" t="s">
        <v>191</v>
      </c>
      <c r="B155" s="69">
        <v>0.31532846715328466</v>
      </c>
      <c r="C155" s="70">
        <v>112</v>
      </c>
      <c r="D155" s="71">
        <v>0.59215686274509804</v>
      </c>
      <c r="E155" s="72">
        <v>88</v>
      </c>
      <c r="F155" s="73">
        <f t="shared" si="2"/>
        <v>200</v>
      </c>
    </row>
    <row r="156" spans="1:6" x14ac:dyDescent="0.2">
      <c r="A156" s="68" t="s">
        <v>192</v>
      </c>
      <c r="B156" s="69">
        <v>0.20227272727272727</v>
      </c>
      <c r="C156" s="70">
        <v>98</v>
      </c>
      <c r="D156" s="71">
        <v>0.68555240793201133</v>
      </c>
      <c r="E156" s="72">
        <v>99</v>
      </c>
      <c r="F156" s="73">
        <f t="shared" si="2"/>
        <v>197</v>
      </c>
    </row>
    <row r="157" spans="1:6" x14ac:dyDescent="0.2">
      <c r="A157" s="68" t="s">
        <v>193</v>
      </c>
      <c r="B157" s="69">
        <v>4.0945790080738176E-2</v>
      </c>
      <c r="C157" s="70">
        <v>70</v>
      </c>
      <c r="D157" s="71">
        <v>0.81756756756756754</v>
      </c>
      <c r="E157" s="72">
        <v>110</v>
      </c>
      <c r="F157" s="73">
        <f t="shared" si="2"/>
        <v>180</v>
      </c>
    </row>
    <row r="158" spans="1:6" x14ac:dyDescent="0.2">
      <c r="A158" s="68" t="s">
        <v>194</v>
      </c>
      <c r="B158" s="69">
        <v>0.18730964467005076</v>
      </c>
      <c r="C158" s="70">
        <v>84</v>
      </c>
      <c r="D158" s="71">
        <v>0.35461404526987811</v>
      </c>
      <c r="E158" s="72">
        <v>66</v>
      </c>
      <c r="F158" s="73">
        <f t="shared" si="2"/>
        <v>150</v>
      </c>
    </row>
    <row r="159" spans="1:6" x14ac:dyDescent="0.2">
      <c r="A159" s="68" t="s">
        <v>195</v>
      </c>
      <c r="B159" s="69">
        <v>0.20234423195558299</v>
      </c>
      <c r="C159" s="70">
        <v>98</v>
      </c>
      <c r="D159" s="71">
        <v>0.56277777777777782</v>
      </c>
      <c r="E159" s="72">
        <v>77</v>
      </c>
      <c r="F159" s="73">
        <f t="shared" si="2"/>
        <v>175</v>
      </c>
    </row>
    <row r="160" spans="1:6" x14ac:dyDescent="0.2">
      <c r="A160" s="68" t="s">
        <v>360</v>
      </c>
      <c r="B160" s="69">
        <v>0.18181818181818182</v>
      </c>
      <c r="C160" s="70">
        <v>84</v>
      </c>
      <c r="D160" s="71">
        <v>0.94067796610169496</v>
      </c>
      <c r="E160" s="72">
        <v>110</v>
      </c>
      <c r="F160" s="73">
        <f t="shared" si="2"/>
        <v>194</v>
      </c>
    </row>
    <row r="161" spans="1:6" x14ac:dyDescent="0.2">
      <c r="A161" s="68" t="s">
        <v>196</v>
      </c>
      <c r="B161" s="69">
        <v>0.19607843137254902</v>
      </c>
      <c r="C161" s="70">
        <v>84</v>
      </c>
      <c r="D161" s="71">
        <v>0.65137614678899081</v>
      </c>
      <c r="E161" s="72">
        <v>88</v>
      </c>
      <c r="F161" s="73">
        <f t="shared" si="2"/>
        <v>172</v>
      </c>
    </row>
    <row r="162" spans="1:6" x14ac:dyDescent="0.2">
      <c r="A162" s="68" t="s">
        <v>197</v>
      </c>
      <c r="B162" s="69">
        <v>0.45449101796407188</v>
      </c>
      <c r="C162" s="70">
        <v>126</v>
      </c>
      <c r="D162" s="71">
        <v>0.37807606263982102</v>
      </c>
      <c r="E162" s="72">
        <v>66</v>
      </c>
      <c r="F162" s="73">
        <f t="shared" si="2"/>
        <v>192</v>
      </c>
    </row>
    <row r="163" spans="1:6" x14ac:dyDescent="0.2">
      <c r="A163" s="68" t="s">
        <v>198</v>
      </c>
      <c r="B163" s="69">
        <v>0.20020661157024794</v>
      </c>
      <c r="C163" s="70">
        <v>98</v>
      </c>
      <c r="D163" s="71">
        <v>0.21703521703521703</v>
      </c>
      <c r="E163" s="72">
        <v>55</v>
      </c>
      <c r="F163" s="73">
        <f t="shared" si="2"/>
        <v>153</v>
      </c>
    </row>
    <row r="164" spans="1:6" x14ac:dyDescent="0.2">
      <c r="A164" s="68" t="s">
        <v>199</v>
      </c>
      <c r="B164" s="69">
        <v>5.5305008307619273E-2</v>
      </c>
      <c r="C164" s="70">
        <v>70</v>
      </c>
      <c r="D164" s="71">
        <v>0.50611246943765276</v>
      </c>
      <c r="E164" s="72">
        <v>77</v>
      </c>
      <c r="F164" s="73">
        <f t="shared" si="2"/>
        <v>147</v>
      </c>
    </row>
    <row r="165" spans="1:6" x14ac:dyDescent="0.2">
      <c r="A165" s="68" t="s">
        <v>200</v>
      </c>
      <c r="B165" s="69">
        <v>0.17790916420317118</v>
      </c>
      <c r="C165" s="70">
        <v>84</v>
      </c>
      <c r="D165" s="71">
        <v>0.80235988200589969</v>
      </c>
      <c r="E165" s="72">
        <v>110</v>
      </c>
      <c r="F165" s="73">
        <f t="shared" si="2"/>
        <v>194</v>
      </c>
    </row>
    <row r="166" spans="1:6" x14ac:dyDescent="0.2">
      <c r="A166" s="68" t="s">
        <v>201</v>
      </c>
      <c r="B166" s="69">
        <v>0.25234619395203339</v>
      </c>
      <c r="C166" s="70">
        <v>98</v>
      </c>
      <c r="D166" s="71">
        <v>0.61988304093567248</v>
      </c>
      <c r="E166" s="72">
        <v>88</v>
      </c>
      <c r="F166" s="73">
        <f t="shared" si="2"/>
        <v>186</v>
      </c>
    </row>
    <row r="167" spans="1:6" x14ac:dyDescent="0.2">
      <c r="A167" s="68" t="s">
        <v>202</v>
      </c>
      <c r="B167" s="69">
        <v>0</v>
      </c>
      <c r="C167" s="70">
        <v>70</v>
      </c>
      <c r="D167" s="71">
        <v>0.38461538461538464</v>
      </c>
      <c r="E167" s="72">
        <v>66</v>
      </c>
      <c r="F167" s="73">
        <f t="shared" si="2"/>
        <v>136</v>
      </c>
    </row>
    <row r="168" spans="1:6" x14ac:dyDescent="0.2">
      <c r="A168" s="68" t="s">
        <v>203</v>
      </c>
      <c r="B168" s="69">
        <v>0.38709677419354838</v>
      </c>
      <c r="C168" s="70">
        <v>112</v>
      </c>
      <c r="D168" s="71">
        <v>0.76470588235294112</v>
      </c>
      <c r="E168" s="72">
        <v>99</v>
      </c>
      <c r="F168" s="73">
        <f t="shared" si="2"/>
        <v>211</v>
      </c>
    </row>
    <row r="169" spans="1:6" x14ac:dyDescent="0.2">
      <c r="A169" s="68" t="s">
        <v>204</v>
      </c>
      <c r="B169" s="69">
        <v>0.27887190798802586</v>
      </c>
      <c r="C169" s="70">
        <v>98</v>
      </c>
      <c r="D169" s="71">
        <v>0.46457142857142858</v>
      </c>
      <c r="E169" s="72">
        <v>77</v>
      </c>
      <c r="F169" s="73">
        <f t="shared" si="2"/>
        <v>175</v>
      </c>
    </row>
    <row r="170" spans="1:6" x14ac:dyDescent="0.2">
      <c r="A170" s="68" t="s">
        <v>205</v>
      </c>
      <c r="B170" s="69">
        <v>0.39344262295081966</v>
      </c>
      <c r="C170" s="70">
        <v>112</v>
      </c>
      <c r="D170" s="71">
        <v>0.6</v>
      </c>
      <c r="E170" s="72">
        <v>88</v>
      </c>
      <c r="F170" s="73">
        <f t="shared" si="2"/>
        <v>200</v>
      </c>
    </row>
    <row r="171" spans="1:6" x14ac:dyDescent="0.2">
      <c r="A171" s="68" t="s">
        <v>206</v>
      </c>
      <c r="B171" s="69">
        <v>0.32303732303732302</v>
      </c>
      <c r="C171" s="70">
        <v>112</v>
      </c>
      <c r="D171" s="71">
        <v>0.43686868686868685</v>
      </c>
      <c r="E171" s="72">
        <v>66</v>
      </c>
      <c r="F171" s="73">
        <f t="shared" si="2"/>
        <v>178</v>
      </c>
    </row>
    <row r="172" spans="1:6" x14ac:dyDescent="0.2">
      <c r="A172" s="68" t="s">
        <v>207</v>
      </c>
      <c r="B172" s="69">
        <v>8.4585238406270413E-2</v>
      </c>
      <c r="C172" s="70">
        <v>70</v>
      </c>
      <c r="D172" s="71">
        <v>8.9632829373650108E-2</v>
      </c>
      <c r="E172" s="72">
        <v>55</v>
      </c>
      <c r="F172" s="73">
        <f t="shared" si="2"/>
        <v>125</v>
      </c>
    </row>
    <row r="173" spans="1:6" x14ac:dyDescent="0.2">
      <c r="A173" s="68" t="s">
        <v>208</v>
      </c>
      <c r="B173" s="69">
        <v>0.27455919395465994</v>
      </c>
      <c r="C173" s="70">
        <v>98</v>
      </c>
      <c r="D173" s="71">
        <v>0.56425406203840478</v>
      </c>
      <c r="E173" s="72">
        <v>77</v>
      </c>
      <c r="F173" s="73">
        <f t="shared" si="2"/>
        <v>175</v>
      </c>
    </row>
    <row r="174" spans="1:6" x14ac:dyDescent="0.2">
      <c r="A174" s="68" t="s">
        <v>209</v>
      </c>
      <c r="B174" s="69">
        <v>5.4411312634491241E-2</v>
      </c>
      <c r="C174" s="70">
        <v>70</v>
      </c>
      <c r="D174" s="71">
        <v>0.77452129738178976</v>
      </c>
      <c r="E174" s="72">
        <v>99</v>
      </c>
      <c r="F174" s="73">
        <f t="shared" si="2"/>
        <v>169</v>
      </c>
    </row>
    <row r="175" spans="1:6" x14ac:dyDescent="0.2">
      <c r="A175" s="68" t="s">
        <v>210</v>
      </c>
      <c r="B175" s="69">
        <v>0.22439148073022314</v>
      </c>
      <c r="C175" s="70">
        <v>98</v>
      </c>
      <c r="D175" s="71">
        <v>0.43340380549682878</v>
      </c>
      <c r="E175" s="72">
        <v>66</v>
      </c>
      <c r="F175" s="73">
        <f t="shared" si="2"/>
        <v>164</v>
      </c>
    </row>
    <row r="176" spans="1:6" x14ac:dyDescent="0.2">
      <c r="A176" s="68" t="s">
        <v>211</v>
      </c>
      <c r="B176" s="69">
        <v>0.11188811188811189</v>
      </c>
      <c r="C176" s="70">
        <v>84</v>
      </c>
      <c r="D176" s="71">
        <v>0.46400000000000002</v>
      </c>
      <c r="E176" s="72">
        <v>77</v>
      </c>
      <c r="F176" s="73">
        <f t="shared" si="2"/>
        <v>161</v>
      </c>
    </row>
    <row r="177" spans="1:6" x14ac:dyDescent="0.2">
      <c r="A177" s="68" t="s">
        <v>212</v>
      </c>
      <c r="B177" s="69">
        <v>0.10687022900763359</v>
      </c>
      <c r="C177" s="70">
        <v>84</v>
      </c>
      <c r="D177" s="71">
        <v>0.59537572254335258</v>
      </c>
      <c r="E177" s="72">
        <v>88</v>
      </c>
      <c r="F177" s="73">
        <f t="shared" si="2"/>
        <v>172</v>
      </c>
    </row>
    <row r="178" spans="1:6" x14ac:dyDescent="0.2">
      <c r="A178" s="68" t="s">
        <v>213</v>
      </c>
      <c r="B178" s="69">
        <v>4.5299145299145298E-2</v>
      </c>
      <c r="C178" s="70">
        <v>70</v>
      </c>
      <c r="D178" s="71">
        <v>0.18506278916060806</v>
      </c>
      <c r="E178" s="72">
        <v>55</v>
      </c>
      <c r="F178" s="73">
        <f t="shared" si="2"/>
        <v>125</v>
      </c>
    </row>
    <row r="179" spans="1:6" x14ac:dyDescent="0.2">
      <c r="A179" s="68" t="s">
        <v>361</v>
      </c>
      <c r="B179" s="69">
        <v>0</v>
      </c>
      <c r="C179" s="70">
        <v>70</v>
      </c>
      <c r="D179" s="71">
        <v>0.84</v>
      </c>
      <c r="E179" s="72">
        <v>110</v>
      </c>
      <c r="F179" s="73">
        <f t="shared" si="2"/>
        <v>180</v>
      </c>
    </row>
    <row r="180" spans="1:6" x14ac:dyDescent="0.2">
      <c r="A180" s="68" t="s">
        <v>214</v>
      </c>
      <c r="B180" s="69">
        <v>0.11290490573898553</v>
      </c>
      <c r="C180" s="70">
        <v>84</v>
      </c>
      <c r="D180" s="71">
        <v>0.22784057108863773</v>
      </c>
      <c r="E180" s="72">
        <v>55</v>
      </c>
      <c r="F180" s="73">
        <f t="shared" si="2"/>
        <v>139</v>
      </c>
    </row>
    <row r="181" spans="1:6" x14ac:dyDescent="0.2">
      <c r="A181" s="68" t="s">
        <v>215</v>
      </c>
      <c r="B181" s="69">
        <v>1.2658227848101266E-2</v>
      </c>
      <c r="C181" s="70">
        <v>70</v>
      </c>
      <c r="D181" s="71">
        <v>0.65591397849462363</v>
      </c>
      <c r="E181" s="72">
        <v>88</v>
      </c>
      <c r="F181" s="73">
        <f t="shared" si="2"/>
        <v>158</v>
      </c>
    </row>
    <row r="182" spans="1:6" x14ac:dyDescent="0.2">
      <c r="A182" s="68" t="s">
        <v>216</v>
      </c>
      <c r="B182" s="69">
        <v>3.1556039173014146E-2</v>
      </c>
      <c r="C182" s="70">
        <v>70</v>
      </c>
      <c r="D182" s="71">
        <v>0.59330143540669855</v>
      </c>
      <c r="E182" s="72">
        <v>88</v>
      </c>
      <c r="F182" s="73">
        <f t="shared" si="2"/>
        <v>158</v>
      </c>
    </row>
    <row r="183" spans="1:6" x14ac:dyDescent="0.2">
      <c r="A183" s="68" t="s">
        <v>217</v>
      </c>
      <c r="B183" s="69">
        <v>7.8431372549019607E-2</v>
      </c>
      <c r="C183" s="70">
        <v>70</v>
      </c>
      <c r="D183" s="71">
        <v>0.33333333333333331</v>
      </c>
      <c r="E183" s="72">
        <v>55</v>
      </c>
      <c r="F183" s="73">
        <f t="shared" si="2"/>
        <v>125</v>
      </c>
    </row>
    <row r="184" spans="1:6" x14ac:dyDescent="0.2">
      <c r="A184" s="68" t="s">
        <v>218</v>
      </c>
      <c r="B184" s="69">
        <v>0.51927437641723351</v>
      </c>
      <c r="C184" s="70">
        <v>140</v>
      </c>
      <c r="D184" s="71">
        <v>0.40366972477064222</v>
      </c>
      <c r="E184" s="72">
        <v>66</v>
      </c>
      <c r="F184" s="73">
        <f t="shared" si="2"/>
        <v>206</v>
      </c>
    </row>
    <row r="185" spans="1:6" x14ac:dyDescent="0.2">
      <c r="A185" s="68" t="s">
        <v>219</v>
      </c>
      <c r="B185" s="69">
        <v>8.2872928176795577E-2</v>
      </c>
      <c r="C185" s="70">
        <v>70</v>
      </c>
      <c r="D185" s="71">
        <v>0.51388888888888884</v>
      </c>
      <c r="E185" s="72">
        <v>77</v>
      </c>
      <c r="F185" s="73">
        <f t="shared" si="2"/>
        <v>147</v>
      </c>
    </row>
    <row r="186" spans="1:6" x14ac:dyDescent="0.2">
      <c r="A186" s="68" t="s">
        <v>220</v>
      </c>
      <c r="B186" s="69">
        <v>8.77914951989026E-2</v>
      </c>
      <c r="C186" s="70">
        <v>70</v>
      </c>
      <c r="D186" s="71">
        <v>0.67741935483870963</v>
      </c>
      <c r="E186" s="72">
        <v>88</v>
      </c>
      <c r="F186" s="73">
        <f t="shared" si="2"/>
        <v>158</v>
      </c>
    </row>
    <row r="187" spans="1:6" x14ac:dyDescent="0.2">
      <c r="A187" s="68" t="s">
        <v>221</v>
      </c>
      <c r="B187" s="69">
        <v>0</v>
      </c>
      <c r="C187" s="70">
        <v>70</v>
      </c>
      <c r="D187" s="71">
        <v>0.32945736434108525</v>
      </c>
      <c r="E187" s="72">
        <v>55</v>
      </c>
      <c r="F187" s="73">
        <f t="shared" si="2"/>
        <v>125</v>
      </c>
    </row>
    <row r="188" spans="1:6" x14ac:dyDescent="0.2">
      <c r="A188" s="68" t="s">
        <v>222</v>
      </c>
      <c r="B188" s="69">
        <v>0.12390220745312129</v>
      </c>
      <c r="C188" s="70">
        <v>84</v>
      </c>
      <c r="D188" s="71">
        <v>0.67794004611837044</v>
      </c>
      <c r="E188" s="72">
        <v>88</v>
      </c>
      <c r="F188" s="73">
        <f t="shared" si="2"/>
        <v>172</v>
      </c>
    </row>
    <row r="189" spans="1:6" x14ac:dyDescent="0.2">
      <c r="A189" s="68" t="s">
        <v>223</v>
      </c>
      <c r="B189" s="69">
        <v>0.26308724832214764</v>
      </c>
      <c r="C189" s="70">
        <v>98</v>
      </c>
      <c r="D189" s="71">
        <v>0.61818181818181817</v>
      </c>
      <c r="E189" s="72">
        <v>88</v>
      </c>
      <c r="F189" s="73">
        <f t="shared" si="2"/>
        <v>186</v>
      </c>
    </row>
    <row r="190" spans="1:6" x14ac:dyDescent="0.2">
      <c r="A190" s="68" t="s">
        <v>224</v>
      </c>
      <c r="B190" s="69">
        <v>0.33841463414634149</v>
      </c>
      <c r="C190" s="70">
        <v>112</v>
      </c>
      <c r="D190" s="71">
        <v>0.36428571428571427</v>
      </c>
      <c r="E190" s="72">
        <v>66</v>
      </c>
      <c r="F190" s="73">
        <f t="shared" si="2"/>
        <v>178</v>
      </c>
    </row>
    <row r="191" spans="1:6" x14ac:dyDescent="0.2">
      <c r="A191" s="68" t="s">
        <v>225</v>
      </c>
      <c r="B191" s="69">
        <v>0.27750000000000002</v>
      </c>
      <c r="C191" s="70">
        <v>98</v>
      </c>
      <c r="D191" s="71">
        <v>0.65217391304347827</v>
      </c>
      <c r="E191" s="72">
        <v>88</v>
      </c>
      <c r="F191" s="73">
        <f t="shared" si="2"/>
        <v>186</v>
      </c>
    </row>
    <row r="192" spans="1:6" x14ac:dyDescent="0.2">
      <c r="A192" s="68" t="s">
        <v>226</v>
      </c>
      <c r="B192" s="69">
        <v>0.11400795404330534</v>
      </c>
      <c r="C192" s="70">
        <v>84</v>
      </c>
      <c r="D192" s="71">
        <v>0.73357335733573359</v>
      </c>
      <c r="E192" s="72">
        <v>99</v>
      </c>
      <c r="F192" s="73">
        <f t="shared" si="2"/>
        <v>183</v>
      </c>
    </row>
    <row r="193" spans="1:6" x14ac:dyDescent="0.2">
      <c r="A193" s="68" t="s">
        <v>227</v>
      </c>
      <c r="B193" s="69">
        <v>0.1426242868785656</v>
      </c>
      <c r="C193" s="70">
        <v>84</v>
      </c>
      <c r="D193" s="71">
        <v>0.40163934426229508</v>
      </c>
      <c r="E193" s="72">
        <v>66</v>
      </c>
      <c r="F193" s="73">
        <f t="shared" si="2"/>
        <v>150</v>
      </c>
    </row>
    <row r="194" spans="1:6" x14ac:dyDescent="0.2">
      <c r="A194" s="68" t="s">
        <v>228</v>
      </c>
      <c r="B194" s="69">
        <v>0.18005181347150259</v>
      </c>
      <c r="C194" s="70">
        <v>84</v>
      </c>
      <c r="D194" s="71">
        <v>0.53951890034364258</v>
      </c>
      <c r="E194" s="72">
        <v>77</v>
      </c>
      <c r="F194" s="73">
        <f t="shared" si="2"/>
        <v>161</v>
      </c>
    </row>
    <row r="195" spans="1:6" x14ac:dyDescent="0.2">
      <c r="A195" s="68" t="s">
        <v>229</v>
      </c>
      <c r="B195" s="69">
        <v>0</v>
      </c>
      <c r="C195" s="70">
        <v>70</v>
      </c>
      <c r="D195" s="71">
        <v>0.62393162393162394</v>
      </c>
      <c r="E195" s="72">
        <v>88</v>
      </c>
      <c r="F195" s="73">
        <f t="shared" si="2"/>
        <v>158</v>
      </c>
    </row>
    <row r="196" spans="1:6" x14ac:dyDescent="0.2">
      <c r="A196" s="68" t="s">
        <v>230</v>
      </c>
      <c r="B196" s="69">
        <v>0</v>
      </c>
      <c r="C196" s="70">
        <v>70</v>
      </c>
      <c r="D196" s="71">
        <v>0.66666666666666663</v>
      </c>
      <c r="E196" s="72">
        <v>88</v>
      </c>
      <c r="F196" s="73">
        <f t="shared" si="2"/>
        <v>158</v>
      </c>
    </row>
    <row r="197" spans="1:6" x14ac:dyDescent="0.2">
      <c r="A197" s="68" t="s">
        <v>231</v>
      </c>
      <c r="B197" s="69">
        <v>0.1393125151295086</v>
      </c>
      <c r="C197" s="70">
        <v>84</v>
      </c>
      <c r="D197" s="71">
        <v>7.3994867408041065E-2</v>
      </c>
      <c r="E197" s="72">
        <v>55</v>
      </c>
      <c r="F197" s="73">
        <f t="shared" si="2"/>
        <v>139</v>
      </c>
    </row>
    <row r="198" spans="1:6" x14ac:dyDescent="0.2">
      <c r="A198" s="68" t="s">
        <v>232</v>
      </c>
      <c r="B198" s="69">
        <v>0.18181818181818182</v>
      </c>
      <c r="C198" s="70">
        <v>84</v>
      </c>
      <c r="D198" s="71">
        <v>0.8</v>
      </c>
      <c r="E198" s="72">
        <v>110</v>
      </c>
      <c r="F198" s="73">
        <f t="shared" si="2"/>
        <v>194</v>
      </c>
    </row>
    <row r="199" spans="1:6" x14ac:dyDescent="0.2">
      <c r="A199" s="68" t="s">
        <v>233</v>
      </c>
      <c r="B199" s="69">
        <v>0.36266094420600858</v>
      </c>
      <c r="C199" s="70">
        <v>112</v>
      </c>
      <c r="D199" s="71">
        <v>0.36929460580912865</v>
      </c>
      <c r="E199" s="72">
        <v>66</v>
      </c>
      <c r="F199" s="73">
        <f t="shared" si="2"/>
        <v>178</v>
      </c>
    </row>
    <row r="200" spans="1:6" x14ac:dyDescent="0.2">
      <c r="A200" s="68" t="s">
        <v>234</v>
      </c>
      <c r="B200" s="69">
        <v>0.27536674816625917</v>
      </c>
      <c r="C200" s="70">
        <v>98</v>
      </c>
      <c r="D200" s="71">
        <v>0.44536213468869124</v>
      </c>
      <c r="E200" s="72">
        <v>66</v>
      </c>
      <c r="F200" s="73">
        <f t="shared" ref="F200:F222" si="3">C200+E200</f>
        <v>164</v>
      </c>
    </row>
    <row r="201" spans="1:6" x14ac:dyDescent="0.2">
      <c r="A201" s="68" t="s">
        <v>235</v>
      </c>
      <c r="B201" s="69">
        <v>0.1891891891891892</v>
      </c>
      <c r="C201" s="70">
        <v>84</v>
      </c>
      <c r="D201" s="71">
        <v>0.625</v>
      </c>
      <c r="E201" s="72">
        <v>88</v>
      </c>
      <c r="F201" s="73">
        <f t="shared" si="3"/>
        <v>172</v>
      </c>
    </row>
    <row r="202" spans="1:6" x14ac:dyDescent="0.2">
      <c r="A202" s="68" t="s">
        <v>236</v>
      </c>
      <c r="B202" s="69">
        <v>0.13640229640654902</v>
      </c>
      <c r="C202" s="70">
        <v>84</v>
      </c>
      <c r="D202" s="71">
        <v>0.54129129129129128</v>
      </c>
      <c r="E202" s="72">
        <v>77</v>
      </c>
      <c r="F202" s="73">
        <f t="shared" si="3"/>
        <v>161</v>
      </c>
    </row>
    <row r="203" spans="1:6" x14ac:dyDescent="0.2">
      <c r="A203" s="68" t="s">
        <v>237</v>
      </c>
      <c r="B203" s="69">
        <v>0.21494102228047182</v>
      </c>
      <c r="C203" s="70">
        <v>98</v>
      </c>
      <c r="D203" s="71">
        <v>0.65284974093264247</v>
      </c>
      <c r="E203" s="72">
        <v>88</v>
      </c>
      <c r="F203" s="73">
        <f t="shared" si="3"/>
        <v>186</v>
      </c>
    </row>
    <row r="204" spans="1:6" x14ac:dyDescent="0.2">
      <c r="A204" s="68" t="s">
        <v>238</v>
      </c>
      <c r="B204" s="69">
        <v>0.13171707073231692</v>
      </c>
      <c r="C204" s="70">
        <v>84</v>
      </c>
      <c r="D204" s="71">
        <v>0.52977667493796521</v>
      </c>
      <c r="E204" s="72">
        <v>77</v>
      </c>
      <c r="F204" s="73">
        <f t="shared" si="3"/>
        <v>161</v>
      </c>
    </row>
    <row r="205" spans="1:6" x14ac:dyDescent="0.2">
      <c r="A205" s="68" t="s">
        <v>239</v>
      </c>
      <c r="B205" s="69">
        <v>0.10254295532646047</v>
      </c>
      <c r="C205" s="70">
        <v>84</v>
      </c>
      <c r="D205" s="71">
        <v>0.4425087108013937</v>
      </c>
      <c r="E205" s="72">
        <v>66</v>
      </c>
      <c r="F205" s="73">
        <f t="shared" si="3"/>
        <v>150</v>
      </c>
    </row>
    <row r="206" spans="1:6" x14ac:dyDescent="0.2">
      <c r="A206" s="68" t="s">
        <v>240</v>
      </c>
      <c r="B206" s="69">
        <v>0</v>
      </c>
      <c r="C206" s="70">
        <v>70</v>
      </c>
      <c r="D206" s="71">
        <v>0.37142857142857144</v>
      </c>
      <c r="E206" s="72">
        <v>66</v>
      </c>
      <c r="F206" s="73">
        <f t="shared" si="3"/>
        <v>136</v>
      </c>
    </row>
    <row r="207" spans="1:6" x14ac:dyDescent="0.2">
      <c r="A207" s="68" t="s">
        <v>362</v>
      </c>
      <c r="B207" s="69">
        <v>0.36006207966890841</v>
      </c>
      <c r="C207" s="70">
        <v>112</v>
      </c>
      <c r="D207" s="71">
        <v>0.4723809523809524</v>
      </c>
      <c r="E207" s="72">
        <v>77</v>
      </c>
      <c r="F207" s="73">
        <f t="shared" si="3"/>
        <v>189</v>
      </c>
    </row>
    <row r="208" spans="1:6" x14ac:dyDescent="0.2">
      <c r="A208" s="68" t="s">
        <v>241</v>
      </c>
      <c r="B208" s="69">
        <v>0.16008911521323999</v>
      </c>
      <c r="C208" s="70">
        <v>84</v>
      </c>
      <c r="D208" s="71">
        <v>0.54187817258883253</v>
      </c>
      <c r="E208" s="72">
        <v>77</v>
      </c>
      <c r="F208" s="73">
        <f t="shared" si="3"/>
        <v>161</v>
      </c>
    </row>
    <row r="209" spans="1:6" x14ac:dyDescent="0.2">
      <c r="A209" s="68" t="s">
        <v>242</v>
      </c>
      <c r="B209" s="69">
        <v>0.29797979797979796</v>
      </c>
      <c r="C209" s="70">
        <v>112</v>
      </c>
      <c r="D209" s="71">
        <v>0.57638888888888884</v>
      </c>
      <c r="E209" s="72">
        <v>88</v>
      </c>
      <c r="F209" s="73">
        <f t="shared" si="3"/>
        <v>200</v>
      </c>
    </row>
    <row r="210" spans="1:6" x14ac:dyDescent="0.2">
      <c r="A210" s="68" t="s">
        <v>243</v>
      </c>
      <c r="B210" s="69">
        <v>0.10383524478973979</v>
      </c>
      <c r="C210" s="70">
        <v>84</v>
      </c>
      <c r="D210" s="71">
        <v>0.64973958333333337</v>
      </c>
      <c r="E210" s="72">
        <v>88</v>
      </c>
      <c r="F210" s="73">
        <f t="shared" si="3"/>
        <v>172</v>
      </c>
    </row>
    <row r="211" spans="1:6" x14ac:dyDescent="0.2">
      <c r="A211" s="68" t="s">
        <v>244</v>
      </c>
      <c r="B211" s="69">
        <v>0.3686635944700461</v>
      </c>
      <c r="C211" s="70">
        <v>112</v>
      </c>
      <c r="D211" s="71">
        <v>0.33333333333333331</v>
      </c>
      <c r="E211" s="72">
        <v>55</v>
      </c>
      <c r="F211" s="73">
        <f t="shared" si="3"/>
        <v>167</v>
      </c>
    </row>
    <row r="212" spans="1:6" x14ac:dyDescent="0.2">
      <c r="A212" s="68" t="s">
        <v>363</v>
      </c>
      <c r="B212" s="69">
        <v>0.19775887113509028</v>
      </c>
      <c r="C212" s="70">
        <v>84</v>
      </c>
      <c r="D212" s="71">
        <v>0.53513174404015051</v>
      </c>
      <c r="E212" s="72">
        <v>77</v>
      </c>
      <c r="F212" s="73">
        <f t="shared" si="3"/>
        <v>161</v>
      </c>
    </row>
    <row r="213" spans="1:6" x14ac:dyDescent="0.2">
      <c r="A213" s="68" t="s">
        <v>245</v>
      </c>
      <c r="B213" s="69">
        <v>0</v>
      </c>
      <c r="C213" s="70">
        <v>70</v>
      </c>
      <c r="D213" s="71">
        <v>0.52747252747252749</v>
      </c>
      <c r="E213" s="72">
        <v>77</v>
      </c>
      <c r="F213" s="73">
        <f t="shared" si="3"/>
        <v>147</v>
      </c>
    </row>
    <row r="214" spans="1:6" x14ac:dyDescent="0.2">
      <c r="A214" s="68" t="s">
        <v>246</v>
      </c>
      <c r="B214" s="69">
        <v>0.18783542039355994</v>
      </c>
      <c r="C214" s="70">
        <v>84</v>
      </c>
      <c r="D214" s="71">
        <v>0.33858267716535434</v>
      </c>
      <c r="E214" s="72">
        <v>55</v>
      </c>
      <c r="F214" s="73">
        <f t="shared" si="3"/>
        <v>139</v>
      </c>
    </row>
    <row r="215" spans="1:6" x14ac:dyDescent="0.2">
      <c r="A215" s="68" t="s">
        <v>247</v>
      </c>
      <c r="B215" s="69">
        <v>0.32546374367622261</v>
      </c>
      <c r="C215" s="70">
        <v>112</v>
      </c>
      <c r="D215" s="71">
        <v>0.61716171617161719</v>
      </c>
      <c r="E215" s="72">
        <v>88</v>
      </c>
      <c r="F215" s="73">
        <f t="shared" si="3"/>
        <v>200</v>
      </c>
    </row>
    <row r="216" spans="1:6" x14ac:dyDescent="0.2">
      <c r="A216" s="68" t="s">
        <v>248</v>
      </c>
      <c r="B216" s="69">
        <v>0.51015228426395942</v>
      </c>
      <c r="C216" s="70">
        <v>140</v>
      </c>
      <c r="D216" s="71">
        <v>0.55230125523012552</v>
      </c>
      <c r="E216" s="72">
        <v>77</v>
      </c>
      <c r="F216" s="73">
        <f t="shared" si="3"/>
        <v>217</v>
      </c>
    </row>
    <row r="217" spans="1:6" x14ac:dyDescent="0.2">
      <c r="A217" s="68" t="s">
        <v>249</v>
      </c>
      <c r="B217" s="69">
        <v>0.15550755939524838</v>
      </c>
      <c r="C217" s="70">
        <v>84</v>
      </c>
      <c r="D217" s="71">
        <v>0.42076502732240439</v>
      </c>
      <c r="E217" s="72">
        <v>66</v>
      </c>
      <c r="F217" s="73">
        <f t="shared" si="3"/>
        <v>150</v>
      </c>
    </row>
    <row r="218" spans="1:6" x14ac:dyDescent="0.2">
      <c r="A218" s="68" t="s">
        <v>250</v>
      </c>
      <c r="B218" s="69">
        <v>0.49005847953216375</v>
      </c>
      <c r="C218" s="70">
        <v>126</v>
      </c>
      <c r="D218" s="71">
        <v>0.35849056603773582</v>
      </c>
      <c r="E218" s="72">
        <v>66</v>
      </c>
      <c r="F218" s="73">
        <f t="shared" si="3"/>
        <v>192</v>
      </c>
    </row>
    <row r="219" spans="1:6" x14ac:dyDescent="0.2">
      <c r="A219" s="68" t="s">
        <v>251</v>
      </c>
      <c r="B219" s="69">
        <v>0.10965125709651258</v>
      </c>
      <c r="C219" s="70">
        <v>84</v>
      </c>
      <c r="D219" s="71">
        <v>0.49769112365315549</v>
      </c>
      <c r="E219" s="72">
        <v>77</v>
      </c>
      <c r="F219" s="73">
        <f t="shared" si="3"/>
        <v>161</v>
      </c>
    </row>
    <row r="220" spans="1:6" x14ac:dyDescent="0.2">
      <c r="A220" s="68" t="s">
        <v>252</v>
      </c>
      <c r="B220" s="69">
        <v>0</v>
      </c>
      <c r="C220" s="70">
        <v>70</v>
      </c>
      <c r="D220" s="71">
        <v>0.32380952380952382</v>
      </c>
      <c r="E220" s="72">
        <v>55</v>
      </c>
      <c r="F220" s="73">
        <f t="shared" si="3"/>
        <v>125</v>
      </c>
    </row>
    <row r="221" spans="1:6" x14ac:dyDescent="0.2">
      <c r="A221" s="68" t="s">
        <v>253</v>
      </c>
      <c r="B221" s="69">
        <v>0.46978557504873292</v>
      </c>
      <c r="C221" s="70">
        <v>126</v>
      </c>
      <c r="D221" s="71">
        <v>0.56521739130434778</v>
      </c>
      <c r="E221" s="72">
        <v>77</v>
      </c>
      <c r="F221" s="73">
        <f t="shared" si="3"/>
        <v>203</v>
      </c>
    </row>
    <row r="222" spans="1:6" ht="13.5" thickBot="1" x14ac:dyDescent="0.25">
      <c r="A222" s="75" t="s">
        <v>254</v>
      </c>
      <c r="B222" s="76">
        <v>0.20476900149031296</v>
      </c>
      <c r="C222" s="77">
        <v>98</v>
      </c>
      <c r="D222" s="78">
        <v>0.55107913669064745</v>
      </c>
      <c r="E222" s="79">
        <v>77</v>
      </c>
      <c r="F222" s="80">
        <f t="shared" si="3"/>
        <v>175</v>
      </c>
    </row>
  </sheetData>
  <sheetProtection sheet="1" objects="1" scenarios="1" selectLockedCells="1"/>
  <sortState xmlns:xlrd2="http://schemas.microsoft.com/office/spreadsheetml/2017/richdata2" ref="A8:F232">
    <sortCondition ref="A8:A232"/>
  </sortState>
  <mergeCells count="7">
    <mergeCell ref="A1:F1"/>
    <mergeCell ref="A5:F5"/>
    <mergeCell ref="B6:C6"/>
    <mergeCell ref="D6:E6"/>
    <mergeCell ref="A2:F2"/>
    <mergeCell ref="A3:F3"/>
    <mergeCell ref="A4:F4"/>
  </mergeCells>
  <phoneticPr fontId="2" type="noConversion"/>
  <dataValidations count="1">
    <dataValidation type="custom" allowBlank="1" showInputMessage="1" showErrorMessage="1" errorTitle="Read only" error="This cell is read only" sqref="A1:F222" xr:uid="{B2D95C42-C53B-4B9A-93E5-BCE8B2F74285}">
      <formula1>"""=1=1"""</formula1>
    </dataValidation>
  </dataValidations>
  <printOptions horizontalCentered="1"/>
  <pageMargins left="0.75" right="0.75" top="0.5" bottom="0.75" header="0.5" footer="0.5"/>
  <pageSetup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22"/>
  <sheetViews>
    <sheetView zoomScale="90" zoomScaleNormal="90" workbookViewId="0">
      <pane xSplit="5" ySplit="7" topLeftCell="F186" activePane="bottomRight" state="frozen"/>
      <selection pane="topRight" activeCell="F1" sqref="F1"/>
      <selection pane="bottomLeft" activeCell="A8" sqref="A8"/>
      <selection pane="bottomRight" activeCell="D6" sqref="D6:E6"/>
    </sheetView>
  </sheetViews>
  <sheetFormatPr defaultColWidth="8.85546875" defaultRowHeight="12.75" x14ac:dyDescent="0.2"/>
  <cols>
    <col min="1" max="1" width="34.140625" style="22" bestFit="1" customWidth="1"/>
    <col min="2" max="2" width="14.140625" style="18" customWidth="1"/>
    <col min="3" max="3" width="10.7109375" style="15" customWidth="1"/>
    <col min="4" max="4" width="14.28515625" style="18" bestFit="1" customWidth="1"/>
    <col min="5" max="6" width="12.42578125" style="15" customWidth="1"/>
    <col min="7" max="16384" width="8.85546875" style="15"/>
  </cols>
  <sheetData>
    <row r="1" spans="1:6" x14ac:dyDescent="0.2">
      <c r="A1" s="197" t="s">
        <v>50</v>
      </c>
      <c r="B1" s="197"/>
      <c r="C1" s="197"/>
      <c r="D1" s="197"/>
      <c r="E1" s="197"/>
      <c r="F1" s="197"/>
    </row>
    <row r="2" spans="1:6" x14ac:dyDescent="0.2">
      <c r="A2" s="197" t="s">
        <v>0</v>
      </c>
      <c r="B2" s="197"/>
      <c r="C2" s="197"/>
      <c r="D2" s="197"/>
      <c r="E2" s="197"/>
      <c r="F2" s="197"/>
    </row>
    <row r="3" spans="1:6" x14ac:dyDescent="0.2">
      <c r="A3" s="197" t="s">
        <v>382</v>
      </c>
      <c r="B3" s="197"/>
      <c r="C3" s="197"/>
      <c r="D3" s="197"/>
      <c r="E3" s="197"/>
      <c r="F3" s="197"/>
    </row>
    <row r="4" spans="1:6" ht="13.5" customHeight="1" thickBot="1" x14ac:dyDescent="0.25">
      <c r="A4" s="197" t="s">
        <v>306</v>
      </c>
      <c r="B4" s="197"/>
      <c r="C4" s="197"/>
      <c r="D4" s="197"/>
      <c r="E4" s="197"/>
      <c r="F4" s="197"/>
    </row>
    <row r="5" spans="1:6" ht="21" customHeight="1" thickBot="1" x14ac:dyDescent="0.3">
      <c r="A5" s="213" t="s">
        <v>381</v>
      </c>
      <c r="B5" s="213"/>
      <c r="C5" s="213"/>
      <c r="D5" s="213"/>
      <c r="E5" s="213"/>
      <c r="F5" s="213"/>
    </row>
    <row r="6" spans="1:6" s="16" customFormat="1" ht="33.75" customHeight="1" thickBot="1" x14ac:dyDescent="0.25">
      <c r="A6" s="100"/>
      <c r="B6" s="211" t="s">
        <v>19</v>
      </c>
      <c r="C6" s="211"/>
      <c r="D6" s="212" t="s">
        <v>25</v>
      </c>
      <c r="E6" s="211"/>
      <c r="F6" s="61" t="s">
        <v>26</v>
      </c>
    </row>
    <row r="7" spans="1:6" s="16" customFormat="1" ht="46.5" customHeight="1" thickBot="1" x14ac:dyDescent="0.25">
      <c r="A7" s="82" t="s">
        <v>21</v>
      </c>
      <c r="B7" s="83" t="s">
        <v>259</v>
      </c>
      <c r="C7" s="84" t="s">
        <v>22</v>
      </c>
      <c r="D7" s="83" t="s">
        <v>260</v>
      </c>
      <c r="E7" s="84" t="s">
        <v>22</v>
      </c>
      <c r="F7" s="83" t="s">
        <v>23</v>
      </c>
    </row>
    <row r="8" spans="1:6" ht="14.45" customHeight="1" x14ac:dyDescent="0.2">
      <c r="A8" s="85" t="s">
        <v>51</v>
      </c>
      <c r="B8" s="86">
        <v>5.4166666666666669E-2</v>
      </c>
      <c r="C8" s="35">
        <v>66</v>
      </c>
      <c r="D8" s="87">
        <v>0.15503875968992248</v>
      </c>
      <c r="E8" s="88">
        <v>70</v>
      </c>
      <c r="F8" s="89">
        <f t="shared" ref="F8:F71" si="0">C8+E8</f>
        <v>136</v>
      </c>
    </row>
    <row r="9" spans="1:6" ht="14.45" customHeight="1" x14ac:dyDescent="0.2">
      <c r="A9" s="90" t="s">
        <v>52</v>
      </c>
      <c r="B9" s="91">
        <v>3.7445467765390206E-2</v>
      </c>
      <c r="C9" s="35">
        <v>66</v>
      </c>
      <c r="D9" s="92">
        <v>0.35783611774065233</v>
      </c>
      <c r="E9" s="88">
        <v>84</v>
      </c>
      <c r="F9" s="89">
        <f t="shared" si="0"/>
        <v>150</v>
      </c>
    </row>
    <row r="10" spans="1:6" ht="14.45" customHeight="1" x14ac:dyDescent="0.2">
      <c r="A10" s="90" t="s">
        <v>53</v>
      </c>
      <c r="B10" s="91">
        <v>4.1809518275321055E-2</v>
      </c>
      <c r="C10" s="35">
        <v>66</v>
      </c>
      <c r="D10" s="92">
        <v>0.34477611940298508</v>
      </c>
      <c r="E10" s="88">
        <v>84</v>
      </c>
      <c r="F10" s="89">
        <f t="shared" si="0"/>
        <v>150</v>
      </c>
    </row>
    <row r="11" spans="1:6" ht="14.45" customHeight="1" x14ac:dyDescent="0.2">
      <c r="A11" s="90" t="s">
        <v>54</v>
      </c>
      <c r="B11" s="91">
        <v>6.4904085081005869E-2</v>
      </c>
      <c r="C11" s="35">
        <v>77</v>
      </c>
      <c r="D11" s="92">
        <v>0.36454610436025731</v>
      </c>
      <c r="E11" s="88">
        <v>84</v>
      </c>
      <c r="F11" s="89">
        <f t="shared" si="0"/>
        <v>161</v>
      </c>
    </row>
    <row r="12" spans="1:6" ht="14.45" customHeight="1" x14ac:dyDescent="0.2">
      <c r="A12" s="90" t="s">
        <v>55</v>
      </c>
      <c r="B12" s="91">
        <v>4.5558086560364468E-2</v>
      </c>
      <c r="C12" s="35">
        <v>66</v>
      </c>
      <c r="D12" s="92">
        <v>0.23183925811437403</v>
      </c>
      <c r="E12" s="88">
        <v>70</v>
      </c>
      <c r="F12" s="89">
        <f t="shared" si="0"/>
        <v>136</v>
      </c>
    </row>
    <row r="13" spans="1:6" ht="14.45" customHeight="1" x14ac:dyDescent="0.2">
      <c r="A13" s="90" t="s">
        <v>56</v>
      </c>
      <c r="B13" s="91">
        <v>4.0478781284004353E-2</v>
      </c>
      <c r="C13" s="35">
        <v>66</v>
      </c>
      <c r="D13" s="92">
        <v>0.29387331256490135</v>
      </c>
      <c r="E13" s="88">
        <v>70</v>
      </c>
      <c r="F13" s="89">
        <f t="shared" si="0"/>
        <v>136</v>
      </c>
    </row>
    <row r="14" spans="1:6" ht="14.45" customHeight="1" x14ac:dyDescent="0.2">
      <c r="A14" s="90" t="s">
        <v>57</v>
      </c>
      <c r="B14" s="91">
        <v>3.7815522528898325E-2</v>
      </c>
      <c r="C14" s="35">
        <v>66</v>
      </c>
      <c r="D14" s="92">
        <v>0.36615886833514688</v>
      </c>
      <c r="E14" s="88">
        <v>84</v>
      </c>
      <c r="F14" s="89">
        <f t="shared" si="0"/>
        <v>150</v>
      </c>
    </row>
    <row r="15" spans="1:6" ht="14.45" customHeight="1" x14ac:dyDescent="0.2">
      <c r="A15" s="90" t="s">
        <v>58</v>
      </c>
      <c r="B15" s="91">
        <v>3.4539813857290588E-2</v>
      </c>
      <c r="C15" s="35">
        <v>66</v>
      </c>
      <c r="D15" s="92">
        <v>0.33012512030798846</v>
      </c>
      <c r="E15" s="88">
        <v>70</v>
      </c>
      <c r="F15" s="89">
        <f t="shared" si="0"/>
        <v>136</v>
      </c>
    </row>
    <row r="16" spans="1:6" s="21" customFormat="1" ht="14.45" customHeight="1" x14ac:dyDescent="0.2">
      <c r="A16" s="90" t="s">
        <v>59</v>
      </c>
      <c r="B16" s="91">
        <v>6.5367599542675348E-2</v>
      </c>
      <c r="C16" s="35">
        <v>77</v>
      </c>
      <c r="D16" s="92">
        <v>0.40196448809973556</v>
      </c>
      <c r="E16" s="88">
        <v>84</v>
      </c>
      <c r="F16" s="89">
        <f t="shared" si="0"/>
        <v>161</v>
      </c>
    </row>
    <row r="17" spans="1:6" ht="14.45" customHeight="1" x14ac:dyDescent="0.2">
      <c r="A17" s="90" t="s">
        <v>60</v>
      </c>
      <c r="B17" s="91">
        <v>7.7295868415899749E-2</v>
      </c>
      <c r="C17" s="35">
        <v>77</v>
      </c>
      <c r="D17" s="92">
        <v>0.32122063842601889</v>
      </c>
      <c r="E17" s="88">
        <v>70</v>
      </c>
      <c r="F17" s="89">
        <f t="shared" si="0"/>
        <v>147</v>
      </c>
    </row>
    <row r="18" spans="1:6" ht="14.45" customHeight="1" x14ac:dyDescent="0.2">
      <c r="A18" s="90" t="s">
        <v>61</v>
      </c>
      <c r="B18" s="91">
        <v>6.6139888791337434E-2</v>
      </c>
      <c r="C18" s="35">
        <v>77</v>
      </c>
      <c r="D18" s="92">
        <v>0.27439024390243905</v>
      </c>
      <c r="E18" s="88">
        <v>70</v>
      </c>
      <c r="F18" s="89">
        <f t="shared" si="0"/>
        <v>147</v>
      </c>
    </row>
    <row r="19" spans="1:6" ht="14.45" customHeight="1" x14ac:dyDescent="0.2">
      <c r="A19" s="90" t="s">
        <v>62</v>
      </c>
      <c r="B19" s="91">
        <v>6.2386369539244715E-2</v>
      </c>
      <c r="C19" s="35">
        <v>77</v>
      </c>
      <c r="D19" s="92">
        <v>0.28579045587843244</v>
      </c>
      <c r="E19" s="88">
        <v>70</v>
      </c>
      <c r="F19" s="89">
        <f t="shared" si="0"/>
        <v>147</v>
      </c>
    </row>
    <row r="20" spans="1:6" ht="14.45" customHeight="1" x14ac:dyDescent="0.2">
      <c r="A20" s="90" t="s">
        <v>63</v>
      </c>
      <c r="B20" s="91">
        <v>6.7550012990387112E-2</v>
      </c>
      <c r="C20" s="35">
        <v>77</v>
      </c>
      <c r="D20" s="92">
        <v>0.30711462450592886</v>
      </c>
      <c r="E20" s="88">
        <v>70</v>
      </c>
      <c r="F20" s="89">
        <f t="shared" si="0"/>
        <v>147</v>
      </c>
    </row>
    <row r="21" spans="1:6" ht="14.45" customHeight="1" x14ac:dyDescent="0.2">
      <c r="A21" s="90" t="s">
        <v>64</v>
      </c>
      <c r="B21" s="91">
        <v>7.5630252100840331E-2</v>
      </c>
      <c r="C21" s="35">
        <v>77</v>
      </c>
      <c r="D21" s="92">
        <v>0.27356020942408377</v>
      </c>
      <c r="E21" s="88">
        <v>70</v>
      </c>
      <c r="F21" s="89">
        <f t="shared" si="0"/>
        <v>147</v>
      </c>
    </row>
    <row r="22" spans="1:6" ht="14.45" customHeight="1" x14ac:dyDescent="0.2">
      <c r="A22" s="90" t="s">
        <v>65</v>
      </c>
      <c r="B22" s="91">
        <v>6.1724062294362801E-2</v>
      </c>
      <c r="C22" s="35">
        <v>77</v>
      </c>
      <c r="D22" s="92">
        <v>0.32306111967128914</v>
      </c>
      <c r="E22" s="88">
        <v>70</v>
      </c>
      <c r="F22" s="89">
        <f t="shared" si="0"/>
        <v>147</v>
      </c>
    </row>
    <row r="23" spans="1:6" ht="14.45" customHeight="1" x14ac:dyDescent="0.2">
      <c r="A23" s="90" t="s">
        <v>66</v>
      </c>
      <c r="B23" s="91">
        <v>3.2345828295042324E-2</v>
      </c>
      <c r="C23" s="35">
        <v>66</v>
      </c>
      <c r="D23" s="92">
        <v>0.34589502018842533</v>
      </c>
      <c r="E23" s="88">
        <v>84</v>
      </c>
      <c r="F23" s="89">
        <f t="shared" si="0"/>
        <v>150</v>
      </c>
    </row>
    <row r="24" spans="1:6" ht="14.45" customHeight="1" x14ac:dyDescent="0.2">
      <c r="A24" s="90" t="s">
        <v>67</v>
      </c>
      <c r="B24" s="91">
        <v>5.3282086065264904E-2</v>
      </c>
      <c r="C24" s="35">
        <v>66</v>
      </c>
      <c r="D24" s="92">
        <v>0.37045309508615187</v>
      </c>
      <c r="E24" s="88">
        <v>84</v>
      </c>
      <c r="F24" s="89">
        <f t="shared" si="0"/>
        <v>150</v>
      </c>
    </row>
    <row r="25" spans="1:6" ht="14.45" customHeight="1" x14ac:dyDescent="0.2">
      <c r="A25" s="90" t="s">
        <v>68</v>
      </c>
      <c r="B25" s="91">
        <v>7.658519094005857E-2</v>
      </c>
      <c r="C25" s="35">
        <v>77</v>
      </c>
      <c r="D25" s="92">
        <v>0.29064935064935066</v>
      </c>
      <c r="E25" s="88">
        <v>70</v>
      </c>
      <c r="F25" s="89">
        <f t="shared" si="0"/>
        <v>147</v>
      </c>
    </row>
    <row r="26" spans="1:6" ht="14.45" customHeight="1" x14ac:dyDescent="0.2">
      <c r="A26" s="90" t="s">
        <v>69</v>
      </c>
      <c r="B26" s="91">
        <v>8.0261593341260401E-2</v>
      </c>
      <c r="C26" s="35">
        <v>77</v>
      </c>
      <c r="D26" s="92">
        <v>0.19237536656891496</v>
      </c>
      <c r="E26" s="88">
        <v>70</v>
      </c>
      <c r="F26" s="89">
        <f t="shared" si="0"/>
        <v>147</v>
      </c>
    </row>
    <row r="27" spans="1:6" ht="14.45" customHeight="1" x14ac:dyDescent="0.2">
      <c r="A27" s="90" t="s">
        <v>70</v>
      </c>
      <c r="B27" s="91">
        <v>7.2003218020917137E-2</v>
      </c>
      <c r="C27" s="35">
        <v>77</v>
      </c>
      <c r="D27" s="92">
        <v>0.37179487179487181</v>
      </c>
      <c r="E27" s="88">
        <v>84</v>
      </c>
      <c r="F27" s="89">
        <f t="shared" si="0"/>
        <v>161</v>
      </c>
    </row>
    <row r="28" spans="1:6" ht="14.45" customHeight="1" x14ac:dyDescent="0.2">
      <c r="A28" s="90" t="s">
        <v>71</v>
      </c>
      <c r="B28" s="91">
        <v>3.6156589087841723E-2</v>
      </c>
      <c r="C28" s="35">
        <v>66</v>
      </c>
      <c r="D28" s="92">
        <v>0.35126692120791392</v>
      </c>
      <c r="E28" s="88">
        <v>84</v>
      </c>
      <c r="F28" s="89">
        <f t="shared" si="0"/>
        <v>150</v>
      </c>
    </row>
    <row r="29" spans="1:6" ht="14.45" customHeight="1" x14ac:dyDescent="0.2">
      <c r="A29" s="90" t="s">
        <v>72</v>
      </c>
      <c r="B29" s="91">
        <v>3.4344046022751852E-2</v>
      </c>
      <c r="C29" s="35">
        <v>66</v>
      </c>
      <c r="D29" s="92">
        <v>0.35977406679764246</v>
      </c>
      <c r="E29" s="88">
        <v>84</v>
      </c>
      <c r="F29" s="89">
        <f t="shared" si="0"/>
        <v>150</v>
      </c>
    </row>
    <row r="30" spans="1:6" ht="14.45" customHeight="1" x14ac:dyDescent="0.2">
      <c r="A30" s="90" t="s">
        <v>73</v>
      </c>
      <c r="B30" s="91">
        <v>3.8060673739065701E-2</v>
      </c>
      <c r="C30" s="35">
        <v>66</v>
      </c>
      <c r="D30" s="92">
        <v>0.38822863610639502</v>
      </c>
      <c r="E30" s="88">
        <v>84</v>
      </c>
      <c r="F30" s="89">
        <f t="shared" si="0"/>
        <v>150</v>
      </c>
    </row>
    <row r="31" spans="1:6" ht="14.45" customHeight="1" x14ac:dyDescent="0.2">
      <c r="A31" s="90" t="s">
        <v>74</v>
      </c>
      <c r="B31" s="91">
        <v>3.0706802244871323E-2</v>
      </c>
      <c r="C31" s="35">
        <v>66</v>
      </c>
      <c r="D31" s="92">
        <v>0.38966539601863615</v>
      </c>
      <c r="E31" s="88">
        <v>84</v>
      </c>
      <c r="F31" s="89">
        <f t="shared" si="0"/>
        <v>150</v>
      </c>
    </row>
    <row r="32" spans="1:6" ht="14.45" customHeight="1" x14ac:dyDescent="0.2">
      <c r="A32" s="90" t="s">
        <v>75</v>
      </c>
      <c r="B32" s="91">
        <v>2.5801603206412827E-2</v>
      </c>
      <c r="C32" s="35">
        <v>55</v>
      </c>
      <c r="D32" s="92">
        <v>0.28116343490304707</v>
      </c>
      <c r="E32" s="88">
        <v>70</v>
      </c>
      <c r="F32" s="89">
        <f t="shared" si="0"/>
        <v>125</v>
      </c>
    </row>
    <row r="33" spans="1:6" ht="14.45" customHeight="1" x14ac:dyDescent="0.2">
      <c r="A33" s="90" t="s">
        <v>76</v>
      </c>
      <c r="B33" s="91">
        <v>2.0598194130925507E-2</v>
      </c>
      <c r="C33" s="35">
        <v>55</v>
      </c>
      <c r="D33" s="92">
        <v>0.34076204169662111</v>
      </c>
      <c r="E33" s="88">
        <v>84</v>
      </c>
      <c r="F33" s="89">
        <f t="shared" si="0"/>
        <v>139</v>
      </c>
    </row>
    <row r="34" spans="1:6" ht="14.45" customHeight="1" x14ac:dyDescent="0.2">
      <c r="A34" s="90" t="s">
        <v>77</v>
      </c>
      <c r="B34" s="91">
        <v>3.3741666867223415E-2</v>
      </c>
      <c r="C34" s="35">
        <v>66</v>
      </c>
      <c r="D34" s="92">
        <v>0.38273224043715848</v>
      </c>
      <c r="E34" s="88">
        <v>84</v>
      </c>
      <c r="F34" s="89">
        <f t="shared" si="0"/>
        <v>150</v>
      </c>
    </row>
    <row r="35" spans="1:6" ht="14.45" customHeight="1" x14ac:dyDescent="0.2">
      <c r="A35" s="90" t="s">
        <v>78</v>
      </c>
      <c r="B35" s="91">
        <v>4.6319372682511704E-2</v>
      </c>
      <c r="C35" s="35">
        <v>66</v>
      </c>
      <c r="D35" s="92">
        <v>0.35929339477726574</v>
      </c>
      <c r="E35" s="88">
        <v>84</v>
      </c>
      <c r="F35" s="89">
        <f t="shared" si="0"/>
        <v>150</v>
      </c>
    </row>
    <row r="36" spans="1:6" ht="14.45" customHeight="1" x14ac:dyDescent="0.2">
      <c r="A36" s="90" t="s">
        <v>79</v>
      </c>
      <c r="B36" s="91">
        <v>2.1671826625386997E-2</v>
      </c>
      <c r="C36" s="35">
        <v>55</v>
      </c>
      <c r="D36" s="92">
        <v>0.37886178861788616</v>
      </c>
      <c r="E36" s="88">
        <v>84</v>
      </c>
      <c r="F36" s="89">
        <f t="shared" si="0"/>
        <v>139</v>
      </c>
    </row>
    <row r="37" spans="1:6" ht="14.45" customHeight="1" x14ac:dyDescent="0.2">
      <c r="A37" s="90" t="s">
        <v>80</v>
      </c>
      <c r="B37" s="91">
        <v>5.2084653402610571E-2</v>
      </c>
      <c r="C37" s="35">
        <v>66</v>
      </c>
      <c r="D37" s="92">
        <v>0.26733193277310924</v>
      </c>
      <c r="E37" s="88">
        <v>70</v>
      </c>
      <c r="F37" s="89">
        <f t="shared" si="0"/>
        <v>136</v>
      </c>
    </row>
    <row r="38" spans="1:6" ht="14.45" customHeight="1" x14ac:dyDescent="0.2">
      <c r="A38" s="90" t="s">
        <v>81</v>
      </c>
      <c r="B38" s="91">
        <v>3.0117083774747876E-2</v>
      </c>
      <c r="C38" s="35">
        <v>66</v>
      </c>
      <c r="D38" s="92">
        <v>0.37258866144385477</v>
      </c>
      <c r="E38" s="88">
        <v>84</v>
      </c>
      <c r="F38" s="89">
        <f t="shared" si="0"/>
        <v>150</v>
      </c>
    </row>
    <row r="39" spans="1:6" ht="14.45" customHeight="1" x14ac:dyDescent="0.2">
      <c r="A39" s="90" t="s">
        <v>82</v>
      </c>
      <c r="B39" s="91">
        <v>4.0772973343383812E-2</v>
      </c>
      <c r="C39" s="35">
        <v>66</v>
      </c>
      <c r="D39" s="92">
        <v>0.30281962147547314</v>
      </c>
      <c r="E39" s="88">
        <v>70</v>
      </c>
      <c r="F39" s="89">
        <f t="shared" si="0"/>
        <v>136</v>
      </c>
    </row>
    <row r="40" spans="1:6" ht="14.45" customHeight="1" x14ac:dyDescent="0.2">
      <c r="A40" s="90" t="s">
        <v>83</v>
      </c>
      <c r="B40" s="91">
        <v>7.0600272851296039E-2</v>
      </c>
      <c r="C40" s="35">
        <v>77</v>
      </c>
      <c r="D40" s="92">
        <v>0.329454253611557</v>
      </c>
      <c r="E40" s="88">
        <v>70</v>
      </c>
      <c r="F40" s="89">
        <f t="shared" si="0"/>
        <v>147</v>
      </c>
    </row>
    <row r="41" spans="1:6" s="21" customFormat="1" ht="14.45" customHeight="1" x14ac:dyDescent="0.2">
      <c r="A41" s="90" t="s">
        <v>84</v>
      </c>
      <c r="B41" s="91">
        <v>5.996309963099631E-2</v>
      </c>
      <c r="C41" s="35">
        <v>66</v>
      </c>
      <c r="D41" s="92">
        <v>0.26569343065693429</v>
      </c>
      <c r="E41" s="88">
        <v>70</v>
      </c>
      <c r="F41" s="89">
        <f t="shared" si="0"/>
        <v>136</v>
      </c>
    </row>
    <row r="42" spans="1:6" ht="14.45" customHeight="1" x14ac:dyDescent="0.2">
      <c r="A42" s="90" t="s">
        <v>85</v>
      </c>
      <c r="B42" s="91">
        <v>7.3163859495335298E-2</v>
      </c>
      <c r="C42" s="35">
        <v>77</v>
      </c>
      <c r="D42" s="92">
        <v>0.33381618019845005</v>
      </c>
      <c r="E42" s="88">
        <v>70</v>
      </c>
      <c r="F42" s="89">
        <f t="shared" si="0"/>
        <v>147</v>
      </c>
    </row>
    <row r="43" spans="1:6" ht="14.45" customHeight="1" x14ac:dyDescent="0.2">
      <c r="A43" s="90" t="s">
        <v>86</v>
      </c>
      <c r="B43" s="91">
        <v>3.5593822119652049E-2</v>
      </c>
      <c r="C43" s="35">
        <v>66</v>
      </c>
      <c r="D43" s="92">
        <v>0.34400434074877917</v>
      </c>
      <c r="E43" s="88">
        <v>84</v>
      </c>
      <c r="F43" s="89">
        <f t="shared" si="0"/>
        <v>150</v>
      </c>
    </row>
    <row r="44" spans="1:6" ht="14.45" customHeight="1" x14ac:dyDescent="0.2">
      <c r="A44" s="90" t="s">
        <v>87</v>
      </c>
      <c r="B44" s="91">
        <v>2.8416078710596156E-2</v>
      </c>
      <c r="C44" s="35">
        <v>55</v>
      </c>
      <c r="D44" s="92">
        <v>0.37402031930333818</v>
      </c>
      <c r="E44" s="88">
        <v>84</v>
      </c>
      <c r="F44" s="93">
        <f t="shared" si="0"/>
        <v>139</v>
      </c>
    </row>
    <row r="45" spans="1:6" ht="14.45" customHeight="1" x14ac:dyDescent="0.2">
      <c r="A45" s="90" t="s">
        <v>88</v>
      </c>
      <c r="B45" s="91">
        <v>5.3896518684126475E-2</v>
      </c>
      <c r="C45" s="35">
        <v>66</v>
      </c>
      <c r="D45" s="92">
        <v>0.31756460797196673</v>
      </c>
      <c r="E45" s="88">
        <v>70</v>
      </c>
      <c r="F45" s="89">
        <f t="shared" si="0"/>
        <v>136</v>
      </c>
    </row>
    <row r="46" spans="1:6" ht="14.45" customHeight="1" x14ac:dyDescent="0.2">
      <c r="A46" s="90" t="s">
        <v>353</v>
      </c>
      <c r="B46" s="91">
        <v>1.875848451190917E-2</v>
      </c>
      <c r="C46" s="35">
        <v>55</v>
      </c>
      <c r="D46" s="94">
        <v>5.8438522674146801E-2</v>
      </c>
      <c r="E46" s="88">
        <v>70</v>
      </c>
      <c r="F46" s="89">
        <f t="shared" si="0"/>
        <v>125</v>
      </c>
    </row>
    <row r="47" spans="1:6" ht="14.45" customHeight="1" x14ac:dyDescent="0.2">
      <c r="A47" s="90" t="s">
        <v>89</v>
      </c>
      <c r="B47" s="91">
        <v>9.3167701863354033E-2</v>
      </c>
      <c r="C47" s="35">
        <v>88</v>
      </c>
      <c r="D47" s="94">
        <v>0.82894736842105265</v>
      </c>
      <c r="E47" s="88">
        <v>140</v>
      </c>
      <c r="F47" s="89">
        <f t="shared" si="0"/>
        <v>228</v>
      </c>
    </row>
    <row r="48" spans="1:6" ht="14.45" customHeight="1" x14ac:dyDescent="0.2">
      <c r="A48" s="90" t="s">
        <v>354</v>
      </c>
      <c r="B48" s="91">
        <v>0</v>
      </c>
      <c r="C48" s="35">
        <v>55</v>
      </c>
      <c r="D48" s="94">
        <v>0.24</v>
      </c>
      <c r="E48" s="88">
        <v>70</v>
      </c>
      <c r="F48" s="89">
        <f t="shared" si="0"/>
        <v>125</v>
      </c>
    </row>
    <row r="49" spans="1:6" ht="14.45" customHeight="1" x14ac:dyDescent="0.2">
      <c r="A49" s="90" t="s">
        <v>90</v>
      </c>
      <c r="B49" s="91">
        <v>5.0144394854292465E-2</v>
      </c>
      <c r="C49" s="35">
        <v>66</v>
      </c>
      <c r="D49" s="94">
        <v>0.27672955974842767</v>
      </c>
      <c r="E49" s="88">
        <v>70</v>
      </c>
      <c r="F49" s="89">
        <f t="shared" si="0"/>
        <v>136</v>
      </c>
    </row>
    <row r="50" spans="1:6" ht="14.45" customHeight="1" x14ac:dyDescent="0.2">
      <c r="A50" s="90" t="s">
        <v>91</v>
      </c>
      <c r="B50" s="91">
        <v>7.8729281767955794E-2</v>
      </c>
      <c r="C50" s="35">
        <v>77</v>
      </c>
      <c r="D50" s="94">
        <v>0.58571428571428574</v>
      </c>
      <c r="E50" s="88">
        <v>112</v>
      </c>
      <c r="F50" s="89">
        <f t="shared" si="0"/>
        <v>189</v>
      </c>
    </row>
    <row r="51" spans="1:6" ht="14.45" customHeight="1" x14ac:dyDescent="0.2">
      <c r="A51" s="90" t="s">
        <v>92</v>
      </c>
      <c r="B51" s="91">
        <v>5.1966292134831463E-2</v>
      </c>
      <c r="C51" s="35">
        <v>66</v>
      </c>
      <c r="D51" s="94">
        <v>0.71570576540755471</v>
      </c>
      <c r="E51" s="88">
        <v>126</v>
      </c>
      <c r="F51" s="89">
        <f t="shared" si="0"/>
        <v>192</v>
      </c>
    </row>
    <row r="52" spans="1:6" ht="14.45" customHeight="1" x14ac:dyDescent="0.2">
      <c r="A52" s="90" t="s">
        <v>93</v>
      </c>
      <c r="B52" s="91">
        <v>2.2015655577299412E-2</v>
      </c>
      <c r="C52" s="35">
        <v>55</v>
      </c>
      <c r="D52" s="94">
        <v>0.86526315789473685</v>
      </c>
      <c r="E52" s="88">
        <v>140</v>
      </c>
      <c r="F52" s="89">
        <f t="shared" si="0"/>
        <v>195</v>
      </c>
    </row>
    <row r="53" spans="1:6" ht="14.45" customHeight="1" x14ac:dyDescent="0.2">
      <c r="A53" s="90" t="s">
        <v>94</v>
      </c>
      <c r="B53" s="91">
        <v>8.6815227483751159E-2</v>
      </c>
      <c r="C53" s="35">
        <v>77</v>
      </c>
      <c r="D53" s="94">
        <v>0.4735349716446125</v>
      </c>
      <c r="E53" s="88">
        <v>98</v>
      </c>
      <c r="F53" s="89">
        <f t="shared" si="0"/>
        <v>175</v>
      </c>
    </row>
    <row r="54" spans="1:6" ht="14.45" customHeight="1" x14ac:dyDescent="0.2">
      <c r="A54" s="90" t="s">
        <v>95</v>
      </c>
      <c r="B54" s="91">
        <v>5.4377169301966836E-2</v>
      </c>
      <c r="C54" s="35">
        <v>66</v>
      </c>
      <c r="D54" s="94">
        <v>0.44133333333333336</v>
      </c>
      <c r="E54" s="88">
        <v>84</v>
      </c>
      <c r="F54" s="89">
        <f t="shared" si="0"/>
        <v>150</v>
      </c>
    </row>
    <row r="55" spans="1:6" ht="14.45" customHeight="1" x14ac:dyDescent="0.2">
      <c r="A55" s="90" t="s">
        <v>96</v>
      </c>
      <c r="B55" s="91">
        <v>0.10186625194401244</v>
      </c>
      <c r="C55" s="35">
        <v>88</v>
      </c>
      <c r="D55" s="94">
        <v>0.36781609195402298</v>
      </c>
      <c r="E55" s="88">
        <v>84</v>
      </c>
      <c r="F55" s="89">
        <f t="shared" si="0"/>
        <v>172</v>
      </c>
    </row>
    <row r="56" spans="1:6" ht="14.45" customHeight="1" x14ac:dyDescent="0.2">
      <c r="A56" s="90" t="s">
        <v>97</v>
      </c>
      <c r="B56" s="91">
        <v>1.4543446244477173E-2</v>
      </c>
      <c r="C56" s="35">
        <v>55</v>
      </c>
      <c r="D56" s="94">
        <v>0.47794117647058826</v>
      </c>
      <c r="E56" s="88">
        <v>98</v>
      </c>
      <c r="F56" s="89">
        <f t="shared" si="0"/>
        <v>153</v>
      </c>
    </row>
    <row r="57" spans="1:6" ht="14.45" customHeight="1" x14ac:dyDescent="0.2">
      <c r="A57" s="90" t="s">
        <v>98</v>
      </c>
      <c r="B57" s="91">
        <v>4.5174537987679675E-2</v>
      </c>
      <c r="C57" s="35">
        <v>66</v>
      </c>
      <c r="D57" s="94">
        <v>0.7009345794392523</v>
      </c>
      <c r="E57" s="88">
        <v>126</v>
      </c>
      <c r="F57" s="89">
        <f t="shared" si="0"/>
        <v>192</v>
      </c>
    </row>
    <row r="58" spans="1:6" ht="14.45" customHeight="1" x14ac:dyDescent="0.2">
      <c r="A58" s="90" t="s">
        <v>99</v>
      </c>
      <c r="B58" s="91">
        <v>5.2870090634441085E-2</v>
      </c>
      <c r="C58" s="35">
        <v>66</v>
      </c>
      <c r="D58" s="94">
        <v>0.8314606741573034</v>
      </c>
      <c r="E58" s="88">
        <v>140</v>
      </c>
      <c r="F58" s="89">
        <f t="shared" si="0"/>
        <v>206</v>
      </c>
    </row>
    <row r="59" spans="1:6" ht="14.45" customHeight="1" x14ac:dyDescent="0.2">
      <c r="A59" s="90" t="s">
        <v>100</v>
      </c>
      <c r="B59" s="91">
        <v>6.4935064935064929E-2</v>
      </c>
      <c r="C59" s="35">
        <v>77</v>
      </c>
      <c r="D59" s="94">
        <v>0.65384615384615385</v>
      </c>
      <c r="E59" s="88">
        <v>112</v>
      </c>
      <c r="F59" s="89">
        <f t="shared" si="0"/>
        <v>189</v>
      </c>
    </row>
    <row r="60" spans="1:6" ht="14.45" customHeight="1" x14ac:dyDescent="0.2">
      <c r="A60" s="90" t="s">
        <v>101</v>
      </c>
      <c r="B60" s="91">
        <v>8.2743077913715393E-2</v>
      </c>
      <c r="C60" s="35">
        <v>77</v>
      </c>
      <c r="D60" s="94">
        <v>0.49456521739130432</v>
      </c>
      <c r="E60" s="88">
        <v>98</v>
      </c>
      <c r="F60" s="89">
        <f t="shared" si="0"/>
        <v>175</v>
      </c>
    </row>
    <row r="61" spans="1:6" ht="14.45" customHeight="1" x14ac:dyDescent="0.2">
      <c r="A61" s="90" t="s">
        <v>102</v>
      </c>
      <c r="B61" s="91">
        <v>3.3846704871060174E-2</v>
      </c>
      <c r="C61" s="35">
        <v>66</v>
      </c>
      <c r="D61" s="94">
        <v>0.8431447018609951</v>
      </c>
      <c r="E61" s="88">
        <v>140</v>
      </c>
      <c r="F61" s="89">
        <f t="shared" si="0"/>
        <v>206</v>
      </c>
    </row>
    <row r="62" spans="1:6" ht="14.45" customHeight="1" x14ac:dyDescent="0.2">
      <c r="A62" s="90" t="s">
        <v>103</v>
      </c>
      <c r="B62" s="91">
        <v>6.5374098931145916E-2</v>
      </c>
      <c r="C62" s="35">
        <v>77</v>
      </c>
      <c r="D62" s="94">
        <v>0.25202429149797573</v>
      </c>
      <c r="E62" s="88">
        <v>70</v>
      </c>
      <c r="F62" s="89">
        <f t="shared" si="0"/>
        <v>147</v>
      </c>
    </row>
    <row r="63" spans="1:6" ht="14.45" customHeight="1" x14ac:dyDescent="0.2">
      <c r="A63" s="90" t="s">
        <v>104</v>
      </c>
      <c r="B63" s="91">
        <v>1.8214936247723133E-3</v>
      </c>
      <c r="C63" s="35">
        <v>55</v>
      </c>
      <c r="D63" s="94">
        <v>0.49552772808586765</v>
      </c>
      <c r="E63" s="88">
        <v>98</v>
      </c>
      <c r="F63" s="89">
        <f t="shared" si="0"/>
        <v>153</v>
      </c>
    </row>
    <row r="64" spans="1:6" ht="14.45" customHeight="1" x14ac:dyDescent="0.2">
      <c r="A64" s="90" t="s">
        <v>105</v>
      </c>
      <c r="B64" s="91">
        <v>8.6206896551724144E-2</v>
      </c>
      <c r="C64" s="35">
        <v>77</v>
      </c>
      <c r="D64" s="94">
        <v>0.67226890756302526</v>
      </c>
      <c r="E64" s="88">
        <v>126</v>
      </c>
      <c r="F64" s="89">
        <f t="shared" si="0"/>
        <v>203</v>
      </c>
    </row>
    <row r="65" spans="1:6" ht="14.45" customHeight="1" x14ac:dyDescent="0.2">
      <c r="A65" s="90" t="s">
        <v>106</v>
      </c>
      <c r="B65" s="91">
        <v>7.8888888888888883E-2</v>
      </c>
      <c r="C65" s="35">
        <v>77</v>
      </c>
      <c r="D65" s="94">
        <v>0.67803030303030298</v>
      </c>
      <c r="E65" s="88">
        <v>126</v>
      </c>
      <c r="F65" s="89">
        <f t="shared" si="0"/>
        <v>203</v>
      </c>
    </row>
    <row r="66" spans="1:6" ht="14.45" customHeight="1" x14ac:dyDescent="0.2">
      <c r="A66" s="90" t="s">
        <v>107</v>
      </c>
      <c r="B66" s="91">
        <v>0.11677115987460815</v>
      </c>
      <c r="C66" s="35">
        <v>88</v>
      </c>
      <c r="D66" s="94">
        <v>0.63063063063063063</v>
      </c>
      <c r="E66" s="88">
        <v>112</v>
      </c>
      <c r="F66" s="89">
        <f t="shared" si="0"/>
        <v>200</v>
      </c>
    </row>
    <row r="67" spans="1:6" ht="14.45" customHeight="1" x14ac:dyDescent="0.2">
      <c r="A67" s="90" t="s">
        <v>108</v>
      </c>
      <c r="B67" s="91">
        <v>0</v>
      </c>
      <c r="C67" s="35">
        <v>55</v>
      </c>
      <c r="D67" s="94">
        <v>0.914572864321608</v>
      </c>
      <c r="E67" s="88">
        <v>140</v>
      </c>
      <c r="F67" s="89">
        <f t="shared" si="0"/>
        <v>195</v>
      </c>
    </row>
    <row r="68" spans="1:6" ht="14.45" customHeight="1" x14ac:dyDescent="0.2">
      <c r="A68" s="90" t="s">
        <v>109</v>
      </c>
      <c r="B68" s="91">
        <v>4.296875E-2</v>
      </c>
      <c r="C68" s="35">
        <v>66</v>
      </c>
      <c r="D68" s="94">
        <v>0.83587786259541985</v>
      </c>
      <c r="E68" s="88">
        <v>140</v>
      </c>
      <c r="F68" s="89">
        <f t="shared" si="0"/>
        <v>206</v>
      </c>
    </row>
    <row r="69" spans="1:6" ht="14.45" customHeight="1" x14ac:dyDescent="0.2">
      <c r="A69" s="90" t="s">
        <v>110</v>
      </c>
      <c r="B69" s="91">
        <v>4.915454187966968E-2</v>
      </c>
      <c r="C69" s="35">
        <v>66</v>
      </c>
      <c r="D69" s="94">
        <v>0.27665706051873201</v>
      </c>
      <c r="E69" s="88">
        <v>70</v>
      </c>
      <c r="F69" s="89">
        <f t="shared" si="0"/>
        <v>136</v>
      </c>
    </row>
    <row r="70" spans="1:6" ht="14.45" customHeight="1" x14ac:dyDescent="0.2">
      <c r="A70" s="90" t="s">
        <v>111</v>
      </c>
      <c r="B70" s="91">
        <v>3.155033491893991E-2</v>
      </c>
      <c r="C70" s="35">
        <v>66</v>
      </c>
      <c r="D70" s="94">
        <v>0.8909245845760545</v>
      </c>
      <c r="E70" s="88">
        <v>140</v>
      </c>
      <c r="F70" s="89">
        <f t="shared" si="0"/>
        <v>206</v>
      </c>
    </row>
    <row r="71" spans="1:6" ht="14.45" customHeight="1" x14ac:dyDescent="0.2">
      <c r="A71" s="90" t="s">
        <v>112</v>
      </c>
      <c r="B71" s="91">
        <v>3.8328088437020902E-2</v>
      </c>
      <c r="C71" s="35">
        <v>66</v>
      </c>
      <c r="D71" s="94">
        <v>0.42787114845938373</v>
      </c>
      <c r="E71" s="88">
        <v>84</v>
      </c>
      <c r="F71" s="89">
        <f t="shared" si="0"/>
        <v>150</v>
      </c>
    </row>
    <row r="72" spans="1:6" ht="14.45" customHeight="1" x14ac:dyDescent="0.2">
      <c r="A72" s="90" t="s">
        <v>113</v>
      </c>
      <c r="B72" s="91">
        <v>5.4111033028812365E-2</v>
      </c>
      <c r="C72" s="35">
        <v>66</v>
      </c>
      <c r="D72" s="94">
        <v>0.45</v>
      </c>
      <c r="E72" s="88">
        <v>98</v>
      </c>
      <c r="F72" s="89">
        <f t="shared" ref="F72:F135" si="1">C72+E72</f>
        <v>164</v>
      </c>
    </row>
    <row r="73" spans="1:6" ht="14.45" customHeight="1" x14ac:dyDescent="0.2">
      <c r="A73" s="90" t="s">
        <v>114</v>
      </c>
      <c r="B73" s="91">
        <v>0.12366341236634124</v>
      </c>
      <c r="C73" s="35">
        <v>99</v>
      </c>
      <c r="D73" s="94">
        <v>0.66874027993779162</v>
      </c>
      <c r="E73" s="88">
        <v>112</v>
      </c>
      <c r="F73" s="89">
        <f t="shared" si="1"/>
        <v>211</v>
      </c>
    </row>
    <row r="74" spans="1:6" ht="14.45" customHeight="1" x14ac:dyDescent="0.2">
      <c r="A74" s="90" t="s">
        <v>115</v>
      </c>
      <c r="B74" s="91">
        <v>2.3773225345402573E-2</v>
      </c>
      <c r="C74" s="35">
        <v>55</v>
      </c>
      <c r="D74" s="94">
        <v>0.24786150712830957</v>
      </c>
      <c r="E74" s="88">
        <v>70</v>
      </c>
      <c r="F74" s="89">
        <f t="shared" si="1"/>
        <v>125</v>
      </c>
    </row>
    <row r="75" spans="1:6" ht="14.45" customHeight="1" x14ac:dyDescent="0.2">
      <c r="A75" s="90" t="s">
        <v>116</v>
      </c>
      <c r="B75" s="91">
        <v>3.959012575687005E-2</v>
      </c>
      <c r="C75" s="35">
        <v>66</v>
      </c>
      <c r="D75" s="94">
        <v>0.40719696969696972</v>
      </c>
      <c r="E75" s="88">
        <v>84</v>
      </c>
      <c r="F75" s="89">
        <f t="shared" si="1"/>
        <v>150</v>
      </c>
    </row>
    <row r="76" spans="1:6" ht="14.45" customHeight="1" x14ac:dyDescent="0.2">
      <c r="A76" s="90" t="s">
        <v>117</v>
      </c>
      <c r="B76" s="91">
        <v>0</v>
      </c>
      <c r="C76" s="35">
        <v>55</v>
      </c>
      <c r="D76" s="94">
        <v>0.30851063829787234</v>
      </c>
      <c r="E76" s="88">
        <v>70</v>
      </c>
      <c r="F76" s="89">
        <f t="shared" si="1"/>
        <v>125</v>
      </c>
    </row>
    <row r="77" spans="1:6" ht="14.45" customHeight="1" x14ac:dyDescent="0.2">
      <c r="A77" s="90" t="s">
        <v>118</v>
      </c>
      <c r="B77" s="91">
        <v>5.2455357142857144E-2</v>
      </c>
      <c r="C77" s="35">
        <v>66</v>
      </c>
      <c r="D77" s="94">
        <v>0.65789473684210531</v>
      </c>
      <c r="E77" s="88">
        <v>112</v>
      </c>
      <c r="F77" s="89">
        <f t="shared" si="1"/>
        <v>178</v>
      </c>
    </row>
    <row r="78" spans="1:6" ht="14.45" customHeight="1" x14ac:dyDescent="0.2">
      <c r="A78" s="90" t="s">
        <v>119</v>
      </c>
      <c r="B78" s="91">
        <v>0.15409004438807863</v>
      </c>
      <c r="C78" s="35">
        <v>110</v>
      </c>
      <c r="D78" s="94">
        <v>0.56703910614525144</v>
      </c>
      <c r="E78" s="88">
        <v>112</v>
      </c>
      <c r="F78" s="89">
        <f t="shared" si="1"/>
        <v>222</v>
      </c>
    </row>
    <row r="79" spans="1:6" ht="14.45" customHeight="1" x14ac:dyDescent="0.2">
      <c r="A79" s="90" t="s">
        <v>120</v>
      </c>
      <c r="B79" s="91">
        <v>5.7915057915057917E-2</v>
      </c>
      <c r="C79" s="35">
        <v>66</v>
      </c>
      <c r="D79" s="94">
        <v>0.57608695652173914</v>
      </c>
      <c r="E79" s="88">
        <v>112</v>
      </c>
      <c r="F79" s="89">
        <f t="shared" si="1"/>
        <v>178</v>
      </c>
    </row>
    <row r="80" spans="1:6" ht="14.45" customHeight="1" x14ac:dyDescent="0.2">
      <c r="A80" s="90" t="s">
        <v>121</v>
      </c>
      <c r="B80" s="91">
        <v>8.1481481481481488E-2</v>
      </c>
      <c r="C80" s="35">
        <v>77</v>
      </c>
      <c r="D80" s="94">
        <v>0.82481751824817517</v>
      </c>
      <c r="E80" s="88">
        <v>140</v>
      </c>
      <c r="F80" s="89">
        <f t="shared" si="1"/>
        <v>217</v>
      </c>
    </row>
    <row r="81" spans="1:6" ht="14.45" customHeight="1" x14ac:dyDescent="0.2">
      <c r="A81" s="90" t="s">
        <v>122</v>
      </c>
      <c r="B81" s="91">
        <v>3.2573289902280131E-2</v>
      </c>
      <c r="C81" s="35">
        <v>66</v>
      </c>
      <c r="D81" s="94">
        <v>0.87311827956989252</v>
      </c>
      <c r="E81" s="88">
        <v>140</v>
      </c>
      <c r="F81" s="89">
        <f t="shared" si="1"/>
        <v>206</v>
      </c>
    </row>
    <row r="82" spans="1:6" ht="14.45" customHeight="1" x14ac:dyDescent="0.2">
      <c r="A82" s="90" t="s">
        <v>123</v>
      </c>
      <c r="B82" s="91">
        <v>0.14921976592977892</v>
      </c>
      <c r="C82" s="35">
        <v>99</v>
      </c>
      <c r="D82" s="94">
        <v>0.44740740740740742</v>
      </c>
      <c r="E82" s="88">
        <v>84</v>
      </c>
      <c r="F82" s="89">
        <f t="shared" si="1"/>
        <v>183</v>
      </c>
    </row>
    <row r="83" spans="1:6" ht="14.45" customHeight="1" x14ac:dyDescent="0.2">
      <c r="A83" s="90" t="s">
        <v>124</v>
      </c>
      <c r="B83" s="91">
        <v>2.9976423038059953E-2</v>
      </c>
      <c r="C83" s="35">
        <v>66</v>
      </c>
      <c r="D83" s="94">
        <v>0.39054726368159204</v>
      </c>
      <c r="E83" s="88">
        <v>84</v>
      </c>
      <c r="F83" s="89">
        <f t="shared" si="1"/>
        <v>150</v>
      </c>
    </row>
    <row r="84" spans="1:6" ht="14.45" customHeight="1" x14ac:dyDescent="0.2">
      <c r="A84" s="90" t="s">
        <v>125</v>
      </c>
      <c r="B84" s="91">
        <v>0.15753424657534246</v>
      </c>
      <c r="C84" s="35">
        <v>110</v>
      </c>
      <c r="D84" s="94">
        <v>0.66666666666666663</v>
      </c>
      <c r="E84" s="88">
        <v>112</v>
      </c>
      <c r="F84" s="89">
        <f t="shared" si="1"/>
        <v>222</v>
      </c>
    </row>
    <row r="85" spans="1:6" ht="14.45" customHeight="1" x14ac:dyDescent="0.2">
      <c r="A85" s="90" t="s">
        <v>126</v>
      </c>
      <c r="B85" s="91">
        <v>2.9062087186261559E-2</v>
      </c>
      <c r="C85" s="35">
        <v>55</v>
      </c>
      <c r="D85" s="94">
        <v>0.60487804878048779</v>
      </c>
      <c r="E85" s="88">
        <v>112</v>
      </c>
      <c r="F85" s="89">
        <f t="shared" si="1"/>
        <v>167</v>
      </c>
    </row>
    <row r="86" spans="1:6" ht="14.45" customHeight="1" x14ac:dyDescent="0.2">
      <c r="A86" s="90" t="s">
        <v>127</v>
      </c>
      <c r="B86" s="91">
        <v>3.515625E-2</v>
      </c>
      <c r="C86" s="35">
        <v>66</v>
      </c>
      <c r="D86" s="94">
        <v>0.78888888888888886</v>
      </c>
      <c r="E86" s="88">
        <v>126</v>
      </c>
      <c r="F86" s="89">
        <f t="shared" si="1"/>
        <v>192</v>
      </c>
    </row>
    <row r="87" spans="1:6" ht="14.45" customHeight="1" x14ac:dyDescent="0.2">
      <c r="A87" s="90" t="s">
        <v>128</v>
      </c>
      <c r="B87" s="91">
        <v>8.8471283783783786E-2</v>
      </c>
      <c r="C87" s="35">
        <v>77</v>
      </c>
      <c r="D87" s="94">
        <v>0.49529512403763903</v>
      </c>
      <c r="E87" s="88">
        <v>98</v>
      </c>
      <c r="F87" s="89">
        <f t="shared" si="1"/>
        <v>175</v>
      </c>
    </row>
    <row r="88" spans="1:6" ht="14.45" customHeight="1" x14ac:dyDescent="0.2">
      <c r="A88" s="90" t="s">
        <v>129</v>
      </c>
      <c r="B88" s="91">
        <v>3.4221813725490199E-2</v>
      </c>
      <c r="C88" s="35">
        <v>66</v>
      </c>
      <c r="D88" s="94">
        <v>9.1711870821243852E-2</v>
      </c>
      <c r="E88" s="88">
        <v>70</v>
      </c>
      <c r="F88" s="89">
        <f t="shared" si="1"/>
        <v>136</v>
      </c>
    </row>
    <row r="89" spans="1:6" ht="14.45" customHeight="1" x14ac:dyDescent="0.2">
      <c r="A89" s="90" t="s">
        <v>130</v>
      </c>
      <c r="B89" s="91">
        <v>0</v>
      </c>
      <c r="C89" s="35">
        <v>55</v>
      </c>
      <c r="D89" s="94">
        <v>0.52777777777777779</v>
      </c>
      <c r="E89" s="88">
        <v>98</v>
      </c>
      <c r="F89" s="89">
        <f t="shared" si="1"/>
        <v>153</v>
      </c>
    </row>
    <row r="90" spans="1:6" ht="14.45" customHeight="1" x14ac:dyDescent="0.2">
      <c r="A90" s="90" t="s">
        <v>131</v>
      </c>
      <c r="B90" s="91">
        <v>4.1872733267392021E-2</v>
      </c>
      <c r="C90" s="35">
        <v>66</v>
      </c>
      <c r="D90" s="94">
        <v>0.83906882591093113</v>
      </c>
      <c r="E90" s="88">
        <v>140</v>
      </c>
      <c r="F90" s="89">
        <f t="shared" si="1"/>
        <v>206</v>
      </c>
    </row>
    <row r="91" spans="1:6" ht="14.45" customHeight="1" x14ac:dyDescent="0.2">
      <c r="A91" s="90" t="s">
        <v>132</v>
      </c>
      <c r="B91" s="91">
        <v>9.7356544165054806E-2</v>
      </c>
      <c r="C91" s="35">
        <v>88</v>
      </c>
      <c r="D91" s="94">
        <v>0.4375</v>
      </c>
      <c r="E91" s="88">
        <v>84</v>
      </c>
      <c r="F91" s="89">
        <f t="shared" si="1"/>
        <v>172</v>
      </c>
    </row>
    <row r="92" spans="1:6" ht="14.45" customHeight="1" x14ac:dyDescent="0.2">
      <c r="A92" s="90" t="s">
        <v>133</v>
      </c>
      <c r="B92" s="91">
        <v>3.4792431516520755E-2</v>
      </c>
      <c r="C92" s="35">
        <v>66</v>
      </c>
      <c r="D92" s="94">
        <v>0.37261219792865363</v>
      </c>
      <c r="E92" s="88">
        <v>84</v>
      </c>
      <c r="F92" s="89">
        <f t="shared" si="1"/>
        <v>150</v>
      </c>
    </row>
    <row r="93" spans="1:6" ht="14.45" customHeight="1" x14ac:dyDescent="0.2">
      <c r="A93" s="90" t="s">
        <v>134</v>
      </c>
      <c r="B93" s="91">
        <v>0.10814332247557003</v>
      </c>
      <c r="C93" s="35">
        <v>88</v>
      </c>
      <c r="D93" s="94">
        <v>0.49735449735449733</v>
      </c>
      <c r="E93" s="88">
        <v>98</v>
      </c>
      <c r="F93" s="89">
        <f t="shared" si="1"/>
        <v>186</v>
      </c>
    </row>
    <row r="94" spans="1:6" ht="14.45" customHeight="1" x14ac:dyDescent="0.2">
      <c r="A94" s="90" t="s">
        <v>135</v>
      </c>
      <c r="B94" s="91">
        <v>5.8823529411764705E-2</v>
      </c>
      <c r="C94" s="35">
        <v>66</v>
      </c>
      <c r="D94" s="94">
        <v>0.72857142857142854</v>
      </c>
      <c r="E94" s="88">
        <v>126</v>
      </c>
      <c r="F94" s="89">
        <f t="shared" si="1"/>
        <v>192</v>
      </c>
    </row>
    <row r="95" spans="1:6" ht="14.45" customHeight="1" x14ac:dyDescent="0.2">
      <c r="A95" s="90" t="s">
        <v>136</v>
      </c>
      <c r="B95" s="91">
        <v>0.13032581453634084</v>
      </c>
      <c r="C95" s="35">
        <v>99</v>
      </c>
      <c r="D95" s="94">
        <v>0.37172774869109948</v>
      </c>
      <c r="E95" s="88">
        <v>84</v>
      </c>
      <c r="F95" s="89">
        <f t="shared" si="1"/>
        <v>183</v>
      </c>
    </row>
    <row r="96" spans="1:6" ht="14.45" customHeight="1" x14ac:dyDescent="0.2">
      <c r="A96" s="90" t="s">
        <v>137</v>
      </c>
      <c r="B96" s="91">
        <v>2.7597402597402596E-2</v>
      </c>
      <c r="C96" s="35">
        <v>55</v>
      </c>
      <c r="D96" s="94">
        <v>0.7623318385650224</v>
      </c>
      <c r="E96" s="88">
        <v>126</v>
      </c>
      <c r="F96" s="89">
        <f t="shared" si="1"/>
        <v>181</v>
      </c>
    </row>
    <row r="97" spans="1:6" ht="14.45" customHeight="1" x14ac:dyDescent="0.2">
      <c r="A97" s="90" t="s">
        <v>138</v>
      </c>
      <c r="B97" s="91">
        <v>9.4736842105263161E-2</v>
      </c>
      <c r="C97" s="35">
        <v>88</v>
      </c>
      <c r="D97" s="94">
        <v>0.69655172413793098</v>
      </c>
      <c r="E97" s="88">
        <v>126</v>
      </c>
      <c r="F97" s="89">
        <f t="shared" si="1"/>
        <v>214</v>
      </c>
    </row>
    <row r="98" spans="1:6" ht="14.45" customHeight="1" x14ac:dyDescent="0.2">
      <c r="A98" s="90" t="s">
        <v>139</v>
      </c>
      <c r="B98" s="91">
        <v>4.9278247884519663E-2</v>
      </c>
      <c r="C98" s="35">
        <v>66</v>
      </c>
      <c r="D98" s="94">
        <v>0.48295454545454547</v>
      </c>
      <c r="E98" s="88">
        <v>98</v>
      </c>
      <c r="F98" s="89">
        <f t="shared" si="1"/>
        <v>164</v>
      </c>
    </row>
    <row r="99" spans="1:6" ht="14.45" customHeight="1" x14ac:dyDescent="0.2">
      <c r="A99" s="90" t="s">
        <v>140</v>
      </c>
      <c r="B99" s="91">
        <v>3.3267716535433069E-2</v>
      </c>
      <c r="C99" s="35">
        <v>66</v>
      </c>
      <c r="D99" s="94">
        <v>0.85150905432595569</v>
      </c>
      <c r="E99" s="88">
        <v>140</v>
      </c>
      <c r="F99" s="89">
        <f t="shared" si="1"/>
        <v>206</v>
      </c>
    </row>
    <row r="100" spans="1:6" ht="14.45" customHeight="1" x14ac:dyDescent="0.2">
      <c r="A100" s="90" t="s">
        <v>141</v>
      </c>
      <c r="B100" s="91">
        <v>6.6510603139630961E-2</v>
      </c>
      <c r="C100" s="35">
        <v>77</v>
      </c>
      <c r="D100" s="94">
        <v>0.81259370314842583</v>
      </c>
      <c r="E100" s="88">
        <v>140</v>
      </c>
      <c r="F100" s="89">
        <f t="shared" si="1"/>
        <v>217</v>
      </c>
    </row>
    <row r="101" spans="1:6" ht="14.45" customHeight="1" x14ac:dyDescent="0.2">
      <c r="A101" s="90" t="s">
        <v>142</v>
      </c>
      <c r="B101" s="91">
        <v>3.2446188103064363E-2</v>
      </c>
      <c r="C101" s="35">
        <v>66</v>
      </c>
      <c r="D101" s="94">
        <v>0.79071766222604212</v>
      </c>
      <c r="E101" s="88">
        <v>140</v>
      </c>
      <c r="F101" s="89">
        <f t="shared" si="1"/>
        <v>206</v>
      </c>
    </row>
    <row r="102" spans="1:6" ht="14.45" customHeight="1" x14ac:dyDescent="0.2">
      <c r="A102" s="90" t="s">
        <v>143</v>
      </c>
      <c r="B102" s="91">
        <v>0</v>
      </c>
      <c r="C102" s="35">
        <v>55</v>
      </c>
      <c r="D102" s="94">
        <v>0.25311203319502074</v>
      </c>
      <c r="E102" s="88">
        <v>70</v>
      </c>
      <c r="F102" s="89">
        <f t="shared" si="1"/>
        <v>125</v>
      </c>
    </row>
    <row r="103" spans="1:6" ht="14.45" customHeight="1" x14ac:dyDescent="0.2">
      <c r="A103" s="90" t="s">
        <v>144</v>
      </c>
      <c r="B103" s="91">
        <v>6.6767830045523516E-2</v>
      </c>
      <c r="C103" s="35">
        <v>77</v>
      </c>
      <c r="D103" s="94">
        <v>0.57873210633946826</v>
      </c>
      <c r="E103" s="88">
        <v>112</v>
      </c>
      <c r="F103" s="89">
        <f t="shared" si="1"/>
        <v>189</v>
      </c>
    </row>
    <row r="104" spans="1:6" ht="14.45" customHeight="1" x14ac:dyDescent="0.2">
      <c r="A104" s="90" t="s">
        <v>145</v>
      </c>
      <c r="B104" s="91">
        <v>6.0524906266738079E-2</v>
      </c>
      <c r="C104" s="35">
        <v>77</v>
      </c>
      <c r="D104" s="94">
        <v>0.2896174863387978</v>
      </c>
      <c r="E104" s="88">
        <v>70</v>
      </c>
      <c r="F104" s="89">
        <f t="shared" si="1"/>
        <v>147</v>
      </c>
    </row>
    <row r="105" spans="1:6" ht="14.45" customHeight="1" x14ac:dyDescent="0.2">
      <c r="A105" s="90" t="s">
        <v>146</v>
      </c>
      <c r="B105" s="91">
        <v>4.9676025917926567E-2</v>
      </c>
      <c r="C105" s="35">
        <v>66</v>
      </c>
      <c r="D105" s="94">
        <v>0.61440677966101698</v>
      </c>
      <c r="E105" s="88">
        <v>112</v>
      </c>
      <c r="F105" s="89">
        <f t="shared" si="1"/>
        <v>178</v>
      </c>
    </row>
    <row r="106" spans="1:6" ht="14.45" customHeight="1" x14ac:dyDescent="0.2">
      <c r="A106" s="90" t="s">
        <v>147</v>
      </c>
      <c r="B106" s="91">
        <v>5.7797164667393673E-2</v>
      </c>
      <c r="C106" s="35">
        <v>66</v>
      </c>
      <c r="D106" s="94">
        <v>0.47637051039697542</v>
      </c>
      <c r="E106" s="88">
        <v>98</v>
      </c>
      <c r="F106" s="89">
        <f t="shared" si="1"/>
        <v>164</v>
      </c>
    </row>
    <row r="107" spans="1:6" ht="14.45" customHeight="1" x14ac:dyDescent="0.2">
      <c r="A107" s="90" t="s">
        <v>148</v>
      </c>
      <c r="B107" s="91">
        <v>0.1431578947368421</v>
      </c>
      <c r="C107" s="35">
        <v>99</v>
      </c>
      <c r="D107" s="94">
        <v>0.37362637362637363</v>
      </c>
      <c r="E107" s="88">
        <v>84</v>
      </c>
      <c r="F107" s="89">
        <f t="shared" si="1"/>
        <v>183</v>
      </c>
    </row>
    <row r="108" spans="1:6" ht="14.45" customHeight="1" x14ac:dyDescent="0.2">
      <c r="A108" s="90" t="s">
        <v>149</v>
      </c>
      <c r="B108" s="91">
        <v>7.1428571428571425E-2</v>
      </c>
      <c r="C108" s="35">
        <v>77</v>
      </c>
      <c r="D108" s="94">
        <v>0.45918367346938777</v>
      </c>
      <c r="E108" s="88">
        <v>98</v>
      </c>
      <c r="F108" s="89">
        <f t="shared" si="1"/>
        <v>175</v>
      </c>
    </row>
    <row r="109" spans="1:6" ht="14.45" customHeight="1" x14ac:dyDescent="0.2">
      <c r="A109" s="90" t="s">
        <v>150</v>
      </c>
      <c r="B109" s="91">
        <v>5.1820268940636273E-2</v>
      </c>
      <c r="C109" s="35">
        <v>66</v>
      </c>
      <c r="D109" s="94">
        <v>0.37076177895200352</v>
      </c>
      <c r="E109" s="88">
        <v>84</v>
      </c>
      <c r="F109" s="89">
        <f t="shared" si="1"/>
        <v>150</v>
      </c>
    </row>
    <row r="110" spans="1:6" ht="14.45" customHeight="1" x14ac:dyDescent="0.2">
      <c r="A110" s="90" t="s">
        <v>151</v>
      </c>
      <c r="B110" s="91">
        <v>7.023745485283947E-2</v>
      </c>
      <c r="C110" s="35">
        <v>77</v>
      </c>
      <c r="D110" s="94">
        <v>0.37760187628261505</v>
      </c>
      <c r="E110" s="88">
        <v>84</v>
      </c>
      <c r="F110" s="89">
        <f t="shared" si="1"/>
        <v>161</v>
      </c>
    </row>
    <row r="111" spans="1:6" ht="14.45" customHeight="1" x14ac:dyDescent="0.2">
      <c r="A111" s="90" t="s">
        <v>152</v>
      </c>
      <c r="B111" s="91">
        <v>7.7134616674491924E-2</v>
      </c>
      <c r="C111" s="35">
        <v>77</v>
      </c>
      <c r="D111" s="94">
        <v>0.34121821407451214</v>
      </c>
      <c r="E111" s="88">
        <v>84</v>
      </c>
      <c r="F111" s="89">
        <f t="shared" si="1"/>
        <v>161</v>
      </c>
    </row>
    <row r="112" spans="1:6" ht="14.45" customHeight="1" x14ac:dyDescent="0.2">
      <c r="A112" s="90" t="s">
        <v>355</v>
      </c>
      <c r="B112" s="91">
        <v>3.925233644859813E-2</v>
      </c>
      <c r="C112" s="35">
        <v>66</v>
      </c>
      <c r="D112" s="94">
        <v>0.67441860465116277</v>
      </c>
      <c r="E112" s="88">
        <v>126</v>
      </c>
      <c r="F112" s="89">
        <f t="shared" si="1"/>
        <v>192</v>
      </c>
    </row>
    <row r="113" spans="1:6" ht="14.45" customHeight="1" x14ac:dyDescent="0.2">
      <c r="A113" s="90" t="s">
        <v>153</v>
      </c>
      <c r="B113" s="91">
        <v>2.1029504080351539E-2</v>
      </c>
      <c r="C113" s="35">
        <v>55</v>
      </c>
      <c r="D113" s="94">
        <v>0.25594405594405595</v>
      </c>
      <c r="E113" s="88">
        <v>70</v>
      </c>
      <c r="F113" s="89">
        <f t="shared" si="1"/>
        <v>125</v>
      </c>
    </row>
    <row r="114" spans="1:6" ht="14.45" customHeight="1" x14ac:dyDescent="0.2">
      <c r="A114" s="90" t="s">
        <v>154</v>
      </c>
      <c r="B114" s="91">
        <v>0.17468805704099821</v>
      </c>
      <c r="C114" s="35">
        <v>110</v>
      </c>
      <c r="D114" s="94">
        <v>0.5780346820809249</v>
      </c>
      <c r="E114" s="88">
        <v>112</v>
      </c>
      <c r="F114" s="89">
        <f t="shared" si="1"/>
        <v>222</v>
      </c>
    </row>
    <row r="115" spans="1:6" ht="14.45" customHeight="1" x14ac:dyDescent="0.2">
      <c r="A115" s="90" t="s">
        <v>155</v>
      </c>
      <c r="B115" s="91">
        <v>0</v>
      </c>
      <c r="C115" s="35">
        <v>55</v>
      </c>
      <c r="D115" s="94">
        <v>0.28205128205128205</v>
      </c>
      <c r="E115" s="88">
        <v>70</v>
      </c>
      <c r="F115" s="89">
        <f t="shared" si="1"/>
        <v>125</v>
      </c>
    </row>
    <row r="116" spans="1:6" ht="14.45" customHeight="1" x14ac:dyDescent="0.2">
      <c r="A116" s="90" t="s">
        <v>156</v>
      </c>
      <c r="B116" s="91">
        <v>3.3184190902311707E-2</v>
      </c>
      <c r="C116" s="35">
        <v>66</v>
      </c>
      <c r="D116" s="94">
        <v>0.15292353823088456</v>
      </c>
      <c r="E116" s="88">
        <v>70</v>
      </c>
      <c r="F116" s="89">
        <f t="shared" si="1"/>
        <v>136</v>
      </c>
    </row>
    <row r="117" spans="1:6" ht="14.45" customHeight="1" x14ac:dyDescent="0.2">
      <c r="A117" s="90" t="s">
        <v>157</v>
      </c>
      <c r="B117" s="91">
        <v>6.5670517327975894E-2</v>
      </c>
      <c r="C117" s="35">
        <v>77</v>
      </c>
      <c r="D117" s="94">
        <v>0.22147101003892644</v>
      </c>
      <c r="E117" s="88">
        <v>70</v>
      </c>
      <c r="F117" s="89">
        <f t="shared" si="1"/>
        <v>147</v>
      </c>
    </row>
    <row r="118" spans="1:6" ht="14.45" customHeight="1" x14ac:dyDescent="0.2">
      <c r="A118" s="90" t="s">
        <v>158</v>
      </c>
      <c r="B118" s="91">
        <v>0</v>
      </c>
      <c r="C118" s="35">
        <v>55</v>
      </c>
      <c r="D118" s="94">
        <v>0.2</v>
      </c>
      <c r="E118" s="88">
        <v>70</v>
      </c>
      <c r="F118" s="89">
        <f t="shared" si="1"/>
        <v>125</v>
      </c>
    </row>
    <row r="119" spans="1:6" ht="14.45" customHeight="1" x14ac:dyDescent="0.2">
      <c r="A119" s="90" t="s">
        <v>159</v>
      </c>
      <c r="B119" s="91">
        <v>4.0433925049309663E-2</v>
      </c>
      <c r="C119" s="35">
        <v>66</v>
      </c>
      <c r="D119" s="94">
        <v>0.31547619047619047</v>
      </c>
      <c r="E119" s="88">
        <v>70</v>
      </c>
      <c r="F119" s="89">
        <f t="shared" si="1"/>
        <v>136</v>
      </c>
    </row>
    <row r="120" spans="1:6" ht="14.45" customHeight="1" x14ac:dyDescent="0.2">
      <c r="A120" s="90" t="s">
        <v>160</v>
      </c>
      <c r="B120" s="91">
        <v>1.3157894736842105E-2</v>
      </c>
      <c r="C120" s="35">
        <v>55</v>
      </c>
      <c r="D120" s="94">
        <v>0.47104247104247104</v>
      </c>
      <c r="E120" s="88">
        <v>98</v>
      </c>
      <c r="F120" s="89">
        <f t="shared" si="1"/>
        <v>153</v>
      </c>
    </row>
    <row r="121" spans="1:6" ht="14.45" customHeight="1" x14ac:dyDescent="0.2">
      <c r="A121" s="90" t="s">
        <v>356</v>
      </c>
      <c r="B121" s="91">
        <v>4.7225891677675033E-2</v>
      </c>
      <c r="C121" s="35">
        <v>66</v>
      </c>
      <c r="D121" s="94">
        <v>0.4852468594799883</v>
      </c>
      <c r="E121" s="88">
        <v>98</v>
      </c>
      <c r="F121" s="89">
        <f t="shared" si="1"/>
        <v>164</v>
      </c>
    </row>
    <row r="122" spans="1:6" ht="14.45" customHeight="1" x14ac:dyDescent="0.2">
      <c r="A122" s="90" t="s">
        <v>161</v>
      </c>
      <c r="B122" s="91">
        <v>5.8464223385689351E-2</v>
      </c>
      <c r="C122" s="35">
        <v>66</v>
      </c>
      <c r="D122" s="94">
        <v>0.30350194552529181</v>
      </c>
      <c r="E122" s="88">
        <v>70</v>
      </c>
      <c r="F122" s="89">
        <f t="shared" si="1"/>
        <v>136</v>
      </c>
    </row>
    <row r="123" spans="1:6" s="21" customFormat="1" ht="14.45" customHeight="1" x14ac:dyDescent="0.2">
      <c r="A123" s="90" t="s">
        <v>162</v>
      </c>
      <c r="B123" s="91">
        <v>2.8813559322033899E-2</v>
      </c>
      <c r="C123" s="35">
        <v>55</v>
      </c>
      <c r="D123" s="94">
        <v>0.24545454545454545</v>
      </c>
      <c r="E123" s="88">
        <v>70</v>
      </c>
      <c r="F123" s="89">
        <f t="shared" si="1"/>
        <v>125</v>
      </c>
    </row>
    <row r="124" spans="1:6" ht="14.45" customHeight="1" x14ac:dyDescent="0.2">
      <c r="A124" s="90" t="s">
        <v>163</v>
      </c>
      <c r="B124" s="91">
        <v>3.6822783401935698E-2</v>
      </c>
      <c r="C124" s="35">
        <v>66</v>
      </c>
      <c r="D124" s="94">
        <v>0.8330373001776199</v>
      </c>
      <c r="E124" s="88">
        <v>140</v>
      </c>
      <c r="F124" s="89">
        <f t="shared" si="1"/>
        <v>206</v>
      </c>
    </row>
    <row r="125" spans="1:6" ht="14.45" customHeight="1" x14ac:dyDescent="0.2">
      <c r="A125" s="90" t="s">
        <v>164</v>
      </c>
      <c r="B125" s="91">
        <v>5.4999549184023083E-2</v>
      </c>
      <c r="C125" s="35">
        <v>66</v>
      </c>
      <c r="D125" s="94">
        <v>0.11129637348895373</v>
      </c>
      <c r="E125" s="88">
        <v>70</v>
      </c>
      <c r="F125" s="89">
        <f t="shared" si="1"/>
        <v>136</v>
      </c>
    </row>
    <row r="126" spans="1:6" ht="14.45" customHeight="1" x14ac:dyDescent="0.2">
      <c r="A126" s="90" t="s">
        <v>165</v>
      </c>
      <c r="B126" s="91">
        <v>2.0001234644113835E-2</v>
      </c>
      <c r="C126" s="35">
        <v>55</v>
      </c>
      <c r="D126" s="94">
        <v>0.43365617433414044</v>
      </c>
      <c r="E126" s="88">
        <v>84</v>
      </c>
      <c r="F126" s="89">
        <f t="shared" si="1"/>
        <v>139</v>
      </c>
    </row>
    <row r="127" spans="1:6" ht="14.45" customHeight="1" x14ac:dyDescent="0.2">
      <c r="A127" s="90" t="s">
        <v>166</v>
      </c>
      <c r="B127" s="91">
        <v>1.9695613249776187E-2</v>
      </c>
      <c r="C127" s="35">
        <v>55</v>
      </c>
      <c r="D127" s="94">
        <v>0.52613240418118468</v>
      </c>
      <c r="E127" s="88">
        <v>98</v>
      </c>
      <c r="F127" s="89">
        <f t="shared" si="1"/>
        <v>153</v>
      </c>
    </row>
    <row r="128" spans="1:6" ht="14.45" customHeight="1" x14ac:dyDescent="0.2">
      <c r="A128" s="90" t="s">
        <v>167</v>
      </c>
      <c r="B128" s="91">
        <v>3.3204784626446174E-2</v>
      </c>
      <c r="C128" s="35">
        <v>66</v>
      </c>
      <c r="D128" s="94">
        <v>0.93989361702127661</v>
      </c>
      <c r="E128" s="88">
        <v>140</v>
      </c>
      <c r="F128" s="89">
        <f t="shared" si="1"/>
        <v>206</v>
      </c>
    </row>
    <row r="129" spans="1:6" ht="14.45" customHeight="1" x14ac:dyDescent="0.2">
      <c r="A129" s="90" t="s">
        <v>168</v>
      </c>
      <c r="B129" s="91">
        <v>4.433249370277078E-2</v>
      </c>
      <c r="C129" s="35">
        <v>66</v>
      </c>
      <c r="D129" s="94">
        <v>0.37770562770562771</v>
      </c>
      <c r="E129" s="88">
        <v>84</v>
      </c>
      <c r="F129" s="89">
        <f t="shared" si="1"/>
        <v>150</v>
      </c>
    </row>
    <row r="130" spans="1:6" ht="14.45" customHeight="1" x14ac:dyDescent="0.2">
      <c r="A130" s="90" t="s">
        <v>169</v>
      </c>
      <c r="B130" s="91">
        <v>3.4507419989272307E-2</v>
      </c>
      <c r="C130" s="35">
        <v>66</v>
      </c>
      <c r="D130" s="94">
        <v>7.0686767169179224E-2</v>
      </c>
      <c r="E130" s="88">
        <v>70</v>
      </c>
      <c r="F130" s="89">
        <f t="shared" si="1"/>
        <v>136</v>
      </c>
    </row>
    <row r="131" spans="1:6" ht="14.45" customHeight="1" x14ac:dyDescent="0.2">
      <c r="A131" s="90" t="s">
        <v>170</v>
      </c>
      <c r="B131" s="91">
        <v>0.16363636363636364</v>
      </c>
      <c r="C131" s="35">
        <v>110</v>
      </c>
      <c r="D131" s="94">
        <v>0.59</v>
      </c>
      <c r="E131" s="88">
        <v>112</v>
      </c>
      <c r="F131" s="89">
        <f t="shared" si="1"/>
        <v>222</v>
      </c>
    </row>
    <row r="132" spans="1:6" ht="14.45" customHeight="1" x14ac:dyDescent="0.2">
      <c r="A132" s="90" t="s">
        <v>171</v>
      </c>
      <c r="B132" s="91">
        <v>6.3174114021571651E-2</v>
      </c>
      <c r="C132" s="35">
        <v>77</v>
      </c>
      <c r="D132" s="94">
        <v>0.3511705685618729</v>
      </c>
      <c r="E132" s="88">
        <v>84</v>
      </c>
      <c r="F132" s="89">
        <f t="shared" si="1"/>
        <v>161</v>
      </c>
    </row>
    <row r="133" spans="1:6" ht="14.45" customHeight="1" x14ac:dyDescent="0.2">
      <c r="A133" s="90" t="s">
        <v>172</v>
      </c>
      <c r="B133" s="91">
        <v>0.10246913580246914</v>
      </c>
      <c r="C133" s="35">
        <v>88</v>
      </c>
      <c r="D133" s="94">
        <v>0.24556962025316456</v>
      </c>
      <c r="E133" s="88">
        <v>70</v>
      </c>
      <c r="F133" s="89">
        <f t="shared" si="1"/>
        <v>158</v>
      </c>
    </row>
    <row r="134" spans="1:6" ht="14.45" customHeight="1" x14ac:dyDescent="0.2">
      <c r="A134" s="90" t="s">
        <v>173</v>
      </c>
      <c r="B134" s="91">
        <v>3.4879783271249576E-2</v>
      </c>
      <c r="C134" s="35">
        <v>66</v>
      </c>
      <c r="D134" s="94">
        <v>0.55404849979449244</v>
      </c>
      <c r="E134" s="88">
        <v>98</v>
      </c>
      <c r="F134" s="89">
        <f t="shared" si="1"/>
        <v>164</v>
      </c>
    </row>
    <row r="135" spans="1:6" ht="14.45" customHeight="1" x14ac:dyDescent="0.2">
      <c r="A135" s="90" t="s">
        <v>174</v>
      </c>
      <c r="B135" s="91">
        <v>5.7243816254416963E-2</v>
      </c>
      <c r="C135" s="35">
        <v>66</v>
      </c>
      <c r="D135" s="94">
        <v>0.48306997742663654</v>
      </c>
      <c r="E135" s="88">
        <v>98</v>
      </c>
      <c r="F135" s="89">
        <f t="shared" si="1"/>
        <v>164</v>
      </c>
    </row>
    <row r="136" spans="1:6" ht="14.45" customHeight="1" x14ac:dyDescent="0.2">
      <c r="A136" s="90" t="s">
        <v>175</v>
      </c>
      <c r="B136" s="91">
        <v>5.9323566648580212E-2</v>
      </c>
      <c r="C136" s="35">
        <v>66</v>
      </c>
      <c r="D136" s="94">
        <v>0.24898949070331447</v>
      </c>
      <c r="E136" s="88">
        <v>70</v>
      </c>
      <c r="F136" s="89">
        <f t="shared" ref="F136:F199" si="2">C136+E136</f>
        <v>136</v>
      </c>
    </row>
    <row r="137" spans="1:6" ht="14.45" customHeight="1" x14ac:dyDescent="0.2">
      <c r="A137" s="90" t="s">
        <v>176</v>
      </c>
      <c r="B137" s="91">
        <v>4.145077720207254E-2</v>
      </c>
      <c r="C137" s="35">
        <v>66</v>
      </c>
      <c r="D137" s="94">
        <v>0.77307692307692311</v>
      </c>
      <c r="E137" s="88">
        <v>126</v>
      </c>
      <c r="F137" s="89">
        <f t="shared" si="2"/>
        <v>192</v>
      </c>
    </row>
    <row r="138" spans="1:6" ht="14.45" customHeight="1" x14ac:dyDescent="0.2">
      <c r="A138" s="90" t="s">
        <v>357</v>
      </c>
      <c r="B138" s="91">
        <v>0.1282225237449118</v>
      </c>
      <c r="C138" s="35">
        <v>99</v>
      </c>
      <c r="D138" s="94">
        <v>0.42042042042042044</v>
      </c>
      <c r="E138" s="88">
        <v>84</v>
      </c>
      <c r="F138" s="89">
        <f t="shared" si="2"/>
        <v>183</v>
      </c>
    </row>
    <row r="139" spans="1:6" ht="14.45" customHeight="1" x14ac:dyDescent="0.2">
      <c r="A139" s="90" t="s">
        <v>177</v>
      </c>
      <c r="B139" s="91">
        <v>8.0972222222222223E-2</v>
      </c>
      <c r="C139" s="35">
        <v>77</v>
      </c>
      <c r="D139" s="94">
        <v>0.30022446689113358</v>
      </c>
      <c r="E139" s="88">
        <v>70</v>
      </c>
      <c r="F139" s="89">
        <f t="shared" si="2"/>
        <v>147</v>
      </c>
    </row>
    <row r="140" spans="1:6" ht="14.45" customHeight="1" x14ac:dyDescent="0.2">
      <c r="A140" s="90" t="s">
        <v>178</v>
      </c>
      <c r="B140" s="91">
        <v>0</v>
      </c>
      <c r="C140" s="35">
        <v>55</v>
      </c>
      <c r="D140" s="94">
        <v>0.40502793296089384</v>
      </c>
      <c r="E140" s="88">
        <v>84</v>
      </c>
      <c r="F140" s="95">
        <f t="shared" si="2"/>
        <v>139</v>
      </c>
    </row>
    <row r="141" spans="1:6" ht="14.45" customHeight="1" x14ac:dyDescent="0.2">
      <c r="A141" s="90" t="s">
        <v>358</v>
      </c>
      <c r="B141" s="91">
        <v>0.10382513661202186</v>
      </c>
      <c r="C141" s="35">
        <v>88</v>
      </c>
      <c r="D141" s="94">
        <v>0.60481927710843375</v>
      </c>
      <c r="E141" s="88">
        <v>112</v>
      </c>
      <c r="F141" s="95">
        <f t="shared" si="2"/>
        <v>200</v>
      </c>
    </row>
    <row r="142" spans="1:6" ht="14.45" customHeight="1" x14ac:dyDescent="0.2">
      <c r="A142" s="90" t="s">
        <v>179</v>
      </c>
      <c r="B142" s="91">
        <v>2.1153048527581916E-2</v>
      </c>
      <c r="C142" s="35">
        <v>55</v>
      </c>
      <c r="D142" s="94">
        <v>0.65312499999999996</v>
      </c>
      <c r="E142" s="88">
        <v>112</v>
      </c>
      <c r="F142" s="95">
        <f t="shared" si="2"/>
        <v>167</v>
      </c>
    </row>
    <row r="143" spans="1:6" ht="14.45" customHeight="1" x14ac:dyDescent="0.2">
      <c r="A143" s="90" t="s">
        <v>180</v>
      </c>
      <c r="B143" s="91">
        <v>0.16096324461343473</v>
      </c>
      <c r="C143" s="35">
        <v>110</v>
      </c>
      <c r="D143" s="94">
        <v>0.81021897810218979</v>
      </c>
      <c r="E143" s="88">
        <v>140</v>
      </c>
      <c r="F143" s="95">
        <f t="shared" si="2"/>
        <v>250</v>
      </c>
    </row>
    <row r="144" spans="1:6" ht="14.45" customHeight="1" x14ac:dyDescent="0.2">
      <c r="A144" s="90" t="s">
        <v>181</v>
      </c>
      <c r="B144" s="91">
        <v>3.3848641002323938E-2</v>
      </c>
      <c r="C144" s="35">
        <v>66</v>
      </c>
      <c r="D144" s="94">
        <v>0.17708333333333334</v>
      </c>
      <c r="E144" s="88">
        <v>70</v>
      </c>
      <c r="F144" s="95">
        <f t="shared" si="2"/>
        <v>136</v>
      </c>
    </row>
    <row r="145" spans="1:6" ht="14.45" customHeight="1" x14ac:dyDescent="0.2">
      <c r="A145" s="90" t="s">
        <v>182</v>
      </c>
      <c r="B145" s="91">
        <v>3.2292003884752347E-2</v>
      </c>
      <c r="C145" s="35">
        <v>66</v>
      </c>
      <c r="D145" s="94">
        <v>0.48527846754168147</v>
      </c>
      <c r="E145" s="88">
        <v>98</v>
      </c>
      <c r="F145" s="95">
        <f t="shared" si="2"/>
        <v>164</v>
      </c>
    </row>
    <row r="146" spans="1:6" ht="14.45" customHeight="1" x14ac:dyDescent="0.2">
      <c r="A146" s="90" t="s">
        <v>183</v>
      </c>
      <c r="B146" s="91">
        <v>2.3016145654414292E-2</v>
      </c>
      <c r="C146" s="35">
        <v>55</v>
      </c>
      <c r="D146" s="94">
        <v>0.57610827775598272</v>
      </c>
      <c r="E146" s="88">
        <v>112</v>
      </c>
      <c r="F146" s="95">
        <f t="shared" si="2"/>
        <v>167</v>
      </c>
    </row>
    <row r="147" spans="1:6" ht="14.45" customHeight="1" x14ac:dyDescent="0.2">
      <c r="A147" s="90" t="s">
        <v>184</v>
      </c>
      <c r="B147" s="91">
        <v>3.515625E-2</v>
      </c>
      <c r="C147" s="35">
        <v>66</v>
      </c>
      <c r="D147" s="94">
        <v>0.4050632911392405</v>
      </c>
      <c r="E147" s="88">
        <v>84</v>
      </c>
      <c r="F147" s="95">
        <f t="shared" si="2"/>
        <v>150</v>
      </c>
    </row>
    <row r="148" spans="1:6" ht="14.45" customHeight="1" x14ac:dyDescent="0.2">
      <c r="A148" s="90" t="s">
        <v>185</v>
      </c>
      <c r="B148" s="91">
        <v>3.2647267565649396E-2</v>
      </c>
      <c r="C148" s="35">
        <v>66</v>
      </c>
      <c r="D148" s="94">
        <v>0.76650943396226412</v>
      </c>
      <c r="E148" s="88">
        <v>126</v>
      </c>
      <c r="F148" s="95">
        <f t="shared" si="2"/>
        <v>192</v>
      </c>
    </row>
    <row r="149" spans="1:6" s="21" customFormat="1" ht="14.45" customHeight="1" x14ac:dyDescent="0.2">
      <c r="A149" s="90" t="s">
        <v>186</v>
      </c>
      <c r="B149" s="91">
        <v>3.5643564356435641E-2</v>
      </c>
      <c r="C149" s="35">
        <v>66</v>
      </c>
      <c r="D149" s="94">
        <v>0.55414012738853502</v>
      </c>
      <c r="E149" s="88">
        <v>98</v>
      </c>
      <c r="F149" s="95">
        <f t="shared" si="2"/>
        <v>164</v>
      </c>
    </row>
    <row r="150" spans="1:6" ht="14.45" customHeight="1" x14ac:dyDescent="0.2">
      <c r="A150" s="90" t="s">
        <v>359</v>
      </c>
      <c r="B150" s="91">
        <v>2.7983798853295459E-2</v>
      </c>
      <c r="C150" s="35">
        <v>55</v>
      </c>
      <c r="D150" s="94">
        <v>3.590212668648525E-2</v>
      </c>
      <c r="E150" s="88">
        <v>70</v>
      </c>
      <c r="F150" s="95">
        <f t="shared" si="2"/>
        <v>125</v>
      </c>
    </row>
    <row r="151" spans="1:6" ht="14.45" customHeight="1" x14ac:dyDescent="0.2">
      <c r="A151" s="90" t="s">
        <v>187</v>
      </c>
      <c r="B151" s="91">
        <v>3.1229615133724721E-2</v>
      </c>
      <c r="C151" s="35">
        <v>66</v>
      </c>
      <c r="D151" s="94">
        <v>0.67190807378288475</v>
      </c>
      <c r="E151" s="88">
        <v>126</v>
      </c>
      <c r="F151" s="95">
        <f t="shared" si="2"/>
        <v>192</v>
      </c>
    </row>
    <row r="152" spans="1:6" ht="14.45" customHeight="1" x14ac:dyDescent="0.2">
      <c r="A152" s="90" t="s">
        <v>188</v>
      </c>
      <c r="B152" s="91">
        <v>6.9387755102040816E-2</v>
      </c>
      <c r="C152" s="35">
        <v>77</v>
      </c>
      <c r="D152" s="94">
        <v>0.67407407407407405</v>
      </c>
      <c r="E152" s="88">
        <v>126</v>
      </c>
      <c r="F152" s="95">
        <f t="shared" si="2"/>
        <v>203</v>
      </c>
    </row>
    <row r="153" spans="1:6" ht="14.45" customHeight="1" x14ac:dyDescent="0.2">
      <c r="A153" s="90" t="s">
        <v>189</v>
      </c>
      <c r="B153" s="91">
        <v>3.4805890227576977E-2</v>
      </c>
      <c r="C153" s="35">
        <v>66</v>
      </c>
      <c r="D153" s="94">
        <v>0.59031257456454311</v>
      </c>
      <c r="E153" s="88">
        <v>112</v>
      </c>
      <c r="F153" s="95">
        <f t="shared" si="2"/>
        <v>178</v>
      </c>
    </row>
    <row r="154" spans="1:6" ht="14.45" customHeight="1" x14ac:dyDescent="0.2">
      <c r="A154" s="90" t="s">
        <v>190</v>
      </c>
      <c r="B154" s="91">
        <v>0.16961130742049471</v>
      </c>
      <c r="C154" s="35">
        <v>110</v>
      </c>
      <c r="D154" s="94">
        <v>0.65048543689320393</v>
      </c>
      <c r="E154" s="88">
        <v>112</v>
      </c>
      <c r="F154" s="95">
        <f t="shared" si="2"/>
        <v>222</v>
      </c>
    </row>
    <row r="155" spans="1:6" ht="14.45" customHeight="1" x14ac:dyDescent="0.2">
      <c r="A155" s="90" t="s">
        <v>191</v>
      </c>
      <c r="B155" s="91">
        <v>3.397734843437708E-2</v>
      </c>
      <c r="C155" s="35">
        <v>66</v>
      </c>
      <c r="D155" s="94">
        <v>0.51398601398601396</v>
      </c>
      <c r="E155" s="88">
        <v>98</v>
      </c>
      <c r="F155" s="95">
        <f t="shared" si="2"/>
        <v>164</v>
      </c>
    </row>
    <row r="156" spans="1:6" ht="14.45" customHeight="1" x14ac:dyDescent="0.2">
      <c r="A156" s="90" t="s">
        <v>192</v>
      </c>
      <c r="B156" s="91">
        <v>5.6096430227167364E-2</v>
      </c>
      <c r="C156" s="35">
        <v>66</v>
      </c>
      <c r="D156" s="94">
        <v>0.7663398692810458</v>
      </c>
      <c r="E156" s="88">
        <v>126</v>
      </c>
      <c r="F156" s="95">
        <f t="shared" si="2"/>
        <v>192</v>
      </c>
    </row>
    <row r="157" spans="1:6" ht="14.45" customHeight="1" x14ac:dyDescent="0.2">
      <c r="A157" s="90" t="s">
        <v>193</v>
      </c>
      <c r="B157" s="91">
        <v>2.1850302185030219E-2</v>
      </c>
      <c r="C157" s="35">
        <v>55</v>
      </c>
      <c r="D157" s="94">
        <v>0.83053435114503815</v>
      </c>
      <c r="E157" s="88">
        <v>140</v>
      </c>
      <c r="F157" s="95">
        <f t="shared" si="2"/>
        <v>195</v>
      </c>
    </row>
    <row r="158" spans="1:6" ht="14.45" customHeight="1" x14ac:dyDescent="0.2">
      <c r="A158" s="90" t="s">
        <v>194</v>
      </c>
      <c r="B158" s="91">
        <v>6.3973754357186802E-2</v>
      </c>
      <c r="C158" s="35">
        <v>77</v>
      </c>
      <c r="D158" s="94">
        <v>0.36991094147582698</v>
      </c>
      <c r="E158" s="88">
        <v>84</v>
      </c>
      <c r="F158" s="95">
        <f t="shared" si="2"/>
        <v>161</v>
      </c>
    </row>
    <row r="159" spans="1:6" ht="14.45" customHeight="1" x14ac:dyDescent="0.2">
      <c r="A159" s="90" t="s">
        <v>195</v>
      </c>
      <c r="B159" s="91">
        <v>3.690251343890745E-2</v>
      </c>
      <c r="C159" s="35">
        <v>66</v>
      </c>
      <c r="D159" s="94">
        <v>0.60558021559923902</v>
      </c>
      <c r="E159" s="88">
        <v>112</v>
      </c>
      <c r="F159" s="95">
        <f t="shared" si="2"/>
        <v>178</v>
      </c>
    </row>
    <row r="160" spans="1:6" ht="14.45" customHeight="1" x14ac:dyDescent="0.2">
      <c r="A160" s="90" t="s">
        <v>360</v>
      </c>
      <c r="B160" s="91">
        <v>2.8285714285714286E-2</v>
      </c>
      <c r="C160" s="35">
        <v>55</v>
      </c>
      <c r="D160" s="94">
        <v>0.87368421052631584</v>
      </c>
      <c r="E160" s="88">
        <v>140</v>
      </c>
      <c r="F160" s="95">
        <f t="shared" si="2"/>
        <v>195</v>
      </c>
    </row>
    <row r="161" spans="1:6" ht="14.45" customHeight="1" x14ac:dyDescent="0.2">
      <c r="A161" s="90" t="s">
        <v>196</v>
      </c>
      <c r="B161" s="91">
        <v>0.10128205128205128</v>
      </c>
      <c r="C161" s="35">
        <v>88</v>
      </c>
      <c r="D161" s="94">
        <v>0.68471615720524015</v>
      </c>
      <c r="E161" s="88">
        <v>126</v>
      </c>
      <c r="F161" s="95">
        <f t="shared" si="2"/>
        <v>214</v>
      </c>
    </row>
    <row r="162" spans="1:6" s="21" customFormat="1" ht="14.45" customHeight="1" x14ac:dyDescent="0.2">
      <c r="A162" s="90" t="s">
        <v>197</v>
      </c>
      <c r="B162" s="91">
        <v>0.11059602649006622</v>
      </c>
      <c r="C162" s="35">
        <v>88</v>
      </c>
      <c r="D162" s="94">
        <v>0.32621951219512196</v>
      </c>
      <c r="E162" s="88">
        <v>70</v>
      </c>
      <c r="F162" s="95">
        <f t="shared" si="2"/>
        <v>158</v>
      </c>
    </row>
    <row r="163" spans="1:6" ht="14.45" customHeight="1" x14ac:dyDescent="0.2">
      <c r="A163" s="90" t="s">
        <v>198</v>
      </c>
      <c r="B163" s="91">
        <v>5.1788574479444738E-2</v>
      </c>
      <c r="C163" s="35">
        <v>66</v>
      </c>
      <c r="D163" s="94">
        <v>9.590849098108227E-2</v>
      </c>
      <c r="E163" s="88">
        <v>70</v>
      </c>
      <c r="F163" s="95">
        <f t="shared" si="2"/>
        <v>136</v>
      </c>
    </row>
    <row r="164" spans="1:6" s="21" customFormat="1" ht="14.45" customHeight="1" x14ac:dyDescent="0.2">
      <c r="A164" s="90" t="s">
        <v>199</v>
      </c>
      <c r="B164" s="91">
        <v>1.8993177208187349E-2</v>
      </c>
      <c r="C164" s="35">
        <v>55</v>
      </c>
      <c r="D164" s="94">
        <v>0.53666895133653192</v>
      </c>
      <c r="E164" s="88">
        <v>98</v>
      </c>
      <c r="F164" s="95">
        <f t="shared" si="2"/>
        <v>153</v>
      </c>
    </row>
    <row r="165" spans="1:6" ht="14.45" customHeight="1" x14ac:dyDescent="0.2">
      <c r="A165" s="90" t="s">
        <v>200</v>
      </c>
      <c r="B165" s="91">
        <v>5.5736702669655594E-2</v>
      </c>
      <c r="C165" s="35">
        <v>66</v>
      </c>
      <c r="D165" s="94">
        <v>0.88392484342379962</v>
      </c>
      <c r="E165" s="88">
        <v>140</v>
      </c>
      <c r="F165" s="95">
        <f t="shared" si="2"/>
        <v>206</v>
      </c>
    </row>
    <row r="166" spans="1:6" ht="14.45" customHeight="1" x14ac:dyDescent="0.2">
      <c r="A166" s="90" t="s">
        <v>201</v>
      </c>
      <c r="B166" s="91">
        <v>5.4425508521165476E-2</v>
      </c>
      <c r="C166" s="35">
        <v>66</v>
      </c>
      <c r="D166" s="94">
        <v>0.57115749525616699</v>
      </c>
      <c r="E166" s="88">
        <v>112</v>
      </c>
      <c r="F166" s="95">
        <f t="shared" si="2"/>
        <v>178</v>
      </c>
    </row>
    <row r="167" spans="1:6" ht="14.45" customHeight="1" x14ac:dyDescent="0.2">
      <c r="A167" s="90" t="s">
        <v>202</v>
      </c>
      <c r="B167" s="91">
        <v>0.1111111111111111</v>
      </c>
      <c r="C167" s="35">
        <v>88</v>
      </c>
      <c r="D167" s="94">
        <v>0.36956521739130432</v>
      </c>
      <c r="E167" s="88">
        <v>84</v>
      </c>
      <c r="F167" s="95">
        <f t="shared" si="2"/>
        <v>172</v>
      </c>
    </row>
    <row r="168" spans="1:6" ht="14.45" customHeight="1" x14ac:dyDescent="0.2">
      <c r="A168" s="90" t="s">
        <v>203</v>
      </c>
      <c r="B168" s="91">
        <v>0</v>
      </c>
      <c r="C168" s="35">
        <v>55</v>
      </c>
      <c r="D168" s="94">
        <v>0.375</v>
      </c>
      <c r="E168" s="88">
        <v>84</v>
      </c>
      <c r="F168" s="95">
        <f t="shared" si="2"/>
        <v>139</v>
      </c>
    </row>
    <row r="169" spans="1:6" ht="14.45" customHeight="1" x14ac:dyDescent="0.2">
      <c r="A169" s="90" t="s">
        <v>204</v>
      </c>
      <c r="B169" s="91">
        <v>8.8090115175294262E-2</v>
      </c>
      <c r="C169" s="35">
        <v>77</v>
      </c>
      <c r="D169" s="94">
        <v>0.5140449438202247</v>
      </c>
      <c r="E169" s="88">
        <v>98</v>
      </c>
      <c r="F169" s="95">
        <f t="shared" si="2"/>
        <v>175</v>
      </c>
    </row>
    <row r="170" spans="1:6" ht="14.45" customHeight="1" x14ac:dyDescent="0.2">
      <c r="A170" s="90" t="s">
        <v>205</v>
      </c>
      <c r="B170" s="91">
        <v>2.8571428571428571E-2</v>
      </c>
      <c r="C170" s="35">
        <v>55</v>
      </c>
      <c r="D170" s="94">
        <v>0.59036144578313254</v>
      </c>
      <c r="E170" s="88">
        <v>112</v>
      </c>
      <c r="F170" s="95">
        <f t="shared" si="2"/>
        <v>167</v>
      </c>
    </row>
    <row r="171" spans="1:6" ht="14.45" customHeight="1" x14ac:dyDescent="0.2">
      <c r="A171" s="90" t="s">
        <v>206</v>
      </c>
      <c r="B171" s="91">
        <v>3.3575544976196442E-2</v>
      </c>
      <c r="C171" s="35">
        <v>66</v>
      </c>
      <c r="D171" s="94">
        <v>0.4027415143603133</v>
      </c>
      <c r="E171" s="88">
        <v>84</v>
      </c>
      <c r="F171" s="95">
        <f t="shared" si="2"/>
        <v>150</v>
      </c>
    </row>
    <row r="172" spans="1:6" ht="14.45" customHeight="1" x14ac:dyDescent="0.2">
      <c r="A172" s="90" t="s">
        <v>207</v>
      </c>
      <c r="B172" s="91">
        <v>2.8755278503921174E-2</v>
      </c>
      <c r="C172" s="35">
        <v>55</v>
      </c>
      <c r="D172" s="94">
        <v>3.2846715328467155E-2</v>
      </c>
      <c r="E172" s="88">
        <v>70</v>
      </c>
      <c r="F172" s="95">
        <f t="shared" si="2"/>
        <v>125</v>
      </c>
    </row>
    <row r="173" spans="1:6" ht="14.45" customHeight="1" x14ac:dyDescent="0.2">
      <c r="A173" s="90" t="s">
        <v>208</v>
      </c>
      <c r="B173" s="91">
        <v>7.8048780487804878E-2</v>
      </c>
      <c r="C173" s="35">
        <v>77</v>
      </c>
      <c r="D173" s="94">
        <v>0.63807531380753135</v>
      </c>
      <c r="E173" s="88">
        <v>112</v>
      </c>
      <c r="F173" s="95">
        <f t="shared" si="2"/>
        <v>189</v>
      </c>
    </row>
    <row r="174" spans="1:6" ht="14.45" customHeight="1" x14ac:dyDescent="0.2">
      <c r="A174" s="90" t="s">
        <v>209</v>
      </c>
      <c r="B174" s="91">
        <v>2.0614657210401892E-2</v>
      </c>
      <c r="C174" s="35">
        <v>55</v>
      </c>
      <c r="D174" s="94">
        <v>0.53796169630642954</v>
      </c>
      <c r="E174" s="88">
        <v>98</v>
      </c>
      <c r="F174" s="95">
        <f t="shared" si="2"/>
        <v>153</v>
      </c>
    </row>
    <row r="175" spans="1:6" ht="14.45" customHeight="1" x14ac:dyDescent="0.2">
      <c r="A175" s="90" t="s">
        <v>210</v>
      </c>
      <c r="B175" s="91">
        <v>7.5786362676799668E-2</v>
      </c>
      <c r="C175" s="35">
        <v>77</v>
      </c>
      <c r="D175" s="94">
        <v>0.49145427286356824</v>
      </c>
      <c r="E175" s="88">
        <v>98</v>
      </c>
      <c r="F175" s="95">
        <f t="shared" si="2"/>
        <v>175</v>
      </c>
    </row>
    <row r="176" spans="1:6" ht="14.45" customHeight="1" x14ac:dyDescent="0.2">
      <c r="A176" s="90" t="s">
        <v>211</v>
      </c>
      <c r="B176" s="91">
        <v>5.4878048780487805E-2</v>
      </c>
      <c r="C176" s="35">
        <v>66</v>
      </c>
      <c r="D176" s="94">
        <v>0.74096385542168675</v>
      </c>
      <c r="E176" s="88">
        <v>126</v>
      </c>
      <c r="F176" s="95">
        <f t="shared" si="2"/>
        <v>192</v>
      </c>
    </row>
    <row r="177" spans="1:6" ht="14.45" customHeight="1" x14ac:dyDescent="0.2">
      <c r="A177" s="90" t="s">
        <v>212</v>
      </c>
      <c r="B177" s="91">
        <v>5.2716297786720323E-2</v>
      </c>
      <c r="C177" s="35">
        <v>66</v>
      </c>
      <c r="D177" s="94">
        <v>0.22913907284768212</v>
      </c>
      <c r="E177" s="88">
        <v>70</v>
      </c>
      <c r="F177" s="95">
        <f t="shared" si="2"/>
        <v>136</v>
      </c>
    </row>
    <row r="178" spans="1:6" ht="14.45" customHeight="1" x14ac:dyDescent="0.2">
      <c r="A178" s="90" t="s">
        <v>213</v>
      </c>
      <c r="B178" s="91">
        <v>2.1340523882896763E-2</v>
      </c>
      <c r="C178" s="35">
        <v>55</v>
      </c>
      <c r="D178" s="94">
        <v>0.15537459283387622</v>
      </c>
      <c r="E178" s="88">
        <v>70</v>
      </c>
      <c r="F178" s="95">
        <f t="shared" si="2"/>
        <v>125</v>
      </c>
    </row>
    <row r="179" spans="1:6" ht="14.45" customHeight="1" x14ac:dyDescent="0.2">
      <c r="A179" s="90" t="s">
        <v>361</v>
      </c>
      <c r="B179" s="91">
        <v>1.6509433962264151E-2</v>
      </c>
      <c r="C179" s="35">
        <v>55</v>
      </c>
      <c r="D179" s="94">
        <v>0.81904761904761902</v>
      </c>
      <c r="E179" s="88">
        <v>140</v>
      </c>
      <c r="F179" s="95">
        <f t="shared" si="2"/>
        <v>195</v>
      </c>
    </row>
    <row r="180" spans="1:6" ht="14.45" customHeight="1" x14ac:dyDescent="0.2">
      <c r="A180" s="90" t="s">
        <v>214</v>
      </c>
      <c r="B180" s="91">
        <v>2.5704176495074234E-2</v>
      </c>
      <c r="C180" s="35">
        <v>55</v>
      </c>
      <c r="D180" s="94">
        <v>0.15963984564813491</v>
      </c>
      <c r="E180" s="88">
        <v>70</v>
      </c>
      <c r="F180" s="95">
        <f t="shared" si="2"/>
        <v>125</v>
      </c>
    </row>
    <row r="181" spans="1:6" ht="14.45" customHeight="1" x14ac:dyDescent="0.2">
      <c r="A181" s="90" t="s">
        <v>215</v>
      </c>
      <c r="B181" s="91">
        <v>5.0862068965517239E-2</v>
      </c>
      <c r="C181" s="35">
        <v>66</v>
      </c>
      <c r="D181" s="94">
        <v>0.72164948453608246</v>
      </c>
      <c r="E181" s="88">
        <v>126</v>
      </c>
      <c r="F181" s="95">
        <f t="shared" si="2"/>
        <v>192</v>
      </c>
    </row>
    <row r="182" spans="1:6" ht="14.45" customHeight="1" x14ac:dyDescent="0.2">
      <c r="A182" s="90" t="s">
        <v>216</v>
      </c>
      <c r="B182" s="91">
        <v>2.8136457835166585E-2</v>
      </c>
      <c r="C182" s="35">
        <v>55</v>
      </c>
      <c r="D182" s="94">
        <v>0.3849033063006862</v>
      </c>
      <c r="E182" s="88">
        <v>84</v>
      </c>
      <c r="F182" s="95">
        <f t="shared" si="2"/>
        <v>139</v>
      </c>
    </row>
    <row r="183" spans="1:6" ht="14.45" customHeight="1" x14ac:dyDescent="0.2">
      <c r="A183" s="90" t="s">
        <v>217</v>
      </c>
      <c r="B183" s="91">
        <v>0</v>
      </c>
      <c r="C183" s="35">
        <v>55</v>
      </c>
      <c r="D183" s="94">
        <v>0.68</v>
      </c>
      <c r="E183" s="88">
        <v>126</v>
      </c>
      <c r="F183" s="95">
        <f t="shared" si="2"/>
        <v>181</v>
      </c>
    </row>
    <row r="184" spans="1:6" ht="14.45" customHeight="1" x14ac:dyDescent="0.2">
      <c r="A184" s="90" t="s">
        <v>218</v>
      </c>
      <c r="B184" s="91">
        <v>0.13249211356466878</v>
      </c>
      <c r="C184" s="35">
        <v>99</v>
      </c>
      <c r="D184" s="94">
        <v>0.30666666666666664</v>
      </c>
      <c r="E184" s="88">
        <v>70</v>
      </c>
      <c r="F184" s="95">
        <f t="shared" si="2"/>
        <v>169</v>
      </c>
    </row>
    <row r="185" spans="1:6" ht="14.45" customHeight="1" x14ac:dyDescent="0.2">
      <c r="A185" s="90" t="s">
        <v>219</v>
      </c>
      <c r="B185" s="91">
        <v>5.7347670250896057E-2</v>
      </c>
      <c r="C185" s="35">
        <v>66</v>
      </c>
      <c r="D185" s="94">
        <v>0.62857142857142856</v>
      </c>
      <c r="E185" s="88">
        <v>112</v>
      </c>
      <c r="F185" s="95">
        <f t="shared" si="2"/>
        <v>178</v>
      </c>
    </row>
    <row r="186" spans="1:6" ht="14.45" customHeight="1" x14ac:dyDescent="0.2">
      <c r="A186" s="90" t="s">
        <v>220</v>
      </c>
      <c r="B186" s="91">
        <v>2.7083333333333334E-2</v>
      </c>
      <c r="C186" s="35">
        <v>55</v>
      </c>
      <c r="D186" s="94">
        <v>0.51969365426695846</v>
      </c>
      <c r="E186" s="88">
        <v>98</v>
      </c>
      <c r="F186" s="95">
        <f t="shared" si="2"/>
        <v>153</v>
      </c>
    </row>
    <row r="187" spans="1:6" ht="14.45" customHeight="1" x14ac:dyDescent="0.2">
      <c r="A187" s="90" t="s">
        <v>221</v>
      </c>
      <c r="B187" s="91">
        <v>9.4306671323786239E-3</v>
      </c>
      <c r="C187" s="35">
        <v>55</v>
      </c>
      <c r="D187" s="94">
        <v>0.42406876790830944</v>
      </c>
      <c r="E187" s="88">
        <v>84</v>
      </c>
      <c r="F187" s="95">
        <f t="shared" si="2"/>
        <v>139</v>
      </c>
    </row>
    <row r="188" spans="1:6" ht="14.45" customHeight="1" x14ac:dyDescent="0.2">
      <c r="A188" s="90" t="s">
        <v>222</v>
      </c>
      <c r="B188" s="91">
        <v>5.2868002764340012E-2</v>
      </c>
      <c r="C188" s="35">
        <v>66</v>
      </c>
      <c r="D188" s="94">
        <v>0.79904875148632581</v>
      </c>
      <c r="E188" s="88">
        <v>140</v>
      </c>
      <c r="F188" s="95">
        <f t="shared" si="2"/>
        <v>206</v>
      </c>
    </row>
    <row r="189" spans="1:6" ht="14.45" customHeight="1" x14ac:dyDescent="0.2">
      <c r="A189" s="90" t="s">
        <v>223</v>
      </c>
      <c r="B189" s="91">
        <v>5.2186878727634195E-2</v>
      </c>
      <c r="C189" s="35">
        <v>66</v>
      </c>
      <c r="D189" s="94">
        <v>0.47001934235976789</v>
      </c>
      <c r="E189" s="88">
        <v>98</v>
      </c>
      <c r="F189" s="95">
        <f t="shared" si="2"/>
        <v>164</v>
      </c>
    </row>
    <row r="190" spans="1:6" ht="14.45" customHeight="1" x14ac:dyDescent="0.2">
      <c r="A190" s="90" t="s">
        <v>224</v>
      </c>
      <c r="B190" s="91">
        <v>4.7594936708860759E-2</v>
      </c>
      <c r="C190" s="35">
        <v>66</v>
      </c>
      <c r="D190" s="94">
        <v>0.30835117773019272</v>
      </c>
      <c r="E190" s="88">
        <v>70</v>
      </c>
      <c r="F190" s="95">
        <f t="shared" si="2"/>
        <v>136</v>
      </c>
    </row>
    <row r="191" spans="1:6" ht="14.45" customHeight="1" x14ac:dyDescent="0.2">
      <c r="A191" s="90" t="s">
        <v>225</v>
      </c>
      <c r="B191" s="91">
        <v>2.2257551669316374E-2</v>
      </c>
      <c r="C191" s="35">
        <v>55</v>
      </c>
      <c r="D191" s="94">
        <v>0.66666666666666663</v>
      </c>
      <c r="E191" s="88">
        <v>112</v>
      </c>
      <c r="F191" s="95">
        <f t="shared" si="2"/>
        <v>167</v>
      </c>
    </row>
    <row r="192" spans="1:6" ht="14.45" customHeight="1" x14ac:dyDescent="0.2">
      <c r="A192" s="90" t="s">
        <v>226</v>
      </c>
      <c r="B192" s="91">
        <v>5.1153846153846154E-2</v>
      </c>
      <c r="C192" s="35">
        <v>66</v>
      </c>
      <c r="D192" s="94">
        <v>0.77596996245306638</v>
      </c>
      <c r="E192" s="88">
        <v>126</v>
      </c>
      <c r="F192" s="95">
        <f t="shared" si="2"/>
        <v>192</v>
      </c>
    </row>
    <row r="193" spans="1:6" ht="14.45" customHeight="1" x14ac:dyDescent="0.2">
      <c r="A193" s="90" t="s">
        <v>227</v>
      </c>
      <c r="B193" s="91">
        <v>3.6423841059602648E-2</v>
      </c>
      <c r="C193" s="35">
        <v>66</v>
      </c>
      <c r="D193" s="94">
        <v>0.33481349911190056</v>
      </c>
      <c r="E193" s="88">
        <v>70</v>
      </c>
      <c r="F193" s="95">
        <f t="shared" si="2"/>
        <v>136</v>
      </c>
    </row>
    <row r="194" spans="1:6" ht="14.45" customHeight="1" x14ac:dyDescent="0.2">
      <c r="A194" s="90" t="s">
        <v>228</v>
      </c>
      <c r="B194" s="91">
        <v>9.9808061420345484E-2</v>
      </c>
      <c r="C194" s="35">
        <v>88</v>
      </c>
      <c r="D194" s="94">
        <v>0.56015037593984962</v>
      </c>
      <c r="E194" s="88">
        <v>112</v>
      </c>
      <c r="F194" s="95">
        <f t="shared" si="2"/>
        <v>200</v>
      </c>
    </row>
    <row r="195" spans="1:6" ht="14.45" customHeight="1" x14ac:dyDescent="0.2">
      <c r="A195" s="90" t="s">
        <v>229</v>
      </c>
      <c r="B195" s="91">
        <v>3.1026252983293555E-2</v>
      </c>
      <c r="C195" s="35">
        <v>66</v>
      </c>
      <c r="D195" s="94">
        <v>0.68613138686131392</v>
      </c>
      <c r="E195" s="88">
        <v>126</v>
      </c>
      <c r="F195" s="95">
        <f t="shared" si="2"/>
        <v>192</v>
      </c>
    </row>
    <row r="196" spans="1:6" ht="14.45" customHeight="1" x14ac:dyDescent="0.2">
      <c r="A196" s="90" t="s">
        <v>230</v>
      </c>
      <c r="B196" s="91">
        <v>2.1505376344086023E-2</v>
      </c>
      <c r="C196" s="35">
        <v>55</v>
      </c>
      <c r="D196" s="94">
        <v>0.78518518518518521</v>
      </c>
      <c r="E196" s="88">
        <v>126</v>
      </c>
      <c r="F196" s="95">
        <f t="shared" si="2"/>
        <v>181</v>
      </c>
    </row>
    <row r="197" spans="1:6" ht="14.45" customHeight="1" x14ac:dyDescent="0.2">
      <c r="A197" s="90" t="s">
        <v>231</v>
      </c>
      <c r="B197" s="91">
        <v>2.8252635889036749E-2</v>
      </c>
      <c r="C197" s="35">
        <v>55</v>
      </c>
      <c r="D197" s="94">
        <v>6.1256081379920391E-2</v>
      </c>
      <c r="E197" s="88">
        <v>70</v>
      </c>
      <c r="F197" s="95">
        <f t="shared" si="2"/>
        <v>125</v>
      </c>
    </row>
    <row r="198" spans="1:6" ht="14.45" customHeight="1" x14ac:dyDescent="0.2">
      <c r="A198" s="90" t="s">
        <v>232</v>
      </c>
      <c r="B198" s="91">
        <v>7.4626865671641784E-2</v>
      </c>
      <c r="C198" s="35">
        <v>77</v>
      </c>
      <c r="D198" s="94">
        <v>0.72727272727272729</v>
      </c>
      <c r="E198" s="88">
        <v>126</v>
      </c>
      <c r="F198" s="95">
        <f t="shared" si="2"/>
        <v>203</v>
      </c>
    </row>
    <row r="199" spans="1:6" ht="14.45" customHeight="1" x14ac:dyDescent="0.2">
      <c r="A199" s="90" t="s">
        <v>233</v>
      </c>
      <c r="B199" s="91">
        <v>2.5168655941878566E-2</v>
      </c>
      <c r="C199" s="35">
        <v>55</v>
      </c>
      <c r="D199" s="94">
        <v>0.30524152106885921</v>
      </c>
      <c r="E199" s="88">
        <v>70</v>
      </c>
      <c r="F199" s="95">
        <f t="shared" si="2"/>
        <v>125</v>
      </c>
    </row>
    <row r="200" spans="1:6" ht="14.45" customHeight="1" x14ac:dyDescent="0.2">
      <c r="A200" s="90" t="s">
        <v>234</v>
      </c>
      <c r="B200" s="91">
        <v>4.5965608465608467E-2</v>
      </c>
      <c r="C200" s="35">
        <v>66</v>
      </c>
      <c r="D200" s="94">
        <v>0.35965746907706947</v>
      </c>
      <c r="E200" s="88">
        <v>84</v>
      </c>
      <c r="F200" s="95">
        <f t="shared" ref="F200:F222" si="3">C200+E200</f>
        <v>150</v>
      </c>
    </row>
    <row r="201" spans="1:6" ht="14.45" customHeight="1" x14ac:dyDescent="0.2">
      <c r="A201" s="90" t="s">
        <v>235</v>
      </c>
      <c r="B201" s="91">
        <v>0.32380952380952382</v>
      </c>
      <c r="C201" s="35">
        <v>110</v>
      </c>
      <c r="D201" s="94">
        <v>0.83448275862068966</v>
      </c>
      <c r="E201" s="88">
        <v>140</v>
      </c>
      <c r="F201" s="95">
        <f t="shared" si="3"/>
        <v>250</v>
      </c>
    </row>
    <row r="202" spans="1:6" ht="14.45" customHeight="1" x14ac:dyDescent="0.2">
      <c r="A202" s="90" t="s">
        <v>236</v>
      </c>
      <c r="B202" s="91">
        <v>3.2370171780359447E-2</v>
      </c>
      <c r="C202" s="35">
        <v>66</v>
      </c>
      <c r="D202" s="94">
        <v>0.46547799696509862</v>
      </c>
      <c r="E202" s="88">
        <v>98</v>
      </c>
      <c r="F202" s="95">
        <f t="shared" si="3"/>
        <v>164</v>
      </c>
    </row>
    <row r="203" spans="1:6" ht="14.45" customHeight="1" x14ac:dyDescent="0.2">
      <c r="A203" s="90" t="s">
        <v>237</v>
      </c>
      <c r="B203" s="91">
        <v>3.4500784108729747E-2</v>
      </c>
      <c r="C203" s="35">
        <v>66</v>
      </c>
      <c r="D203" s="94">
        <v>0.79144385026737973</v>
      </c>
      <c r="E203" s="88">
        <v>140</v>
      </c>
      <c r="F203" s="95">
        <f t="shared" si="3"/>
        <v>206</v>
      </c>
    </row>
    <row r="204" spans="1:6" ht="14.45" customHeight="1" x14ac:dyDescent="0.2">
      <c r="A204" s="90" t="s">
        <v>238</v>
      </c>
      <c r="B204" s="91">
        <v>3.708103521425541E-2</v>
      </c>
      <c r="C204" s="35">
        <v>66</v>
      </c>
      <c r="D204" s="94">
        <v>0.59629248197734297</v>
      </c>
      <c r="E204" s="88">
        <v>112</v>
      </c>
      <c r="F204" s="95">
        <f t="shared" si="3"/>
        <v>178</v>
      </c>
    </row>
    <row r="205" spans="1:6" ht="14.45" customHeight="1" x14ac:dyDescent="0.2">
      <c r="A205" s="90" t="s">
        <v>239</v>
      </c>
      <c r="B205" s="91">
        <v>2.7000233263354326E-2</v>
      </c>
      <c r="C205" s="35">
        <v>55</v>
      </c>
      <c r="D205" s="94">
        <v>0.40519842190763516</v>
      </c>
      <c r="E205" s="88">
        <v>84</v>
      </c>
      <c r="F205" s="95">
        <f t="shared" si="3"/>
        <v>139</v>
      </c>
    </row>
    <row r="206" spans="1:6" ht="14.45" customHeight="1" x14ac:dyDescent="0.2">
      <c r="A206" s="90" t="s">
        <v>240</v>
      </c>
      <c r="B206" s="91">
        <v>0</v>
      </c>
      <c r="C206" s="35">
        <v>55</v>
      </c>
      <c r="D206" s="94">
        <v>1</v>
      </c>
      <c r="E206" s="88">
        <v>140</v>
      </c>
      <c r="F206" s="95">
        <f t="shared" si="3"/>
        <v>195</v>
      </c>
    </row>
    <row r="207" spans="1:6" ht="14.45" customHeight="1" x14ac:dyDescent="0.2">
      <c r="A207" s="90" t="s">
        <v>362</v>
      </c>
      <c r="B207" s="91">
        <v>0.11648418491484185</v>
      </c>
      <c r="C207" s="35">
        <v>88</v>
      </c>
      <c r="D207" s="94">
        <v>0.38411458333333331</v>
      </c>
      <c r="E207" s="88">
        <v>84</v>
      </c>
      <c r="F207" s="95">
        <f t="shared" si="3"/>
        <v>172</v>
      </c>
    </row>
    <row r="208" spans="1:6" ht="14.45" customHeight="1" x14ac:dyDescent="0.2">
      <c r="A208" s="90" t="s">
        <v>241</v>
      </c>
      <c r="B208" s="91">
        <v>7.1569400630914826E-2</v>
      </c>
      <c r="C208" s="35">
        <v>77</v>
      </c>
      <c r="D208" s="94">
        <v>0.56332556332556327</v>
      </c>
      <c r="E208" s="88">
        <v>112</v>
      </c>
      <c r="F208" s="95">
        <f t="shared" si="3"/>
        <v>189</v>
      </c>
    </row>
    <row r="209" spans="1:6" ht="14.45" customHeight="1" x14ac:dyDescent="0.2">
      <c r="A209" s="90" t="s">
        <v>242</v>
      </c>
      <c r="B209" s="91">
        <v>3.8277511961722487E-2</v>
      </c>
      <c r="C209" s="35">
        <v>66</v>
      </c>
      <c r="D209" s="94">
        <v>0.67816091954022983</v>
      </c>
      <c r="E209" s="88">
        <v>126</v>
      </c>
      <c r="F209" s="95">
        <f t="shared" si="3"/>
        <v>192</v>
      </c>
    </row>
    <row r="210" spans="1:6" ht="14.45" customHeight="1" x14ac:dyDescent="0.2">
      <c r="A210" s="90" t="s">
        <v>243</v>
      </c>
      <c r="B210" s="91">
        <v>4.7794980060989915E-2</v>
      </c>
      <c r="C210" s="35">
        <v>66</v>
      </c>
      <c r="D210" s="94">
        <v>0.84820274114300487</v>
      </c>
      <c r="E210" s="88">
        <v>140</v>
      </c>
      <c r="F210" s="95">
        <f t="shared" si="3"/>
        <v>206</v>
      </c>
    </row>
    <row r="211" spans="1:6" ht="14.45" customHeight="1" x14ac:dyDescent="0.2">
      <c r="A211" s="90" t="s">
        <v>244</v>
      </c>
      <c r="B211" s="91">
        <v>0.3493975903614458</v>
      </c>
      <c r="C211" s="35">
        <v>110</v>
      </c>
      <c r="D211" s="94">
        <v>0.67924528301886788</v>
      </c>
      <c r="E211" s="88">
        <v>126</v>
      </c>
      <c r="F211" s="95">
        <f t="shared" si="3"/>
        <v>236</v>
      </c>
    </row>
    <row r="212" spans="1:6" ht="14.45" customHeight="1" x14ac:dyDescent="0.2">
      <c r="A212" s="90" t="s">
        <v>363</v>
      </c>
      <c r="B212" s="91">
        <v>4.1183574879227053E-2</v>
      </c>
      <c r="C212" s="35">
        <v>66</v>
      </c>
      <c r="D212" s="94">
        <v>0.35755534167468722</v>
      </c>
      <c r="E212" s="88">
        <v>84</v>
      </c>
      <c r="F212" s="95">
        <f t="shared" si="3"/>
        <v>150</v>
      </c>
    </row>
    <row r="213" spans="1:6" ht="14.45" customHeight="1" x14ac:dyDescent="0.2">
      <c r="A213" s="90" t="s">
        <v>245</v>
      </c>
      <c r="B213" s="91">
        <v>6.4829821717990272E-3</v>
      </c>
      <c r="C213" s="35">
        <v>55</v>
      </c>
      <c r="D213" s="94">
        <v>0.41830065359477125</v>
      </c>
      <c r="E213" s="88">
        <v>84</v>
      </c>
      <c r="F213" s="95">
        <f t="shared" si="3"/>
        <v>139</v>
      </c>
    </row>
    <row r="214" spans="1:6" ht="14.45" customHeight="1" x14ac:dyDescent="0.2">
      <c r="A214" s="90" t="s">
        <v>246</v>
      </c>
      <c r="B214" s="91">
        <v>6.2597809076682318E-3</v>
      </c>
      <c r="C214" s="35">
        <v>55</v>
      </c>
      <c r="D214" s="94">
        <v>0.47272727272727272</v>
      </c>
      <c r="E214" s="88">
        <v>98</v>
      </c>
      <c r="F214" s="95">
        <f t="shared" si="3"/>
        <v>153</v>
      </c>
    </row>
    <row r="215" spans="1:6" ht="14.45" customHeight="1" x14ac:dyDescent="0.2">
      <c r="A215" s="90" t="s">
        <v>247</v>
      </c>
      <c r="B215" s="91">
        <v>0</v>
      </c>
      <c r="C215" s="35">
        <v>55</v>
      </c>
      <c r="D215" s="94">
        <v>0.84105960264900659</v>
      </c>
      <c r="E215" s="88">
        <v>140</v>
      </c>
      <c r="F215" s="95">
        <f t="shared" si="3"/>
        <v>195</v>
      </c>
    </row>
    <row r="216" spans="1:6" ht="14.45" customHeight="1" x14ac:dyDescent="0.2">
      <c r="A216" s="90" t="s">
        <v>248</v>
      </c>
      <c r="B216" s="91">
        <v>3.9591315453384422E-2</v>
      </c>
      <c r="C216" s="35">
        <v>66</v>
      </c>
      <c r="D216" s="94">
        <v>0.6333333333333333</v>
      </c>
      <c r="E216" s="88">
        <v>112</v>
      </c>
      <c r="F216" s="95">
        <f t="shared" si="3"/>
        <v>178</v>
      </c>
    </row>
    <row r="217" spans="1:6" ht="14.45" customHeight="1" x14ac:dyDescent="0.2">
      <c r="A217" s="90" t="s">
        <v>249</v>
      </c>
      <c r="B217" s="91">
        <v>4.6990931574608409E-2</v>
      </c>
      <c r="C217" s="35">
        <v>66</v>
      </c>
      <c r="D217" s="94">
        <v>0.50511945392491464</v>
      </c>
      <c r="E217" s="88">
        <v>98</v>
      </c>
      <c r="F217" s="95">
        <f t="shared" si="3"/>
        <v>164</v>
      </c>
    </row>
    <row r="218" spans="1:6" x14ac:dyDescent="0.2">
      <c r="A218" s="90" t="s">
        <v>250</v>
      </c>
      <c r="B218" s="91">
        <v>6.1068702290076333E-2</v>
      </c>
      <c r="C218" s="35">
        <v>77</v>
      </c>
      <c r="D218" s="94">
        <v>0.5089285714285714</v>
      </c>
      <c r="E218" s="88">
        <v>98</v>
      </c>
      <c r="F218" s="95">
        <f t="shared" si="3"/>
        <v>175</v>
      </c>
    </row>
    <row r="219" spans="1:6" x14ac:dyDescent="0.2">
      <c r="A219" s="90" t="s">
        <v>251</v>
      </c>
      <c r="B219" s="91">
        <v>3.4098220030023593E-2</v>
      </c>
      <c r="C219" s="35">
        <v>66</v>
      </c>
      <c r="D219" s="94">
        <v>0.50069541029207232</v>
      </c>
      <c r="E219" s="88">
        <v>98</v>
      </c>
      <c r="F219" s="95">
        <f t="shared" si="3"/>
        <v>164</v>
      </c>
    </row>
    <row r="220" spans="1:6" x14ac:dyDescent="0.2">
      <c r="A220" s="90" t="s">
        <v>252</v>
      </c>
      <c r="B220" s="91">
        <v>7.3913043478260873E-2</v>
      </c>
      <c r="C220" s="35">
        <v>77</v>
      </c>
      <c r="D220" s="94">
        <v>0.36206896551724138</v>
      </c>
      <c r="E220" s="88">
        <v>84</v>
      </c>
      <c r="F220" s="95">
        <f t="shared" si="3"/>
        <v>161</v>
      </c>
    </row>
    <row r="221" spans="1:6" x14ac:dyDescent="0.2">
      <c r="A221" s="90" t="s">
        <v>253</v>
      </c>
      <c r="B221" s="91">
        <v>1.3445378151260505E-2</v>
      </c>
      <c r="C221" s="35">
        <v>55</v>
      </c>
      <c r="D221" s="94">
        <v>0.67407407407407405</v>
      </c>
      <c r="E221" s="88">
        <v>126</v>
      </c>
      <c r="F221" s="95">
        <f t="shared" si="3"/>
        <v>181</v>
      </c>
    </row>
    <row r="222" spans="1:6" ht="13.5" thickBot="1" x14ac:dyDescent="0.25">
      <c r="A222" s="96" t="s">
        <v>254</v>
      </c>
      <c r="B222" s="97">
        <v>3.8525441329179649E-2</v>
      </c>
      <c r="C222" s="50">
        <v>66</v>
      </c>
      <c r="D222" s="98">
        <v>0.32748304746709211</v>
      </c>
      <c r="E222" s="99">
        <v>70</v>
      </c>
      <c r="F222" s="55">
        <f t="shared" si="3"/>
        <v>136</v>
      </c>
    </row>
  </sheetData>
  <sheetProtection sheet="1" objects="1" scenarios="1" selectLockedCells="1"/>
  <sortState xmlns:xlrd2="http://schemas.microsoft.com/office/spreadsheetml/2017/richdata2" ref="A8:F232">
    <sortCondition ref="A8:A232"/>
  </sortState>
  <mergeCells count="7">
    <mergeCell ref="A4:F4"/>
    <mergeCell ref="A3:F3"/>
    <mergeCell ref="A2:F2"/>
    <mergeCell ref="A1:F1"/>
    <mergeCell ref="B6:C6"/>
    <mergeCell ref="D6:E6"/>
    <mergeCell ref="A5:F5"/>
  </mergeCells>
  <phoneticPr fontId="2" type="noConversion"/>
  <dataValidations count="1">
    <dataValidation type="custom" allowBlank="1" showInputMessage="1" showErrorMessage="1" errorTitle="Read only" error="This cell is read only" sqref="A5:F222 A1:F4" xr:uid="{8D69AEB9-6F05-493F-9543-4C4A35653EB3}">
      <formula1>"""=1=1"""</formula1>
    </dataValidation>
  </dataValidations>
  <printOptions horizontalCentered="1"/>
  <pageMargins left="0.75" right="0.75" top="1" bottom="1" header="0.5" footer="0.5"/>
  <pageSetup fitToHeight="0" orientation="portrait" r:id="rId1"/>
  <headerFooter alignWithMargins="0">
    <oddFooter>&amp;L&amp;Z&amp;F&amp;R&amp;P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23"/>
  <sheetViews>
    <sheetView zoomScale="90" zoomScaleNormal="90" workbookViewId="0">
      <pane xSplit="1" ySplit="8" topLeftCell="B201" activePane="bottomRight" state="frozen"/>
      <selection pane="topRight" activeCell="B1" sqref="B1"/>
      <selection pane="bottomLeft" activeCell="A9" sqref="A9"/>
      <selection pane="bottomRight" activeCell="A8" sqref="A8"/>
    </sheetView>
  </sheetViews>
  <sheetFormatPr defaultColWidth="9.140625" defaultRowHeight="12.75" x14ac:dyDescent="0.2"/>
  <cols>
    <col min="1" max="1" width="34.140625" style="23" bestFit="1" customWidth="1"/>
    <col min="2" max="2" width="13.42578125" style="18" customWidth="1"/>
    <col min="3" max="3" width="11" style="18" customWidth="1"/>
    <col min="4" max="4" width="14.140625" style="19" customWidth="1"/>
    <col min="5" max="5" width="11.42578125" style="15" customWidth="1"/>
    <col min="6" max="6" width="13" style="15" customWidth="1"/>
    <col min="7" max="16384" width="9.140625" style="15"/>
  </cols>
  <sheetData>
    <row r="1" spans="1:6" x14ac:dyDescent="0.2">
      <c r="A1" s="197" t="s">
        <v>50</v>
      </c>
      <c r="B1" s="197"/>
      <c r="C1" s="197"/>
      <c r="D1" s="197"/>
      <c r="E1" s="197"/>
      <c r="F1" s="197"/>
    </row>
    <row r="2" spans="1:6" x14ac:dyDescent="0.2">
      <c r="A2" s="197" t="s">
        <v>0</v>
      </c>
      <c r="B2" s="197"/>
      <c r="C2" s="197"/>
      <c r="D2" s="197"/>
      <c r="E2" s="197"/>
      <c r="F2" s="197"/>
    </row>
    <row r="3" spans="1:6" x14ac:dyDescent="0.2">
      <c r="A3" s="197" t="s">
        <v>382</v>
      </c>
      <c r="B3" s="197"/>
      <c r="C3" s="197"/>
      <c r="D3" s="197"/>
      <c r="E3" s="197"/>
      <c r="F3" s="197"/>
    </row>
    <row r="4" spans="1:6" ht="13.5" customHeight="1" x14ac:dyDescent="0.2">
      <c r="A4" s="197" t="s">
        <v>306</v>
      </c>
      <c r="B4" s="197"/>
      <c r="C4" s="197"/>
      <c r="D4" s="197"/>
      <c r="E4" s="197"/>
      <c r="F4" s="197"/>
    </row>
    <row r="5" spans="1:6" ht="27" customHeight="1" thickBot="1" x14ac:dyDescent="0.25">
      <c r="A5" s="214" t="s">
        <v>307</v>
      </c>
      <c r="B5" s="214"/>
      <c r="C5" s="214"/>
      <c r="D5" s="214"/>
      <c r="E5" s="214"/>
      <c r="F5" s="214"/>
    </row>
    <row r="6" spans="1:6" ht="27" customHeight="1" thickBot="1" x14ac:dyDescent="0.3">
      <c r="A6" s="217" t="s">
        <v>308</v>
      </c>
      <c r="B6" s="218"/>
      <c r="C6" s="218"/>
      <c r="D6" s="218"/>
      <c r="E6" s="218"/>
      <c r="F6" s="219"/>
    </row>
    <row r="7" spans="1:6" s="16" customFormat="1" ht="34.5" customHeight="1" thickBot="1" x14ac:dyDescent="0.25">
      <c r="A7" s="194"/>
      <c r="B7" s="216" t="s">
        <v>25</v>
      </c>
      <c r="C7" s="216"/>
      <c r="D7" s="215" t="s">
        <v>27</v>
      </c>
      <c r="E7" s="215"/>
      <c r="F7" s="56" t="s">
        <v>28</v>
      </c>
    </row>
    <row r="8" spans="1:6" s="16" customFormat="1" ht="51" customHeight="1" thickBot="1" x14ac:dyDescent="0.25">
      <c r="A8" s="101" t="s">
        <v>21</v>
      </c>
      <c r="B8" s="102" t="s">
        <v>255</v>
      </c>
      <c r="C8" s="103" t="s">
        <v>22</v>
      </c>
      <c r="D8" s="104" t="s">
        <v>256</v>
      </c>
      <c r="E8" s="103" t="s">
        <v>22</v>
      </c>
      <c r="F8" s="104" t="s">
        <v>23</v>
      </c>
    </row>
    <row r="9" spans="1:6" x14ac:dyDescent="0.2">
      <c r="A9" s="105" t="s">
        <v>51</v>
      </c>
      <c r="B9" s="106">
        <v>0.10869565217391304</v>
      </c>
      <c r="C9" s="107">
        <v>84</v>
      </c>
      <c r="D9" s="108">
        <v>0</v>
      </c>
      <c r="E9" s="109">
        <v>28</v>
      </c>
      <c r="F9" s="110">
        <f t="shared" ref="F9:F72" si="0">C9+E9</f>
        <v>112</v>
      </c>
    </row>
    <row r="10" spans="1:6" x14ac:dyDescent="0.2">
      <c r="A10" s="111" t="s">
        <v>52</v>
      </c>
      <c r="B10" s="112">
        <v>7.4926253687315633E-2</v>
      </c>
      <c r="C10" s="35">
        <v>70</v>
      </c>
      <c r="D10" s="113">
        <v>7.246376811594203E-3</v>
      </c>
      <c r="E10" s="114">
        <v>33</v>
      </c>
      <c r="F10" s="95">
        <f t="shared" si="0"/>
        <v>103</v>
      </c>
    </row>
    <row r="11" spans="1:6" x14ac:dyDescent="0.2">
      <c r="A11" s="111" t="s">
        <v>53</v>
      </c>
      <c r="B11" s="112">
        <v>0.23471400394477318</v>
      </c>
      <c r="C11" s="35">
        <v>98</v>
      </c>
      <c r="D11" s="113">
        <v>1.3680494263018535E-2</v>
      </c>
      <c r="E11" s="114">
        <v>33</v>
      </c>
      <c r="F11" s="95">
        <f t="shared" si="0"/>
        <v>131</v>
      </c>
    </row>
    <row r="12" spans="1:6" x14ac:dyDescent="0.2">
      <c r="A12" s="111" t="s">
        <v>54</v>
      </c>
      <c r="B12" s="112">
        <v>0.24888691006233304</v>
      </c>
      <c r="C12" s="35">
        <v>98</v>
      </c>
      <c r="D12" s="113">
        <v>0</v>
      </c>
      <c r="E12" s="114">
        <v>28</v>
      </c>
      <c r="F12" s="95">
        <f t="shared" si="0"/>
        <v>126</v>
      </c>
    </row>
    <row r="13" spans="1:6" x14ac:dyDescent="0.2">
      <c r="A13" s="111" t="s">
        <v>55</v>
      </c>
      <c r="B13" s="112">
        <v>0.20932697403285638</v>
      </c>
      <c r="C13" s="35">
        <v>98</v>
      </c>
      <c r="D13" s="113">
        <v>2.7985074626865673E-2</v>
      </c>
      <c r="E13" s="114">
        <v>33</v>
      </c>
      <c r="F13" s="95">
        <f t="shared" si="0"/>
        <v>131</v>
      </c>
    </row>
    <row r="14" spans="1:6" x14ac:dyDescent="0.2">
      <c r="A14" s="111" t="s">
        <v>56</v>
      </c>
      <c r="B14" s="112">
        <v>0.33619631901840491</v>
      </c>
      <c r="C14" s="35">
        <v>112</v>
      </c>
      <c r="D14" s="113">
        <v>1.1290322580645161E-2</v>
      </c>
      <c r="E14" s="114">
        <v>33</v>
      </c>
      <c r="F14" s="95">
        <f t="shared" si="0"/>
        <v>145</v>
      </c>
    </row>
    <row r="15" spans="1:6" x14ac:dyDescent="0.2">
      <c r="A15" s="111" t="s">
        <v>57</v>
      </c>
      <c r="B15" s="112">
        <v>0.15341745531019979</v>
      </c>
      <c r="C15" s="35">
        <v>84</v>
      </c>
      <c r="D15" s="113">
        <v>1.3139502376292984E-2</v>
      </c>
      <c r="E15" s="114">
        <v>33</v>
      </c>
      <c r="F15" s="95">
        <f t="shared" si="0"/>
        <v>117</v>
      </c>
    </row>
    <row r="16" spans="1:6" x14ac:dyDescent="0.2">
      <c r="A16" s="111" t="s">
        <v>58</v>
      </c>
      <c r="B16" s="112">
        <v>0.26958105646630237</v>
      </c>
      <c r="C16" s="35">
        <v>98</v>
      </c>
      <c r="D16" s="113">
        <v>9.4228504122497048E-3</v>
      </c>
      <c r="E16" s="114">
        <v>33</v>
      </c>
      <c r="F16" s="95">
        <f t="shared" si="0"/>
        <v>131</v>
      </c>
    </row>
    <row r="17" spans="1:6" x14ac:dyDescent="0.2">
      <c r="A17" s="111" t="s">
        <v>59</v>
      </c>
      <c r="B17" s="112">
        <v>0.21173610343684385</v>
      </c>
      <c r="C17" s="35">
        <v>98</v>
      </c>
      <c r="D17" s="113">
        <v>2.6113013698630137E-2</v>
      </c>
      <c r="E17" s="114">
        <v>33</v>
      </c>
      <c r="F17" s="95">
        <f t="shared" si="0"/>
        <v>131</v>
      </c>
    </row>
    <row r="18" spans="1:6" x14ac:dyDescent="0.2">
      <c r="A18" s="111" t="s">
        <v>60</v>
      </c>
      <c r="B18" s="112">
        <v>0.33577515323665719</v>
      </c>
      <c r="C18" s="35">
        <v>112</v>
      </c>
      <c r="D18" s="113">
        <v>4.4577685088633995E-2</v>
      </c>
      <c r="E18" s="114">
        <v>39</v>
      </c>
      <c r="F18" s="95">
        <f t="shared" si="0"/>
        <v>151</v>
      </c>
    </row>
    <row r="19" spans="1:6" x14ac:dyDescent="0.2">
      <c r="A19" s="111" t="s">
        <v>61</v>
      </c>
      <c r="B19" s="112">
        <v>0.10542476970317298</v>
      </c>
      <c r="C19" s="35">
        <v>84</v>
      </c>
      <c r="D19" s="113">
        <v>1.615798922800718E-2</v>
      </c>
      <c r="E19" s="114">
        <v>33</v>
      </c>
      <c r="F19" s="95">
        <f t="shared" si="0"/>
        <v>117</v>
      </c>
    </row>
    <row r="20" spans="1:6" x14ac:dyDescent="0.2">
      <c r="A20" s="111" t="s">
        <v>62</v>
      </c>
      <c r="B20" s="112">
        <v>0.23573757131214343</v>
      </c>
      <c r="C20" s="35">
        <v>98</v>
      </c>
      <c r="D20" s="113">
        <v>3.4593526068692856E-2</v>
      </c>
      <c r="E20" s="114">
        <v>33</v>
      </c>
      <c r="F20" s="95">
        <f t="shared" si="0"/>
        <v>131</v>
      </c>
    </row>
    <row r="21" spans="1:6" x14ac:dyDescent="0.2">
      <c r="A21" s="111" t="s">
        <v>63</v>
      </c>
      <c r="B21" s="112">
        <v>0.24119482835488185</v>
      </c>
      <c r="C21" s="35">
        <v>98</v>
      </c>
      <c r="D21" s="113">
        <v>1.4580801944106925E-2</v>
      </c>
      <c r="E21" s="114">
        <v>33</v>
      </c>
      <c r="F21" s="95">
        <f t="shared" si="0"/>
        <v>131</v>
      </c>
    </row>
    <row r="22" spans="1:6" x14ac:dyDescent="0.2">
      <c r="A22" s="111" t="s">
        <v>64</v>
      </c>
      <c r="B22" s="112">
        <v>0.17995169082125603</v>
      </c>
      <c r="C22" s="35">
        <v>84</v>
      </c>
      <c r="D22" s="113">
        <v>1.0416666666666666E-2</v>
      </c>
      <c r="E22" s="114">
        <v>33</v>
      </c>
      <c r="F22" s="95">
        <f t="shared" si="0"/>
        <v>117</v>
      </c>
    </row>
    <row r="23" spans="1:6" x14ac:dyDescent="0.2">
      <c r="A23" s="111" t="s">
        <v>65</v>
      </c>
      <c r="B23" s="112">
        <v>0.31272727272727274</v>
      </c>
      <c r="C23" s="35">
        <v>112</v>
      </c>
      <c r="D23" s="113">
        <v>5.292570677186062E-2</v>
      </c>
      <c r="E23" s="114">
        <v>39</v>
      </c>
      <c r="F23" s="95">
        <f t="shared" si="0"/>
        <v>151</v>
      </c>
    </row>
    <row r="24" spans="1:6" x14ac:dyDescent="0.2">
      <c r="A24" s="111" t="s">
        <v>66</v>
      </c>
      <c r="B24" s="112">
        <v>0.20713664055700609</v>
      </c>
      <c r="C24" s="35">
        <v>98</v>
      </c>
      <c r="D24" s="113">
        <v>4.3010752688172043E-3</v>
      </c>
      <c r="E24" s="114">
        <v>28</v>
      </c>
      <c r="F24" s="95">
        <f t="shared" si="0"/>
        <v>126</v>
      </c>
    </row>
    <row r="25" spans="1:6" x14ac:dyDescent="0.2">
      <c r="A25" s="111" t="s">
        <v>67</v>
      </c>
      <c r="B25" s="112">
        <v>0.22431027588964414</v>
      </c>
      <c r="C25" s="35">
        <v>98</v>
      </c>
      <c r="D25" s="113">
        <v>2.9140538546661748E-2</v>
      </c>
      <c r="E25" s="114">
        <v>33</v>
      </c>
      <c r="F25" s="95">
        <f t="shared" si="0"/>
        <v>131</v>
      </c>
    </row>
    <row r="26" spans="1:6" x14ac:dyDescent="0.2">
      <c r="A26" s="111" t="s">
        <v>68</v>
      </c>
      <c r="B26" s="112">
        <v>0.26456327735225915</v>
      </c>
      <c r="C26" s="35">
        <v>98</v>
      </c>
      <c r="D26" s="113">
        <v>3.1938184159690922E-2</v>
      </c>
      <c r="E26" s="114">
        <v>33</v>
      </c>
      <c r="F26" s="95">
        <f t="shared" si="0"/>
        <v>131</v>
      </c>
    </row>
    <row r="27" spans="1:6" x14ac:dyDescent="0.2">
      <c r="A27" s="111" t="s">
        <v>69</v>
      </c>
      <c r="B27" s="112">
        <v>0.2303370786516854</v>
      </c>
      <c r="C27" s="35">
        <v>98</v>
      </c>
      <c r="D27" s="113">
        <v>1.7857142857142856E-2</v>
      </c>
      <c r="E27" s="114">
        <v>33</v>
      </c>
      <c r="F27" s="95">
        <f t="shared" si="0"/>
        <v>131</v>
      </c>
    </row>
    <row r="28" spans="1:6" x14ac:dyDescent="0.2">
      <c r="A28" s="111" t="s">
        <v>70</v>
      </c>
      <c r="B28" s="112">
        <v>9.8666666666666666E-2</v>
      </c>
      <c r="C28" s="35">
        <v>70</v>
      </c>
      <c r="D28" s="113">
        <v>0</v>
      </c>
      <c r="E28" s="114">
        <v>28</v>
      </c>
      <c r="F28" s="95">
        <f t="shared" si="0"/>
        <v>98</v>
      </c>
    </row>
    <row r="29" spans="1:6" x14ac:dyDescent="0.2">
      <c r="A29" s="111" t="s">
        <v>71</v>
      </c>
      <c r="B29" s="112">
        <v>0.15279893150877522</v>
      </c>
      <c r="C29" s="35">
        <v>84</v>
      </c>
      <c r="D29" s="113">
        <v>8.1501905765955715E-2</v>
      </c>
      <c r="E29" s="114">
        <v>50</v>
      </c>
      <c r="F29" s="95">
        <f t="shared" si="0"/>
        <v>134</v>
      </c>
    </row>
    <row r="30" spans="1:6" x14ac:dyDescent="0.2">
      <c r="A30" s="111" t="s">
        <v>72</v>
      </c>
      <c r="B30" s="112">
        <v>8.9157792836398839E-2</v>
      </c>
      <c r="C30" s="35">
        <v>70</v>
      </c>
      <c r="D30" s="113">
        <v>3.2825322391559206E-2</v>
      </c>
      <c r="E30" s="114">
        <v>33</v>
      </c>
      <c r="F30" s="95">
        <f t="shared" si="0"/>
        <v>103</v>
      </c>
    </row>
    <row r="31" spans="1:6" x14ac:dyDescent="0.2">
      <c r="A31" s="111" t="s">
        <v>73</v>
      </c>
      <c r="B31" s="112">
        <v>0.16137684398748323</v>
      </c>
      <c r="C31" s="35">
        <v>84</v>
      </c>
      <c r="D31" s="113">
        <v>1.0184287099903006E-2</v>
      </c>
      <c r="E31" s="114">
        <v>33</v>
      </c>
      <c r="F31" s="95">
        <f t="shared" si="0"/>
        <v>117</v>
      </c>
    </row>
    <row r="32" spans="1:6" x14ac:dyDescent="0.2">
      <c r="A32" s="111" t="s">
        <v>74</v>
      </c>
      <c r="B32" s="112">
        <v>0.11109619686800895</v>
      </c>
      <c r="C32" s="35">
        <v>84</v>
      </c>
      <c r="D32" s="113">
        <v>1.6357547655847501E-2</v>
      </c>
      <c r="E32" s="114">
        <v>33</v>
      </c>
      <c r="F32" s="95">
        <f t="shared" si="0"/>
        <v>117</v>
      </c>
    </row>
    <row r="33" spans="1:6" x14ac:dyDescent="0.2">
      <c r="A33" s="111" t="s">
        <v>75</v>
      </c>
      <c r="B33" s="112">
        <v>0.21742738589211619</v>
      </c>
      <c r="C33" s="35">
        <v>98</v>
      </c>
      <c r="D33" s="113">
        <v>1.1086474501108648E-2</v>
      </c>
      <c r="E33" s="114">
        <v>33</v>
      </c>
      <c r="F33" s="95">
        <f t="shared" si="0"/>
        <v>131</v>
      </c>
    </row>
    <row r="34" spans="1:6" x14ac:dyDescent="0.2">
      <c r="A34" s="111" t="s">
        <v>76</v>
      </c>
      <c r="B34" s="112">
        <v>0.14965095986038393</v>
      </c>
      <c r="C34" s="35">
        <v>84</v>
      </c>
      <c r="D34" s="113">
        <v>4.6274509803921567E-2</v>
      </c>
      <c r="E34" s="114">
        <v>39</v>
      </c>
      <c r="F34" s="95">
        <f t="shared" si="0"/>
        <v>123</v>
      </c>
    </row>
    <row r="35" spans="1:6" x14ac:dyDescent="0.2">
      <c r="A35" s="111" t="s">
        <v>77</v>
      </c>
      <c r="B35" s="112">
        <v>0.11168262375229171</v>
      </c>
      <c r="C35" s="35">
        <v>84</v>
      </c>
      <c r="D35" s="113">
        <v>5.7097957045573598E-2</v>
      </c>
      <c r="E35" s="114">
        <v>44</v>
      </c>
      <c r="F35" s="95">
        <f t="shared" si="0"/>
        <v>128</v>
      </c>
    </row>
    <row r="36" spans="1:6" x14ac:dyDescent="0.2">
      <c r="A36" s="111" t="s">
        <v>78</v>
      </c>
      <c r="B36" s="112">
        <v>0.19284106585348146</v>
      </c>
      <c r="C36" s="35">
        <v>84</v>
      </c>
      <c r="D36" s="113">
        <v>1.422475106685633E-2</v>
      </c>
      <c r="E36" s="114">
        <v>33</v>
      </c>
      <c r="F36" s="95">
        <f t="shared" si="0"/>
        <v>117</v>
      </c>
    </row>
    <row r="37" spans="1:6" x14ac:dyDescent="0.2">
      <c r="A37" s="111" t="s">
        <v>79</v>
      </c>
      <c r="B37" s="112">
        <v>0.10975609756097561</v>
      </c>
      <c r="C37" s="35">
        <v>84</v>
      </c>
      <c r="D37" s="113">
        <v>0</v>
      </c>
      <c r="E37" s="114">
        <v>28</v>
      </c>
      <c r="F37" s="95">
        <f t="shared" si="0"/>
        <v>112</v>
      </c>
    </row>
    <row r="38" spans="1:6" ht="14.25" customHeight="1" x14ac:dyDescent="0.2">
      <c r="A38" s="111" t="s">
        <v>80</v>
      </c>
      <c r="B38" s="112">
        <v>0.21873990306946689</v>
      </c>
      <c r="C38" s="35">
        <v>98</v>
      </c>
      <c r="D38" s="113">
        <v>1.5302218821729151E-2</v>
      </c>
      <c r="E38" s="114">
        <v>33</v>
      </c>
      <c r="F38" s="95">
        <f t="shared" si="0"/>
        <v>131</v>
      </c>
    </row>
    <row r="39" spans="1:6" x14ac:dyDescent="0.2">
      <c r="A39" s="111" t="s">
        <v>81</v>
      </c>
      <c r="B39" s="112">
        <v>0.12605990529677349</v>
      </c>
      <c r="C39" s="35">
        <v>84</v>
      </c>
      <c r="D39" s="113">
        <v>3.6094158674803839E-2</v>
      </c>
      <c r="E39" s="114">
        <v>39</v>
      </c>
      <c r="F39" s="95">
        <f t="shared" si="0"/>
        <v>123</v>
      </c>
    </row>
    <row r="40" spans="1:6" x14ac:dyDescent="0.2">
      <c r="A40" s="111" t="s">
        <v>82</v>
      </c>
      <c r="B40" s="112">
        <v>0.21285504130360983</v>
      </c>
      <c r="C40" s="35">
        <v>98</v>
      </c>
      <c r="D40" s="113">
        <v>2.2897897897897899E-2</v>
      </c>
      <c r="E40" s="114">
        <v>33</v>
      </c>
      <c r="F40" s="95">
        <f t="shared" si="0"/>
        <v>131</v>
      </c>
    </row>
    <row r="41" spans="1:6" x14ac:dyDescent="0.2">
      <c r="A41" s="111" t="s">
        <v>83</v>
      </c>
      <c r="B41" s="112">
        <v>0.2606372045220966</v>
      </c>
      <c r="C41" s="35">
        <v>98</v>
      </c>
      <c r="D41" s="113">
        <v>1.0739856801909307E-2</v>
      </c>
      <c r="E41" s="114">
        <v>33</v>
      </c>
      <c r="F41" s="95">
        <f t="shared" si="0"/>
        <v>131</v>
      </c>
    </row>
    <row r="42" spans="1:6" x14ac:dyDescent="0.2">
      <c r="A42" s="111" t="s">
        <v>84</v>
      </c>
      <c r="B42" s="112">
        <v>0.3555219364599092</v>
      </c>
      <c r="C42" s="35">
        <v>112</v>
      </c>
      <c r="D42" s="113">
        <v>0</v>
      </c>
      <c r="E42" s="114">
        <v>28</v>
      </c>
      <c r="F42" s="95">
        <f t="shared" si="0"/>
        <v>140</v>
      </c>
    </row>
    <row r="43" spans="1:6" x14ac:dyDescent="0.2">
      <c r="A43" s="111" t="s">
        <v>85</v>
      </c>
      <c r="B43" s="112">
        <v>0.292760452555069</v>
      </c>
      <c r="C43" s="35">
        <v>112</v>
      </c>
      <c r="D43" s="115">
        <v>3.3673982241581503E-2</v>
      </c>
      <c r="E43" s="114">
        <v>33</v>
      </c>
      <c r="F43" s="95">
        <f t="shared" si="0"/>
        <v>145</v>
      </c>
    </row>
    <row r="44" spans="1:6" x14ac:dyDescent="0.2">
      <c r="A44" s="111" t="s">
        <v>86</v>
      </c>
      <c r="B44" s="112">
        <v>0.1485371342835709</v>
      </c>
      <c r="C44" s="35">
        <v>84</v>
      </c>
      <c r="D44" s="115">
        <v>9.0909090909090905E-3</v>
      </c>
      <c r="E44" s="114">
        <v>33</v>
      </c>
      <c r="F44" s="95">
        <f t="shared" si="0"/>
        <v>117</v>
      </c>
    </row>
    <row r="45" spans="1:6" x14ac:dyDescent="0.2">
      <c r="A45" s="111" t="s">
        <v>87</v>
      </c>
      <c r="B45" s="112">
        <v>0.15426243817282514</v>
      </c>
      <c r="C45" s="35">
        <v>84</v>
      </c>
      <c r="D45" s="115">
        <v>2.724645658456034E-2</v>
      </c>
      <c r="E45" s="114">
        <v>33</v>
      </c>
      <c r="F45" s="95">
        <f t="shared" si="0"/>
        <v>117</v>
      </c>
    </row>
    <row r="46" spans="1:6" x14ac:dyDescent="0.2">
      <c r="A46" s="111" t="s">
        <v>88</v>
      </c>
      <c r="B46" s="112">
        <v>0.24716408371944401</v>
      </c>
      <c r="C46" s="35">
        <v>98</v>
      </c>
      <c r="D46" s="113">
        <v>1.8366360560657321E-2</v>
      </c>
      <c r="E46" s="114">
        <v>33</v>
      </c>
      <c r="F46" s="95">
        <f t="shared" si="0"/>
        <v>131</v>
      </c>
    </row>
    <row r="47" spans="1:6" x14ac:dyDescent="0.2">
      <c r="A47" s="111" t="s">
        <v>353</v>
      </c>
      <c r="B47" s="112">
        <v>4.1582150101419878E-2</v>
      </c>
      <c r="C47" s="35">
        <v>70</v>
      </c>
      <c r="D47" s="113">
        <v>1.8099547511312219E-2</v>
      </c>
      <c r="E47" s="114">
        <v>33</v>
      </c>
      <c r="F47" s="95">
        <f t="shared" si="0"/>
        <v>103</v>
      </c>
    </row>
    <row r="48" spans="1:6" x14ac:dyDescent="0.2">
      <c r="A48" s="111" t="s">
        <v>89</v>
      </c>
      <c r="B48" s="112">
        <v>0.22564102564102564</v>
      </c>
      <c r="C48" s="35">
        <v>98</v>
      </c>
      <c r="D48" s="113">
        <v>0</v>
      </c>
      <c r="E48" s="114">
        <v>28</v>
      </c>
      <c r="F48" s="95">
        <f t="shared" si="0"/>
        <v>126</v>
      </c>
    </row>
    <row r="49" spans="1:6" x14ac:dyDescent="0.2">
      <c r="A49" s="111" t="s">
        <v>354</v>
      </c>
      <c r="B49" s="112">
        <v>0</v>
      </c>
      <c r="C49" s="35">
        <v>70</v>
      </c>
      <c r="D49" s="113">
        <v>0</v>
      </c>
      <c r="E49" s="114">
        <v>28</v>
      </c>
      <c r="F49" s="95">
        <f t="shared" si="0"/>
        <v>98</v>
      </c>
    </row>
    <row r="50" spans="1:6" x14ac:dyDescent="0.2">
      <c r="A50" s="111" t="s">
        <v>90</v>
      </c>
      <c r="B50" s="112">
        <v>0.17055084745762711</v>
      </c>
      <c r="C50" s="35">
        <v>84</v>
      </c>
      <c r="D50" s="113">
        <v>1.7467248908296942E-2</v>
      </c>
      <c r="E50" s="114">
        <v>33</v>
      </c>
      <c r="F50" s="95">
        <f t="shared" si="0"/>
        <v>117</v>
      </c>
    </row>
    <row r="51" spans="1:6" x14ac:dyDescent="0.2">
      <c r="A51" s="111" t="s">
        <v>91</v>
      </c>
      <c r="B51" s="112">
        <v>0.22194513715710723</v>
      </c>
      <c r="C51" s="35">
        <v>98</v>
      </c>
      <c r="D51" s="113">
        <v>1.7738359201773836E-3</v>
      </c>
      <c r="E51" s="114">
        <v>28</v>
      </c>
      <c r="F51" s="95">
        <f t="shared" si="0"/>
        <v>126</v>
      </c>
    </row>
    <row r="52" spans="1:6" x14ac:dyDescent="0.2">
      <c r="A52" s="111" t="s">
        <v>92</v>
      </c>
      <c r="B52" s="112">
        <v>0.28223270440251574</v>
      </c>
      <c r="C52" s="35">
        <v>98</v>
      </c>
      <c r="D52" s="113">
        <v>4.1340782122905026E-2</v>
      </c>
      <c r="E52" s="114">
        <v>39</v>
      </c>
      <c r="F52" s="95">
        <f t="shared" si="0"/>
        <v>137</v>
      </c>
    </row>
    <row r="53" spans="1:6" x14ac:dyDescent="0.2">
      <c r="A53" s="111" t="s">
        <v>93</v>
      </c>
      <c r="B53" s="112">
        <v>4.9878345498783457E-2</v>
      </c>
      <c r="C53" s="35">
        <v>70</v>
      </c>
      <c r="D53" s="113">
        <v>4.9528301886792456E-2</v>
      </c>
      <c r="E53" s="114">
        <v>39</v>
      </c>
      <c r="F53" s="95">
        <f t="shared" si="0"/>
        <v>109</v>
      </c>
    </row>
    <row r="54" spans="1:6" x14ac:dyDescent="0.2">
      <c r="A54" s="111" t="s">
        <v>94</v>
      </c>
      <c r="B54" s="112">
        <v>0.25381294964028778</v>
      </c>
      <c r="C54" s="35">
        <v>98</v>
      </c>
      <c r="D54" s="113">
        <v>2.2916666666666665E-2</v>
      </c>
      <c r="E54" s="114">
        <v>33</v>
      </c>
      <c r="F54" s="95">
        <f t="shared" si="0"/>
        <v>131</v>
      </c>
    </row>
    <row r="55" spans="1:6" x14ac:dyDescent="0.2">
      <c r="A55" s="111" t="s">
        <v>95</v>
      </c>
      <c r="B55" s="112">
        <v>0.19649805447470817</v>
      </c>
      <c r="C55" s="35">
        <v>84</v>
      </c>
      <c r="D55" s="113">
        <v>8.1466395112016286E-3</v>
      </c>
      <c r="E55" s="114">
        <v>33</v>
      </c>
      <c r="F55" s="95">
        <f t="shared" si="0"/>
        <v>117</v>
      </c>
    </row>
    <row r="56" spans="1:6" x14ac:dyDescent="0.2">
      <c r="A56" s="111" t="s">
        <v>96</v>
      </c>
      <c r="B56" s="112">
        <v>0.34377174669450244</v>
      </c>
      <c r="C56" s="35">
        <v>112</v>
      </c>
      <c r="D56" s="113">
        <v>4.4982698961937718E-2</v>
      </c>
      <c r="E56" s="114">
        <v>39</v>
      </c>
      <c r="F56" s="95">
        <f t="shared" si="0"/>
        <v>151</v>
      </c>
    </row>
    <row r="57" spans="1:6" x14ac:dyDescent="0.2">
      <c r="A57" s="111" t="s">
        <v>97</v>
      </c>
      <c r="B57" s="112">
        <v>7.6877934272300469E-2</v>
      </c>
      <c r="C57" s="35">
        <v>70</v>
      </c>
      <c r="D57" s="113">
        <v>3.0349013657056147E-2</v>
      </c>
      <c r="E57" s="114">
        <v>33</v>
      </c>
      <c r="F57" s="95">
        <f t="shared" si="0"/>
        <v>103</v>
      </c>
    </row>
    <row r="58" spans="1:6" x14ac:dyDescent="0.2">
      <c r="A58" s="111" t="s">
        <v>98</v>
      </c>
      <c r="B58" s="112">
        <v>0.17123287671232876</v>
      </c>
      <c r="C58" s="35">
        <v>84</v>
      </c>
      <c r="D58" s="113">
        <v>0</v>
      </c>
      <c r="E58" s="114">
        <v>28</v>
      </c>
      <c r="F58" s="95">
        <f t="shared" si="0"/>
        <v>112</v>
      </c>
    </row>
    <row r="59" spans="1:6" x14ac:dyDescent="0.2">
      <c r="A59" s="111" t="s">
        <v>99</v>
      </c>
      <c r="B59" s="112">
        <v>0</v>
      </c>
      <c r="C59" s="35">
        <v>70</v>
      </c>
      <c r="D59" s="113">
        <v>0</v>
      </c>
      <c r="E59" s="114">
        <v>28</v>
      </c>
      <c r="F59" s="95">
        <f t="shared" si="0"/>
        <v>98</v>
      </c>
    </row>
    <row r="60" spans="1:6" x14ac:dyDescent="0.2">
      <c r="A60" s="111" t="s">
        <v>100</v>
      </c>
      <c r="B60" s="112">
        <v>0.21428571428571427</v>
      </c>
      <c r="C60" s="35">
        <v>98</v>
      </c>
      <c r="D60" s="113">
        <v>0</v>
      </c>
      <c r="E60" s="114">
        <v>28</v>
      </c>
      <c r="F60" s="95">
        <f t="shared" si="0"/>
        <v>126</v>
      </c>
    </row>
    <row r="61" spans="1:6" x14ac:dyDescent="0.2">
      <c r="A61" s="111" t="s">
        <v>101</v>
      </c>
      <c r="B61" s="112">
        <v>0.40378947368421053</v>
      </c>
      <c r="C61" s="35">
        <v>126</v>
      </c>
      <c r="D61" s="113">
        <v>3.3587786259541987E-2</v>
      </c>
      <c r="E61" s="114">
        <v>33</v>
      </c>
      <c r="F61" s="95">
        <f t="shared" si="0"/>
        <v>159</v>
      </c>
    </row>
    <row r="62" spans="1:6" x14ac:dyDescent="0.2">
      <c r="A62" s="111" t="s">
        <v>102</v>
      </c>
      <c r="B62" s="112">
        <v>0.12135521189942156</v>
      </c>
      <c r="C62" s="35">
        <v>84</v>
      </c>
      <c r="D62" s="113">
        <v>7.2700296735905043E-2</v>
      </c>
      <c r="E62" s="114">
        <v>44</v>
      </c>
      <c r="F62" s="95">
        <f t="shared" si="0"/>
        <v>128</v>
      </c>
    </row>
    <row r="63" spans="1:6" x14ac:dyDescent="0.2">
      <c r="A63" s="111" t="s">
        <v>103</v>
      </c>
      <c r="B63" s="112">
        <v>0.34834623504574241</v>
      </c>
      <c r="C63" s="35">
        <v>112</v>
      </c>
      <c r="D63" s="113">
        <v>2.502844141069397E-2</v>
      </c>
      <c r="E63" s="114">
        <v>33</v>
      </c>
      <c r="F63" s="95">
        <f t="shared" si="0"/>
        <v>145</v>
      </c>
    </row>
    <row r="64" spans="1:6" x14ac:dyDescent="0.2">
      <c r="A64" s="111" t="s">
        <v>104</v>
      </c>
      <c r="B64" s="112">
        <v>0.25856697819314639</v>
      </c>
      <c r="C64" s="35">
        <v>98</v>
      </c>
      <c r="D64" s="113">
        <v>0</v>
      </c>
      <c r="E64" s="114">
        <v>28</v>
      </c>
      <c r="F64" s="95">
        <f t="shared" si="0"/>
        <v>126</v>
      </c>
    </row>
    <row r="65" spans="1:6" x14ac:dyDescent="0.2">
      <c r="A65" s="111" t="s">
        <v>105</v>
      </c>
      <c r="B65" s="112">
        <v>0.4170403587443946</v>
      </c>
      <c r="C65" s="35">
        <v>126</v>
      </c>
      <c r="D65" s="113">
        <v>8.3333333333333329E-2</v>
      </c>
      <c r="E65" s="114">
        <v>50</v>
      </c>
      <c r="F65" s="95">
        <f t="shared" si="0"/>
        <v>176</v>
      </c>
    </row>
    <row r="66" spans="1:6" x14ac:dyDescent="0.2">
      <c r="A66" s="111" t="s">
        <v>106</v>
      </c>
      <c r="B66" s="112">
        <v>0</v>
      </c>
      <c r="C66" s="35">
        <v>70</v>
      </c>
      <c r="D66" s="113">
        <v>0</v>
      </c>
      <c r="E66" s="114">
        <v>28</v>
      </c>
      <c r="F66" s="95">
        <f t="shared" si="0"/>
        <v>98</v>
      </c>
    </row>
    <row r="67" spans="1:6" x14ac:dyDescent="0.2">
      <c r="A67" s="111" t="s">
        <v>107</v>
      </c>
      <c r="B67" s="112">
        <v>8.6916742909423611E-2</v>
      </c>
      <c r="C67" s="35">
        <v>70</v>
      </c>
      <c r="D67" s="113">
        <v>0</v>
      </c>
      <c r="E67" s="114">
        <v>28</v>
      </c>
      <c r="F67" s="95">
        <f t="shared" si="0"/>
        <v>98</v>
      </c>
    </row>
    <row r="68" spans="1:6" x14ac:dyDescent="0.2">
      <c r="A68" s="111" t="s">
        <v>108</v>
      </c>
      <c r="B68" s="112">
        <v>0</v>
      </c>
      <c r="C68" s="35">
        <v>70</v>
      </c>
      <c r="D68" s="113">
        <v>4.9180327868852458E-2</v>
      </c>
      <c r="E68" s="114">
        <v>39</v>
      </c>
      <c r="F68" s="95">
        <f t="shared" si="0"/>
        <v>109</v>
      </c>
    </row>
    <row r="69" spans="1:6" x14ac:dyDescent="0.2">
      <c r="A69" s="111" t="s">
        <v>109</v>
      </c>
      <c r="B69" s="112">
        <v>0.14335025380710659</v>
      </c>
      <c r="C69" s="35">
        <v>84</v>
      </c>
      <c r="D69" s="113">
        <v>4.3544690603514132E-2</v>
      </c>
      <c r="E69" s="114">
        <v>39</v>
      </c>
      <c r="F69" s="95">
        <f t="shared" si="0"/>
        <v>123</v>
      </c>
    </row>
    <row r="70" spans="1:6" x14ac:dyDescent="0.2">
      <c r="A70" s="111" t="s">
        <v>110</v>
      </c>
      <c r="B70" s="112">
        <v>0.27463054187192121</v>
      </c>
      <c r="C70" s="35">
        <v>98</v>
      </c>
      <c r="D70" s="113">
        <v>6.7371202113606338E-2</v>
      </c>
      <c r="E70" s="114">
        <v>44</v>
      </c>
      <c r="F70" s="95">
        <f t="shared" si="0"/>
        <v>142</v>
      </c>
    </row>
    <row r="71" spans="1:6" x14ac:dyDescent="0.2">
      <c r="A71" s="111" t="s">
        <v>111</v>
      </c>
      <c r="B71" s="112">
        <v>6.4049586776859499E-2</v>
      </c>
      <c r="C71" s="35">
        <v>70</v>
      </c>
      <c r="D71" s="113">
        <v>4.0816326530612242E-2</v>
      </c>
      <c r="E71" s="114">
        <v>39</v>
      </c>
      <c r="F71" s="95">
        <f t="shared" si="0"/>
        <v>109</v>
      </c>
    </row>
    <row r="72" spans="1:6" x14ac:dyDescent="0.2">
      <c r="A72" s="111" t="s">
        <v>112</v>
      </c>
      <c r="B72" s="112">
        <v>0.10689070883931093</v>
      </c>
      <c r="C72" s="35">
        <v>84</v>
      </c>
      <c r="D72" s="113">
        <v>2.2209567198177675E-2</v>
      </c>
      <c r="E72" s="114">
        <v>33</v>
      </c>
      <c r="F72" s="95">
        <f t="shared" si="0"/>
        <v>117</v>
      </c>
    </row>
    <row r="73" spans="1:6" hidden="1" x14ac:dyDescent="0.2">
      <c r="A73" s="111" t="s">
        <v>113</v>
      </c>
      <c r="B73" s="112">
        <v>0.22243713733075435</v>
      </c>
      <c r="C73" s="35">
        <v>98</v>
      </c>
      <c r="D73" s="113">
        <v>0</v>
      </c>
      <c r="E73" s="114">
        <v>28</v>
      </c>
      <c r="F73" s="95">
        <f t="shared" ref="F73:F136" si="1">C73+E73</f>
        <v>126</v>
      </c>
    </row>
    <row r="74" spans="1:6" x14ac:dyDescent="0.2">
      <c r="A74" s="111" t="s">
        <v>114</v>
      </c>
      <c r="B74" s="112">
        <v>0.3203952011291461</v>
      </c>
      <c r="C74" s="35">
        <v>112</v>
      </c>
      <c r="D74" s="113">
        <v>1.3409961685823755E-2</v>
      </c>
      <c r="E74" s="114">
        <v>33</v>
      </c>
      <c r="F74" s="95">
        <f t="shared" si="1"/>
        <v>145</v>
      </c>
    </row>
    <row r="75" spans="1:6" x14ac:dyDescent="0.2">
      <c r="A75" s="111" t="s">
        <v>115</v>
      </c>
      <c r="B75" s="112">
        <v>0.15246376811594203</v>
      </c>
      <c r="C75" s="35">
        <v>84</v>
      </c>
      <c r="D75" s="113">
        <v>2.4279210925644917E-2</v>
      </c>
      <c r="E75" s="114">
        <v>33</v>
      </c>
      <c r="F75" s="95">
        <f t="shared" si="1"/>
        <v>117</v>
      </c>
    </row>
    <row r="76" spans="1:6" x14ac:dyDescent="0.2">
      <c r="A76" s="111" t="s">
        <v>116</v>
      </c>
      <c r="B76" s="112">
        <v>0.31009023789991796</v>
      </c>
      <c r="C76" s="35">
        <v>112</v>
      </c>
      <c r="D76" s="113">
        <v>3.3942558746736295E-2</v>
      </c>
      <c r="E76" s="114">
        <v>33</v>
      </c>
      <c r="F76" s="95">
        <f t="shared" si="1"/>
        <v>145</v>
      </c>
    </row>
    <row r="77" spans="1:6" x14ac:dyDescent="0.2">
      <c r="A77" s="111" t="s">
        <v>117</v>
      </c>
      <c r="B77" s="112">
        <v>0.17117117117117117</v>
      </c>
      <c r="C77" s="35">
        <v>84</v>
      </c>
      <c r="D77" s="113">
        <v>0</v>
      </c>
      <c r="E77" s="114">
        <v>28</v>
      </c>
      <c r="F77" s="95">
        <f t="shared" si="1"/>
        <v>112</v>
      </c>
    </row>
    <row r="78" spans="1:6" x14ac:dyDescent="0.2">
      <c r="A78" s="111" t="s">
        <v>118</v>
      </c>
      <c r="B78" s="112">
        <v>0.20478325859491778</v>
      </c>
      <c r="C78" s="35">
        <v>98</v>
      </c>
      <c r="D78" s="113">
        <v>1.06951871657754E-2</v>
      </c>
      <c r="E78" s="114">
        <v>33</v>
      </c>
      <c r="F78" s="95">
        <f t="shared" si="1"/>
        <v>131</v>
      </c>
    </row>
    <row r="79" spans="1:6" x14ac:dyDescent="0.2">
      <c r="A79" s="111" t="s">
        <v>119</v>
      </c>
      <c r="B79" s="112">
        <v>0.31732522796352586</v>
      </c>
      <c r="C79" s="35">
        <v>112</v>
      </c>
      <c r="D79" s="113">
        <v>5.3527980535279802E-2</v>
      </c>
      <c r="E79" s="114">
        <v>39</v>
      </c>
      <c r="F79" s="95">
        <f t="shared" si="1"/>
        <v>151</v>
      </c>
    </row>
    <row r="80" spans="1:6" x14ac:dyDescent="0.2">
      <c r="A80" s="111" t="s">
        <v>120</v>
      </c>
      <c r="B80" s="112">
        <v>0.15332581736189402</v>
      </c>
      <c r="C80" s="35">
        <v>84</v>
      </c>
      <c r="D80" s="113">
        <v>2.1645021645021644E-2</v>
      </c>
      <c r="E80" s="114">
        <v>33</v>
      </c>
      <c r="F80" s="95">
        <f t="shared" si="1"/>
        <v>117</v>
      </c>
    </row>
    <row r="81" spans="1:6" x14ac:dyDescent="0.2">
      <c r="A81" s="111" t="s">
        <v>121</v>
      </c>
      <c r="B81" s="112">
        <v>0.32615894039735099</v>
      </c>
      <c r="C81" s="35">
        <v>112</v>
      </c>
      <c r="D81" s="113">
        <v>1.2295081967213115E-2</v>
      </c>
      <c r="E81" s="114">
        <v>33</v>
      </c>
      <c r="F81" s="95">
        <f t="shared" si="1"/>
        <v>145</v>
      </c>
    </row>
    <row r="82" spans="1:6" x14ac:dyDescent="0.2">
      <c r="A82" s="111" t="s">
        <v>122</v>
      </c>
      <c r="B82" s="112">
        <v>0.12</v>
      </c>
      <c r="C82" s="35">
        <v>84</v>
      </c>
      <c r="D82" s="113">
        <v>0</v>
      </c>
      <c r="E82" s="114">
        <v>28</v>
      </c>
      <c r="F82" s="95">
        <f t="shared" si="1"/>
        <v>112</v>
      </c>
    </row>
    <row r="83" spans="1:6" x14ac:dyDescent="0.2">
      <c r="A83" s="111" t="s">
        <v>123</v>
      </c>
      <c r="B83" s="112">
        <v>0.46317991631799166</v>
      </c>
      <c r="C83" s="35">
        <v>126</v>
      </c>
      <c r="D83" s="113">
        <v>3.8590604026845637E-2</v>
      </c>
      <c r="E83" s="114">
        <v>39</v>
      </c>
      <c r="F83" s="95">
        <f t="shared" si="1"/>
        <v>165</v>
      </c>
    </row>
    <row r="84" spans="1:6" x14ac:dyDescent="0.2">
      <c r="A84" s="111" t="s">
        <v>124</v>
      </c>
      <c r="B84" s="112">
        <v>8.874801901743265E-2</v>
      </c>
      <c r="C84" s="35">
        <v>70</v>
      </c>
      <c r="D84" s="113">
        <v>4.8872180451127817E-2</v>
      </c>
      <c r="E84" s="114">
        <v>39</v>
      </c>
      <c r="F84" s="95">
        <f t="shared" si="1"/>
        <v>109</v>
      </c>
    </row>
    <row r="85" spans="1:6" x14ac:dyDescent="0.2">
      <c r="A85" s="111" t="s">
        <v>125</v>
      </c>
      <c r="B85" s="112">
        <v>0.32876712328767121</v>
      </c>
      <c r="C85" s="35">
        <v>112</v>
      </c>
      <c r="D85" s="113">
        <v>0</v>
      </c>
      <c r="E85" s="114">
        <v>28</v>
      </c>
      <c r="F85" s="95">
        <f t="shared" si="1"/>
        <v>140</v>
      </c>
    </row>
    <row r="86" spans="1:6" x14ac:dyDescent="0.2">
      <c r="A86" s="111" t="s">
        <v>126</v>
      </c>
      <c r="B86" s="112">
        <v>0.10825688073394496</v>
      </c>
      <c r="C86" s="35">
        <v>84</v>
      </c>
      <c r="D86" s="113">
        <v>0</v>
      </c>
      <c r="E86" s="114">
        <v>28</v>
      </c>
      <c r="F86" s="95">
        <f t="shared" si="1"/>
        <v>112</v>
      </c>
    </row>
    <row r="87" spans="1:6" x14ac:dyDescent="0.2">
      <c r="A87" s="111" t="s">
        <v>127</v>
      </c>
      <c r="B87" s="112">
        <v>0.14705882352941177</v>
      </c>
      <c r="C87" s="35">
        <v>84</v>
      </c>
      <c r="D87" s="113">
        <v>0</v>
      </c>
      <c r="E87" s="114">
        <v>28</v>
      </c>
      <c r="F87" s="95">
        <f t="shared" si="1"/>
        <v>112</v>
      </c>
    </row>
    <row r="88" spans="1:6" x14ac:dyDescent="0.2">
      <c r="A88" s="111" t="s">
        <v>128</v>
      </c>
      <c r="B88" s="112">
        <v>0.32504992234302199</v>
      </c>
      <c r="C88" s="35">
        <v>112</v>
      </c>
      <c r="D88" s="113">
        <v>6.4352243861134625E-2</v>
      </c>
      <c r="E88" s="114">
        <v>44</v>
      </c>
      <c r="F88" s="95">
        <f t="shared" si="1"/>
        <v>156</v>
      </c>
    </row>
    <row r="89" spans="1:6" x14ac:dyDescent="0.2">
      <c r="A89" s="111" t="s">
        <v>129</v>
      </c>
      <c r="B89" s="112">
        <v>0.13830181683351872</v>
      </c>
      <c r="C89" s="35">
        <v>84</v>
      </c>
      <c r="D89" s="113">
        <v>1.6440314510364547E-2</v>
      </c>
      <c r="E89" s="114">
        <v>33</v>
      </c>
      <c r="F89" s="95">
        <f t="shared" si="1"/>
        <v>117</v>
      </c>
    </row>
    <row r="90" spans="1:6" x14ac:dyDescent="0.2">
      <c r="A90" s="111" t="s">
        <v>130</v>
      </c>
      <c r="B90" s="112">
        <v>0.43939393939393939</v>
      </c>
      <c r="C90" s="35">
        <v>126</v>
      </c>
      <c r="D90" s="113">
        <v>3.8095238095238099E-2</v>
      </c>
      <c r="E90" s="114">
        <v>39</v>
      </c>
      <c r="F90" s="95">
        <f t="shared" si="1"/>
        <v>165</v>
      </c>
    </row>
    <row r="91" spans="1:6" x14ac:dyDescent="0.2">
      <c r="A91" s="111" t="s">
        <v>131</v>
      </c>
      <c r="B91" s="112">
        <v>0.20045871559633027</v>
      </c>
      <c r="C91" s="35">
        <v>98</v>
      </c>
      <c r="D91" s="113">
        <v>3.0278884462151396E-2</v>
      </c>
      <c r="E91" s="114">
        <v>33</v>
      </c>
      <c r="F91" s="95">
        <f t="shared" si="1"/>
        <v>131</v>
      </c>
    </row>
    <row r="92" spans="1:6" x14ac:dyDescent="0.2">
      <c r="A92" s="111" t="s">
        <v>132</v>
      </c>
      <c r="B92" s="112">
        <v>0.37389380530973454</v>
      </c>
      <c r="C92" s="35">
        <v>112</v>
      </c>
      <c r="D92" s="113">
        <v>0</v>
      </c>
      <c r="E92" s="114">
        <v>28</v>
      </c>
      <c r="F92" s="95">
        <f t="shared" si="1"/>
        <v>140</v>
      </c>
    </row>
    <row r="93" spans="1:6" x14ac:dyDescent="0.2">
      <c r="A93" s="111" t="s">
        <v>133</v>
      </c>
      <c r="B93" s="112">
        <v>0.11498257839721254</v>
      </c>
      <c r="C93" s="35">
        <v>84</v>
      </c>
      <c r="D93" s="113">
        <v>4.0674603174603176E-2</v>
      </c>
      <c r="E93" s="114">
        <v>39</v>
      </c>
      <c r="F93" s="95">
        <f t="shared" si="1"/>
        <v>123</v>
      </c>
    </row>
    <row r="94" spans="1:6" x14ac:dyDescent="0.2">
      <c r="A94" s="111" t="s">
        <v>134</v>
      </c>
      <c r="B94" s="112">
        <v>0.40533333333333332</v>
      </c>
      <c r="C94" s="35">
        <v>126</v>
      </c>
      <c r="D94" s="113">
        <v>0.13846153846153847</v>
      </c>
      <c r="E94" s="114">
        <v>55</v>
      </c>
      <c r="F94" s="95">
        <f t="shared" si="1"/>
        <v>181</v>
      </c>
    </row>
    <row r="95" spans="1:6" x14ac:dyDescent="0.2">
      <c r="A95" s="111" t="s">
        <v>135</v>
      </c>
      <c r="B95" s="112">
        <v>8.2568807339449546E-2</v>
      </c>
      <c r="C95" s="35">
        <v>70</v>
      </c>
      <c r="D95" s="113">
        <v>0</v>
      </c>
      <c r="E95" s="114">
        <v>28</v>
      </c>
      <c r="F95" s="95">
        <f t="shared" si="1"/>
        <v>98</v>
      </c>
    </row>
    <row r="96" spans="1:6" x14ac:dyDescent="0.2">
      <c r="A96" s="111" t="s">
        <v>136</v>
      </c>
      <c r="B96" s="112">
        <v>0.40608695652173915</v>
      </c>
      <c r="C96" s="35">
        <v>126</v>
      </c>
      <c r="D96" s="113">
        <v>9.1743119266055051E-2</v>
      </c>
      <c r="E96" s="114">
        <v>50</v>
      </c>
      <c r="F96" s="95">
        <f t="shared" si="1"/>
        <v>176</v>
      </c>
    </row>
    <row r="97" spans="1:6" x14ac:dyDescent="0.2">
      <c r="A97" s="111" t="s">
        <v>137</v>
      </c>
      <c r="B97" s="112">
        <v>0.24005305039787797</v>
      </c>
      <c r="C97" s="35">
        <v>98</v>
      </c>
      <c r="D97" s="113">
        <v>5.8047493403693931E-2</v>
      </c>
      <c r="E97" s="114">
        <v>44</v>
      </c>
      <c r="F97" s="95">
        <f t="shared" si="1"/>
        <v>142</v>
      </c>
    </row>
    <row r="98" spans="1:6" x14ac:dyDescent="0.2">
      <c r="A98" s="111" t="s">
        <v>138</v>
      </c>
      <c r="B98" s="112">
        <v>0.3707865168539326</v>
      </c>
      <c r="C98" s="35">
        <v>112</v>
      </c>
      <c r="D98" s="113">
        <v>0</v>
      </c>
      <c r="E98" s="114">
        <v>28</v>
      </c>
      <c r="F98" s="95">
        <f t="shared" si="1"/>
        <v>140</v>
      </c>
    </row>
    <row r="99" spans="1:6" x14ac:dyDescent="0.2">
      <c r="A99" s="111" t="s">
        <v>139</v>
      </c>
      <c r="B99" s="112">
        <v>0.17923691215616683</v>
      </c>
      <c r="C99" s="35">
        <v>84</v>
      </c>
      <c r="D99" s="113">
        <v>1.9002375296912115E-2</v>
      </c>
      <c r="E99" s="114">
        <v>33</v>
      </c>
      <c r="F99" s="95">
        <f t="shared" si="1"/>
        <v>117</v>
      </c>
    </row>
    <row r="100" spans="1:6" x14ac:dyDescent="0.2">
      <c r="A100" s="111" t="s">
        <v>140</v>
      </c>
      <c r="B100" s="112">
        <v>9.4304137560451376E-2</v>
      </c>
      <c r="C100" s="35">
        <v>70</v>
      </c>
      <c r="D100" s="113">
        <v>2.2727272727272728E-2</v>
      </c>
      <c r="E100" s="114">
        <v>33</v>
      </c>
      <c r="F100" s="95">
        <f t="shared" si="1"/>
        <v>103</v>
      </c>
    </row>
    <row r="101" spans="1:6" x14ac:dyDescent="0.2">
      <c r="A101" s="111" t="s">
        <v>141</v>
      </c>
      <c r="B101" s="112">
        <v>0.11399039161449993</v>
      </c>
      <c r="C101" s="35">
        <v>84</v>
      </c>
      <c r="D101" s="113">
        <v>5.1998074145402022E-2</v>
      </c>
      <c r="E101" s="114">
        <v>39</v>
      </c>
      <c r="F101" s="95">
        <f t="shared" si="1"/>
        <v>123</v>
      </c>
    </row>
    <row r="102" spans="1:6" x14ac:dyDescent="0.2">
      <c r="A102" s="111" t="s">
        <v>142</v>
      </c>
      <c r="B102" s="112">
        <v>9.1262135922330095E-2</v>
      </c>
      <c r="C102" s="35">
        <v>70</v>
      </c>
      <c r="D102" s="113">
        <v>2.9682702149437051E-2</v>
      </c>
      <c r="E102" s="114">
        <v>33</v>
      </c>
      <c r="F102" s="95">
        <f t="shared" si="1"/>
        <v>103</v>
      </c>
    </row>
    <row r="103" spans="1:6" x14ac:dyDescent="0.2">
      <c r="A103" s="111" t="s">
        <v>143</v>
      </c>
      <c r="B103" s="112">
        <v>0.16800920598388952</v>
      </c>
      <c r="C103" s="35">
        <v>84</v>
      </c>
      <c r="D103" s="113">
        <v>7.8125E-2</v>
      </c>
      <c r="E103" s="114">
        <v>50</v>
      </c>
      <c r="F103" s="95">
        <f t="shared" si="1"/>
        <v>134</v>
      </c>
    </row>
    <row r="104" spans="1:6" x14ac:dyDescent="0.2">
      <c r="A104" s="111" t="s">
        <v>144</v>
      </c>
      <c r="B104" s="112">
        <v>0.16348600508905853</v>
      </c>
      <c r="C104" s="35">
        <v>84</v>
      </c>
      <c r="D104" s="113">
        <v>1.7902813299232736E-2</v>
      </c>
      <c r="E104" s="114">
        <v>33</v>
      </c>
      <c r="F104" s="95">
        <f t="shared" si="1"/>
        <v>117</v>
      </c>
    </row>
    <row r="105" spans="1:6" x14ac:dyDescent="0.2">
      <c r="A105" s="111" t="s">
        <v>145</v>
      </c>
      <c r="B105" s="112">
        <v>0.12891046386192018</v>
      </c>
      <c r="C105" s="35">
        <v>84</v>
      </c>
      <c r="D105" s="113">
        <v>0.16363636363636364</v>
      </c>
      <c r="E105" s="114">
        <v>55</v>
      </c>
      <c r="F105" s="95">
        <f t="shared" si="1"/>
        <v>139</v>
      </c>
    </row>
    <row r="106" spans="1:6" x14ac:dyDescent="0.2">
      <c r="A106" s="111" t="s">
        <v>146</v>
      </c>
      <c r="B106" s="112">
        <v>7.4561403508771926E-2</v>
      </c>
      <c r="C106" s="35">
        <v>70</v>
      </c>
      <c r="D106" s="113">
        <v>1.3333333333333334E-2</v>
      </c>
      <c r="E106" s="114">
        <v>33</v>
      </c>
      <c r="F106" s="95">
        <f t="shared" si="1"/>
        <v>103</v>
      </c>
    </row>
    <row r="107" spans="1:6" x14ac:dyDescent="0.2">
      <c r="A107" s="111" t="s">
        <v>147</v>
      </c>
      <c r="B107" s="112">
        <v>6.92410119840213E-2</v>
      </c>
      <c r="C107" s="35">
        <v>70</v>
      </c>
      <c r="D107" s="113">
        <v>9.727626459143969E-3</v>
      </c>
      <c r="E107" s="114">
        <v>33</v>
      </c>
      <c r="F107" s="95">
        <f t="shared" si="1"/>
        <v>103</v>
      </c>
    </row>
    <row r="108" spans="1:6" x14ac:dyDescent="0.2">
      <c r="A108" s="111" t="s">
        <v>148</v>
      </c>
      <c r="B108" s="112">
        <v>0.297719087635054</v>
      </c>
      <c r="C108" s="35">
        <v>112</v>
      </c>
      <c r="D108" s="113">
        <v>0.10945273631840796</v>
      </c>
      <c r="E108" s="114">
        <v>55</v>
      </c>
      <c r="F108" s="95">
        <f t="shared" si="1"/>
        <v>167</v>
      </c>
    </row>
    <row r="109" spans="1:6" x14ac:dyDescent="0.2">
      <c r="A109" s="111" t="s">
        <v>149</v>
      </c>
      <c r="B109" s="112">
        <v>4.9586776859504134E-2</v>
      </c>
      <c r="C109" s="35">
        <v>70</v>
      </c>
      <c r="D109" s="113">
        <v>0</v>
      </c>
      <c r="E109" s="114">
        <v>28</v>
      </c>
      <c r="F109" s="95">
        <f t="shared" si="1"/>
        <v>98</v>
      </c>
    </row>
    <row r="110" spans="1:6" x14ac:dyDescent="0.2">
      <c r="A110" s="111" t="s">
        <v>150</v>
      </c>
      <c r="B110" s="112">
        <v>0.27452129738178976</v>
      </c>
      <c r="C110" s="35">
        <v>98</v>
      </c>
      <c r="D110" s="113">
        <v>3.6160420775805391E-2</v>
      </c>
      <c r="E110" s="114">
        <v>39</v>
      </c>
      <c r="F110" s="95">
        <f t="shared" si="1"/>
        <v>137</v>
      </c>
    </row>
    <row r="111" spans="1:6" x14ac:dyDescent="0.2">
      <c r="A111" s="111" t="s">
        <v>151</v>
      </c>
      <c r="B111" s="112">
        <v>0.25498802873104548</v>
      </c>
      <c r="C111" s="35">
        <v>98</v>
      </c>
      <c r="D111" s="113">
        <v>2.7886710239651415E-2</v>
      </c>
      <c r="E111" s="114">
        <v>33</v>
      </c>
      <c r="F111" s="95">
        <f t="shared" si="1"/>
        <v>131</v>
      </c>
    </row>
    <row r="112" spans="1:6" x14ac:dyDescent="0.2">
      <c r="A112" s="111" t="s">
        <v>152</v>
      </c>
      <c r="B112" s="112">
        <v>0.30334092634776005</v>
      </c>
      <c r="C112" s="35">
        <v>112</v>
      </c>
      <c r="D112" s="113">
        <v>3.1083050024283632E-2</v>
      </c>
      <c r="E112" s="114">
        <v>33</v>
      </c>
      <c r="F112" s="95">
        <f t="shared" si="1"/>
        <v>145</v>
      </c>
    </row>
    <row r="113" spans="1:6" x14ac:dyDescent="0.2">
      <c r="A113" s="111" t="s">
        <v>355</v>
      </c>
      <c r="B113" s="112">
        <v>0.140625</v>
      </c>
      <c r="C113" s="35">
        <v>84</v>
      </c>
      <c r="D113" s="113">
        <v>0</v>
      </c>
      <c r="E113" s="114">
        <v>28</v>
      </c>
      <c r="F113" s="95">
        <f t="shared" si="1"/>
        <v>112</v>
      </c>
    </row>
    <row r="114" spans="1:6" x14ac:dyDescent="0.2">
      <c r="A114" s="111" t="s">
        <v>153</v>
      </c>
      <c r="B114" s="112">
        <v>0.1695665928503638</v>
      </c>
      <c r="C114" s="35">
        <v>84</v>
      </c>
      <c r="D114" s="113">
        <v>5.4778554778554776E-2</v>
      </c>
      <c r="E114" s="114">
        <v>39</v>
      </c>
      <c r="F114" s="95">
        <f t="shared" si="1"/>
        <v>123</v>
      </c>
    </row>
    <row r="115" spans="1:6" x14ac:dyDescent="0.2">
      <c r="A115" s="111" t="s">
        <v>154</v>
      </c>
      <c r="B115" s="112">
        <v>0.28507795100222716</v>
      </c>
      <c r="C115" s="35">
        <v>98</v>
      </c>
      <c r="D115" s="113">
        <v>7.4324324324324328E-2</v>
      </c>
      <c r="E115" s="114">
        <v>44</v>
      </c>
      <c r="F115" s="95">
        <f t="shared" si="1"/>
        <v>142</v>
      </c>
    </row>
    <row r="116" spans="1:6" x14ac:dyDescent="0.2">
      <c r="A116" s="111" t="s">
        <v>155</v>
      </c>
      <c r="B116" s="112">
        <v>0.42281879194630873</v>
      </c>
      <c r="C116" s="35">
        <v>126</v>
      </c>
      <c r="D116" s="113">
        <v>5.4054054054054057E-2</v>
      </c>
      <c r="E116" s="114">
        <v>39</v>
      </c>
      <c r="F116" s="95">
        <f t="shared" si="1"/>
        <v>165</v>
      </c>
    </row>
    <row r="117" spans="1:6" x14ac:dyDescent="0.2">
      <c r="A117" s="111" t="s">
        <v>156</v>
      </c>
      <c r="B117" s="112">
        <v>0.17208564631245044</v>
      </c>
      <c r="C117" s="35">
        <v>84</v>
      </c>
      <c r="D117" s="113">
        <v>2.681992337164751E-2</v>
      </c>
      <c r="E117" s="114">
        <v>33</v>
      </c>
      <c r="F117" s="95">
        <f t="shared" si="1"/>
        <v>117</v>
      </c>
    </row>
    <row r="118" spans="1:6" x14ac:dyDescent="0.2">
      <c r="A118" s="111" t="s">
        <v>157</v>
      </c>
      <c r="B118" s="112">
        <v>0.21168161862950946</v>
      </c>
      <c r="C118" s="35">
        <v>98</v>
      </c>
      <c r="D118" s="113">
        <v>3.0319148936170211E-2</v>
      </c>
      <c r="E118" s="114">
        <v>33</v>
      </c>
      <c r="F118" s="95">
        <f t="shared" si="1"/>
        <v>131</v>
      </c>
    </row>
    <row r="119" spans="1:6" x14ac:dyDescent="0.2">
      <c r="A119" s="111" t="s">
        <v>158</v>
      </c>
      <c r="B119" s="112">
        <v>9.0909090909090912E-2</v>
      </c>
      <c r="C119" s="35">
        <v>70</v>
      </c>
      <c r="D119" s="113">
        <v>7.2727272727272724E-2</v>
      </c>
      <c r="E119" s="114">
        <v>44</v>
      </c>
      <c r="F119" s="95">
        <f t="shared" si="1"/>
        <v>114</v>
      </c>
    </row>
    <row r="120" spans="1:6" x14ac:dyDescent="0.2">
      <c r="A120" s="111" t="s">
        <v>159</v>
      </c>
      <c r="B120" s="112">
        <v>3.8022813688212927E-2</v>
      </c>
      <c r="C120" s="35">
        <v>70</v>
      </c>
      <c r="D120" s="113">
        <v>0</v>
      </c>
      <c r="E120" s="114">
        <v>28</v>
      </c>
      <c r="F120" s="95">
        <f t="shared" si="1"/>
        <v>98</v>
      </c>
    </row>
    <row r="121" spans="1:6" x14ac:dyDescent="0.2">
      <c r="A121" s="111" t="s">
        <v>160</v>
      </c>
      <c r="B121" s="112">
        <v>0.1368421052631579</v>
      </c>
      <c r="C121" s="35">
        <v>84</v>
      </c>
      <c r="D121" s="113">
        <v>0</v>
      </c>
      <c r="E121" s="114">
        <v>28</v>
      </c>
      <c r="F121" s="95">
        <f t="shared" si="1"/>
        <v>112</v>
      </c>
    </row>
    <row r="122" spans="1:6" x14ac:dyDescent="0.2">
      <c r="A122" s="111" t="s">
        <v>356</v>
      </c>
      <c r="B122" s="112">
        <v>0.22119413407821228</v>
      </c>
      <c r="C122" s="35">
        <v>98</v>
      </c>
      <c r="D122" s="113">
        <v>5.8976020738820481E-2</v>
      </c>
      <c r="E122" s="114">
        <v>44</v>
      </c>
      <c r="F122" s="95">
        <f t="shared" si="1"/>
        <v>142</v>
      </c>
    </row>
    <row r="123" spans="1:6" x14ac:dyDescent="0.2">
      <c r="A123" s="111" t="s">
        <v>161</v>
      </c>
      <c r="B123" s="112">
        <v>0.17012448132780084</v>
      </c>
      <c r="C123" s="35">
        <v>84</v>
      </c>
      <c r="D123" s="113">
        <v>0.18320610687022901</v>
      </c>
      <c r="E123" s="114">
        <v>55</v>
      </c>
      <c r="F123" s="95">
        <f t="shared" si="1"/>
        <v>139</v>
      </c>
    </row>
    <row r="124" spans="1:6" x14ac:dyDescent="0.2">
      <c r="A124" s="111" t="s">
        <v>162</v>
      </c>
      <c r="B124" s="112">
        <v>7.5122910521140604E-2</v>
      </c>
      <c r="C124" s="35">
        <v>70</v>
      </c>
      <c r="D124" s="113">
        <v>3.7227214377406934E-2</v>
      </c>
      <c r="E124" s="114">
        <v>39</v>
      </c>
      <c r="F124" s="95">
        <f t="shared" si="1"/>
        <v>109</v>
      </c>
    </row>
    <row r="125" spans="1:6" x14ac:dyDescent="0.2">
      <c r="A125" s="111" t="s">
        <v>163</v>
      </c>
      <c r="B125" s="112">
        <v>0.14666005291005291</v>
      </c>
      <c r="C125" s="35">
        <v>84</v>
      </c>
      <c r="D125" s="113">
        <v>5.875227135069655E-2</v>
      </c>
      <c r="E125" s="114">
        <v>44</v>
      </c>
      <c r="F125" s="95">
        <f t="shared" si="1"/>
        <v>128</v>
      </c>
    </row>
    <row r="126" spans="1:6" x14ac:dyDescent="0.2">
      <c r="A126" s="111" t="s">
        <v>164</v>
      </c>
      <c r="B126" s="112">
        <v>0.22435020519835841</v>
      </c>
      <c r="C126" s="35">
        <v>98</v>
      </c>
      <c r="D126" s="113">
        <v>5.9742647058823532E-2</v>
      </c>
      <c r="E126" s="114">
        <v>44</v>
      </c>
      <c r="F126" s="95">
        <f t="shared" si="1"/>
        <v>142</v>
      </c>
    </row>
    <row r="127" spans="1:6" x14ac:dyDescent="0.2">
      <c r="A127" s="111" t="s">
        <v>165</v>
      </c>
      <c r="B127" s="112">
        <v>0.13033953997809419</v>
      </c>
      <c r="C127" s="35">
        <v>84</v>
      </c>
      <c r="D127" s="113">
        <v>5.5235903337169157E-2</v>
      </c>
      <c r="E127" s="114">
        <v>44</v>
      </c>
      <c r="F127" s="95">
        <f t="shared" si="1"/>
        <v>128</v>
      </c>
    </row>
    <row r="128" spans="1:6" x14ac:dyDescent="0.2">
      <c r="A128" s="111" t="s">
        <v>166</v>
      </c>
      <c r="B128" s="112">
        <v>2.403846153846154E-2</v>
      </c>
      <c r="C128" s="35">
        <v>70</v>
      </c>
      <c r="D128" s="113">
        <v>0</v>
      </c>
      <c r="E128" s="114">
        <v>28</v>
      </c>
      <c r="F128" s="95">
        <f t="shared" si="1"/>
        <v>98</v>
      </c>
    </row>
    <row r="129" spans="1:6" x14ac:dyDescent="0.2">
      <c r="A129" s="111" t="s">
        <v>167</v>
      </c>
      <c r="B129" s="112">
        <v>4.7045101088646971E-2</v>
      </c>
      <c r="C129" s="35">
        <v>70</v>
      </c>
      <c r="D129" s="113">
        <v>2.6627218934911243E-2</v>
      </c>
      <c r="E129" s="114">
        <v>33</v>
      </c>
      <c r="F129" s="95">
        <f t="shared" si="1"/>
        <v>103</v>
      </c>
    </row>
    <row r="130" spans="1:6" x14ac:dyDescent="0.2">
      <c r="A130" s="111" t="s">
        <v>168</v>
      </c>
      <c r="B130" s="112">
        <v>0.18840579710144928</v>
      </c>
      <c r="C130" s="35">
        <v>84</v>
      </c>
      <c r="D130" s="113">
        <v>2.751196172248804E-2</v>
      </c>
      <c r="E130" s="114">
        <v>33</v>
      </c>
      <c r="F130" s="95">
        <f t="shared" si="1"/>
        <v>117</v>
      </c>
    </row>
    <row r="131" spans="1:6" x14ac:dyDescent="0.2">
      <c r="A131" s="111" t="s">
        <v>169</v>
      </c>
      <c r="B131" s="112">
        <v>0.1487636805837049</v>
      </c>
      <c r="C131" s="35">
        <v>84</v>
      </c>
      <c r="D131" s="113">
        <v>2.1459227467811159E-2</v>
      </c>
      <c r="E131" s="114">
        <v>33</v>
      </c>
      <c r="F131" s="95">
        <f t="shared" si="1"/>
        <v>117</v>
      </c>
    </row>
    <row r="132" spans="1:6" x14ac:dyDescent="0.2">
      <c r="A132" s="111" t="s">
        <v>170</v>
      </c>
      <c r="B132" s="112">
        <v>0.4236168455821635</v>
      </c>
      <c r="C132" s="35">
        <v>126</v>
      </c>
      <c r="D132" s="113">
        <v>2.4128686327077747E-2</v>
      </c>
      <c r="E132" s="114">
        <v>33</v>
      </c>
      <c r="F132" s="95">
        <f t="shared" si="1"/>
        <v>159</v>
      </c>
    </row>
    <row r="133" spans="1:6" x14ac:dyDescent="0.2">
      <c r="A133" s="111" t="s">
        <v>171</v>
      </c>
      <c r="B133" s="112">
        <v>0.34735413839891449</v>
      </c>
      <c r="C133" s="35">
        <v>112</v>
      </c>
      <c r="D133" s="113">
        <v>0</v>
      </c>
      <c r="E133" s="114">
        <v>28</v>
      </c>
      <c r="F133" s="95">
        <f t="shared" si="1"/>
        <v>140</v>
      </c>
    </row>
    <row r="134" spans="1:6" x14ac:dyDescent="0.2">
      <c r="A134" s="111" t="s">
        <v>172</v>
      </c>
      <c r="B134" s="112">
        <v>0.25681255161023947</v>
      </c>
      <c r="C134" s="35">
        <v>98</v>
      </c>
      <c r="D134" s="113">
        <v>7.0921985815602842E-2</v>
      </c>
      <c r="E134" s="114">
        <v>44</v>
      </c>
      <c r="F134" s="95">
        <f t="shared" si="1"/>
        <v>142</v>
      </c>
    </row>
    <row r="135" spans="1:6" x14ac:dyDescent="0.2">
      <c r="A135" s="111" t="s">
        <v>173</v>
      </c>
      <c r="B135" s="112">
        <v>0.19025135397861409</v>
      </c>
      <c r="C135" s="35">
        <v>84</v>
      </c>
      <c r="D135" s="113">
        <v>3.9613081529249194E-2</v>
      </c>
      <c r="E135" s="114">
        <v>39</v>
      </c>
      <c r="F135" s="95">
        <f t="shared" si="1"/>
        <v>123</v>
      </c>
    </row>
    <row r="136" spans="1:6" x14ac:dyDescent="0.2">
      <c r="A136" s="111" t="s">
        <v>174</v>
      </c>
      <c r="B136" s="112">
        <v>2.8213166144200628E-2</v>
      </c>
      <c r="C136" s="35">
        <v>70</v>
      </c>
      <c r="D136" s="113">
        <v>0</v>
      </c>
      <c r="E136" s="114">
        <v>28</v>
      </c>
      <c r="F136" s="95">
        <f t="shared" si="1"/>
        <v>98</v>
      </c>
    </row>
    <row r="137" spans="1:6" x14ac:dyDescent="0.2">
      <c r="A137" s="111" t="s">
        <v>175</v>
      </c>
      <c r="B137" s="112">
        <v>0.23122125702606031</v>
      </c>
      <c r="C137" s="35">
        <v>98</v>
      </c>
      <c r="D137" s="113">
        <v>6.2838569880823397E-2</v>
      </c>
      <c r="E137" s="114">
        <v>44</v>
      </c>
      <c r="F137" s="95">
        <f t="shared" ref="F137:F200" si="2">C137+E137</f>
        <v>142</v>
      </c>
    </row>
    <row r="138" spans="1:6" x14ac:dyDescent="0.2">
      <c r="A138" s="111" t="s">
        <v>176</v>
      </c>
      <c r="B138" s="112">
        <v>0.24324324324324326</v>
      </c>
      <c r="C138" s="35">
        <v>98</v>
      </c>
      <c r="D138" s="113">
        <v>0</v>
      </c>
      <c r="E138" s="114">
        <v>28</v>
      </c>
      <c r="F138" s="95">
        <f t="shared" si="2"/>
        <v>126</v>
      </c>
    </row>
    <row r="139" spans="1:6" x14ac:dyDescent="0.2">
      <c r="A139" s="111" t="s">
        <v>357</v>
      </c>
      <c r="B139" s="112">
        <v>0.40930232558139534</v>
      </c>
      <c r="C139" s="35">
        <v>126</v>
      </c>
      <c r="D139" s="113">
        <v>4.3307086614173228E-2</v>
      </c>
      <c r="E139" s="114">
        <v>39</v>
      </c>
      <c r="F139" s="95">
        <f t="shared" si="2"/>
        <v>165</v>
      </c>
    </row>
    <row r="140" spans="1:6" x14ac:dyDescent="0.2">
      <c r="A140" s="111" t="s">
        <v>177</v>
      </c>
      <c r="B140" s="112">
        <v>0.36503818994091369</v>
      </c>
      <c r="C140" s="35">
        <v>112</v>
      </c>
      <c r="D140" s="113">
        <v>7.7675489067894135E-2</v>
      </c>
      <c r="E140" s="114">
        <v>50</v>
      </c>
      <c r="F140" s="95">
        <f t="shared" si="2"/>
        <v>162</v>
      </c>
    </row>
    <row r="141" spans="1:6" x14ac:dyDescent="0.2">
      <c r="A141" s="111" t="s">
        <v>178</v>
      </c>
      <c r="B141" s="112">
        <v>0.1210762331838565</v>
      </c>
      <c r="C141" s="35">
        <v>84</v>
      </c>
      <c r="D141" s="113">
        <v>0</v>
      </c>
      <c r="E141" s="114">
        <v>28</v>
      </c>
      <c r="F141" s="95">
        <f t="shared" si="2"/>
        <v>112</v>
      </c>
    </row>
    <row r="142" spans="1:6" x14ac:dyDescent="0.2">
      <c r="A142" s="111" t="s">
        <v>358</v>
      </c>
      <c r="B142" s="112">
        <v>0.16379310344827586</v>
      </c>
      <c r="C142" s="35">
        <v>84</v>
      </c>
      <c r="D142" s="113">
        <v>0</v>
      </c>
      <c r="E142" s="114">
        <v>28</v>
      </c>
      <c r="F142" s="95">
        <f t="shared" si="2"/>
        <v>112</v>
      </c>
    </row>
    <row r="143" spans="1:6" x14ac:dyDescent="0.2">
      <c r="A143" s="111" t="s">
        <v>179</v>
      </c>
      <c r="B143" s="112">
        <v>0.12848050914876691</v>
      </c>
      <c r="C143" s="35">
        <v>84</v>
      </c>
      <c r="D143" s="113">
        <v>3.825136612021858E-2</v>
      </c>
      <c r="E143" s="114">
        <v>39</v>
      </c>
      <c r="F143" s="95">
        <f t="shared" si="2"/>
        <v>123</v>
      </c>
    </row>
    <row r="144" spans="1:6" x14ac:dyDescent="0.2">
      <c r="A144" s="111" t="s">
        <v>180</v>
      </c>
      <c r="B144" s="112">
        <v>0.30930232558139537</v>
      </c>
      <c r="C144" s="35">
        <v>112</v>
      </c>
      <c r="D144" s="113">
        <v>1.3888888888888888E-2</v>
      </c>
      <c r="E144" s="114">
        <v>33</v>
      </c>
      <c r="F144" s="95">
        <f t="shared" si="2"/>
        <v>145</v>
      </c>
    </row>
    <row r="145" spans="1:6" x14ac:dyDescent="0.2">
      <c r="A145" s="111" t="s">
        <v>181</v>
      </c>
      <c r="B145" s="112">
        <v>0.15647442872687703</v>
      </c>
      <c r="C145" s="35">
        <v>84</v>
      </c>
      <c r="D145" s="113">
        <v>2.2275258552108195E-2</v>
      </c>
      <c r="E145" s="114">
        <v>33</v>
      </c>
      <c r="F145" s="95">
        <f t="shared" si="2"/>
        <v>117</v>
      </c>
    </row>
    <row r="146" spans="1:6" x14ac:dyDescent="0.2">
      <c r="A146" s="111" t="s">
        <v>182</v>
      </c>
      <c r="B146" s="112">
        <v>6.7770622508432993E-2</v>
      </c>
      <c r="C146" s="35">
        <v>70</v>
      </c>
      <c r="D146" s="113">
        <v>8.2140634723086497E-2</v>
      </c>
      <c r="E146" s="114">
        <v>50</v>
      </c>
      <c r="F146" s="95">
        <f t="shared" si="2"/>
        <v>120</v>
      </c>
    </row>
    <row r="147" spans="1:6" x14ac:dyDescent="0.2">
      <c r="A147" s="111" t="s">
        <v>183</v>
      </c>
      <c r="B147" s="112">
        <v>7.1656686626746513E-2</v>
      </c>
      <c r="C147" s="35">
        <v>70</v>
      </c>
      <c r="D147" s="113">
        <v>2.2636484687083888E-2</v>
      </c>
      <c r="E147" s="114">
        <v>33</v>
      </c>
      <c r="F147" s="95">
        <f t="shared" si="2"/>
        <v>103</v>
      </c>
    </row>
    <row r="148" spans="1:6" x14ac:dyDescent="0.2">
      <c r="A148" s="111" t="s">
        <v>184</v>
      </c>
      <c r="B148" s="112">
        <v>0.21839080459770116</v>
      </c>
      <c r="C148" s="35">
        <v>98</v>
      </c>
      <c r="D148" s="113">
        <v>0</v>
      </c>
      <c r="E148" s="114">
        <v>28</v>
      </c>
      <c r="F148" s="95">
        <f t="shared" si="2"/>
        <v>126</v>
      </c>
    </row>
    <row r="149" spans="1:6" x14ac:dyDescent="0.2">
      <c r="A149" s="111" t="s">
        <v>185</v>
      </c>
      <c r="B149" s="112">
        <v>0.1157613535173642</v>
      </c>
      <c r="C149" s="35">
        <v>84</v>
      </c>
      <c r="D149" s="113">
        <v>6.5765212046711735E-2</v>
      </c>
      <c r="E149" s="114">
        <v>44</v>
      </c>
      <c r="F149" s="95">
        <f t="shared" si="2"/>
        <v>128</v>
      </c>
    </row>
    <row r="150" spans="1:6" x14ac:dyDescent="0.2">
      <c r="A150" s="111" t="s">
        <v>186</v>
      </c>
      <c r="B150" s="112">
        <v>5.2380952380952382E-2</v>
      </c>
      <c r="C150" s="35">
        <v>70</v>
      </c>
      <c r="D150" s="113">
        <v>0</v>
      </c>
      <c r="E150" s="114">
        <v>28</v>
      </c>
      <c r="F150" s="95">
        <f t="shared" si="2"/>
        <v>98</v>
      </c>
    </row>
    <row r="151" spans="1:6" x14ac:dyDescent="0.2">
      <c r="A151" s="111" t="s">
        <v>359</v>
      </c>
      <c r="B151" s="112">
        <v>8.4875145555699319E-2</v>
      </c>
      <c r="C151" s="35">
        <v>70</v>
      </c>
      <c r="D151" s="113">
        <v>4.7640249332146035E-2</v>
      </c>
      <c r="E151" s="114">
        <v>39</v>
      </c>
      <c r="F151" s="95">
        <f t="shared" si="2"/>
        <v>109</v>
      </c>
    </row>
    <row r="152" spans="1:6" x14ac:dyDescent="0.2">
      <c r="A152" s="111" t="s">
        <v>187</v>
      </c>
      <c r="B152" s="112">
        <v>8.5004909524477493E-2</v>
      </c>
      <c r="C152" s="35">
        <v>70</v>
      </c>
      <c r="D152" s="113">
        <v>3.7179487179487179E-2</v>
      </c>
      <c r="E152" s="114">
        <v>39</v>
      </c>
      <c r="F152" s="95">
        <f t="shared" si="2"/>
        <v>109</v>
      </c>
    </row>
    <row r="153" spans="1:6" x14ac:dyDescent="0.2">
      <c r="A153" s="111" t="s">
        <v>188</v>
      </c>
      <c r="B153" s="112">
        <v>9.5238095238095233E-2</v>
      </c>
      <c r="C153" s="35">
        <v>70</v>
      </c>
      <c r="D153" s="113">
        <v>0</v>
      </c>
      <c r="E153" s="114">
        <v>28</v>
      </c>
      <c r="F153" s="95">
        <f t="shared" si="2"/>
        <v>98</v>
      </c>
    </row>
    <row r="154" spans="1:6" x14ac:dyDescent="0.2">
      <c r="A154" s="111" t="s">
        <v>189</v>
      </c>
      <c r="B154" s="112">
        <v>6.5870728694936181E-2</v>
      </c>
      <c r="C154" s="35">
        <v>70</v>
      </c>
      <c r="D154" s="113">
        <v>1.6435250779257581E-2</v>
      </c>
      <c r="E154" s="114">
        <v>33</v>
      </c>
      <c r="F154" s="95">
        <f t="shared" si="2"/>
        <v>103</v>
      </c>
    </row>
    <row r="155" spans="1:6" x14ac:dyDescent="0.2">
      <c r="A155" s="111" t="s">
        <v>190</v>
      </c>
      <c r="B155" s="112">
        <v>0.65644654088050314</v>
      </c>
      <c r="C155" s="35">
        <v>140</v>
      </c>
      <c r="D155" s="113">
        <v>5.4545454545454543E-2</v>
      </c>
      <c r="E155" s="114">
        <v>39</v>
      </c>
      <c r="F155" s="95">
        <f t="shared" si="2"/>
        <v>179</v>
      </c>
    </row>
    <row r="156" spans="1:6" x14ac:dyDescent="0.2">
      <c r="A156" s="111" t="s">
        <v>191</v>
      </c>
      <c r="B156" s="112">
        <v>0.31532846715328466</v>
      </c>
      <c r="C156" s="35">
        <v>112</v>
      </c>
      <c r="D156" s="113">
        <v>2.3529411764705882E-2</v>
      </c>
      <c r="E156" s="114">
        <v>33</v>
      </c>
      <c r="F156" s="95">
        <f t="shared" si="2"/>
        <v>145</v>
      </c>
    </row>
    <row r="157" spans="1:6" x14ac:dyDescent="0.2">
      <c r="A157" s="111" t="s">
        <v>192</v>
      </c>
      <c r="B157" s="112">
        <v>0.20227272727272727</v>
      </c>
      <c r="C157" s="35">
        <v>98</v>
      </c>
      <c r="D157" s="113">
        <v>3.5410764872521247E-2</v>
      </c>
      <c r="E157" s="114">
        <v>39</v>
      </c>
      <c r="F157" s="95">
        <f t="shared" si="2"/>
        <v>137</v>
      </c>
    </row>
    <row r="158" spans="1:6" x14ac:dyDescent="0.2">
      <c r="A158" s="111" t="s">
        <v>193</v>
      </c>
      <c r="B158" s="112">
        <v>4.0945790080738176E-2</v>
      </c>
      <c r="C158" s="35">
        <v>70</v>
      </c>
      <c r="D158" s="113">
        <v>8.2432432432432437E-2</v>
      </c>
      <c r="E158" s="114">
        <v>50</v>
      </c>
      <c r="F158" s="95">
        <f t="shared" si="2"/>
        <v>120</v>
      </c>
    </row>
    <row r="159" spans="1:6" x14ac:dyDescent="0.2">
      <c r="A159" s="111" t="s">
        <v>194</v>
      </c>
      <c r="B159" s="112">
        <v>0.18730964467005076</v>
      </c>
      <c r="C159" s="35">
        <v>84</v>
      </c>
      <c r="D159" s="113">
        <v>3.3081834010446898E-2</v>
      </c>
      <c r="E159" s="114">
        <v>33</v>
      </c>
      <c r="F159" s="95">
        <f t="shared" si="2"/>
        <v>117</v>
      </c>
    </row>
    <row r="160" spans="1:6" x14ac:dyDescent="0.2">
      <c r="A160" s="111" t="s">
        <v>195</v>
      </c>
      <c r="B160" s="112">
        <v>0.20234423195558299</v>
      </c>
      <c r="C160" s="35">
        <v>98</v>
      </c>
      <c r="D160" s="113">
        <v>3.5000000000000003E-2</v>
      </c>
      <c r="E160" s="114">
        <v>39</v>
      </c>
      <c r="F160" s="95">
        <f t="shared" si="2"/>
        <v>137</v>
      </c>
    </row>
    <row r="161" spans="1:6" x14ac:dyDescent="0.2">
      <c r="A161" s="111" t="s">
        <v>360</v>
      </c>
      <c r="B161" s="112">
        <v>0.18181818181818182</v>
      </c>
      <c r="C161" s="35">
        <v>84</v>
      </c>
      <c r="D161" s="113">
        <v>0</v>
      </c>
      <c r="E161" s="114">
        <v>28</v>
      </c>
      <c r="F161" s="95">
        <f t="shared" si="2"/>
        <v>112</v>
      </c>
    </row>
    <row r="162" spans="1:6" x14ac:dyDescent="0.2">
      <c r="A162" s="111" t="s">
        <v>196</v>
      </c>
      <c r="B162" s="112">
        <v>0.19607843137254902</v>
      </c>
      <c r="C162" s="35">
        <v>84</v>
      </c>
      <c r="D162" s="113">
        <v>6.8807339449541288E-3</v>
      </c>
      <c r="E162" s="114">
        <v>33</v>
      </c>
      <c r="F162" s="95">
        <f t="shared" si="2"/>
        <v>117</v>
      </c>
    </row>
    <row r="163" spans="1:6" x14ac:dyDescent="0.2">
      <c r="A163" s="111" t="s">
        <v>197</v>
      </c>
      <c r="B163" s="112">
        <v>0.45449101796407188</v>
      </c>
      <c r="C163" s="35">
        <v>126</v>
      </c>
      <c r="D163" s="113">
        <v>6.0402684563758392E-2</v>
      </c>
      <c r="E163" s="114">
        <v>44</v>
      </c>
      <c r="F163" s="95">
        <f t="shared" si="2"/>
        <v>170</v>
      </c>
    </row>
    <row r="164" spans="1:6" x14ac:dyDescent="0.2">
      <c r="A164" s="111" t="s">
        <v>198</v>
      </c>
      <c r="B164" s="112">
        <v>0.20020661157024794</v>
      </c>
      <c r="C164" s="35">
        <v>98</v>
      </c>
      <c r="D164" s="113">
        <v>8.1081081081081086E-2</v>
      </c>
      <c r="E164" s="114">
        <v>50</v>
      </c>
      <c r="F164" s="95">
        <f t="shared" si="2"/>
        <v>148</v>
      </c>
    </row>
    <row r="165" spans="1:6" x14ac:dyDescent="0.2">
      <c r="A165" s="111" t="s">
        <v>199</v>
      </c>
      <c r="B165" s="112">
        <v>5.5305008307619273E-2</v>
      </c>
      <c r="C165" s="35">
        <v>70</v>
      </c>
      <c r="D165" s="113">
        <v>9.1687041564792182E-3</v>
      </c>
      <c r="E165" s="114">
        <v>33</v>
      </c>
      <c r="F165" s="95">
        <f t="shared" si="2"/>
        <v>103</v>
      </c>
    </row>
    <row r="166" spans="1:6" x14ac:dyDescent="0.2">
      <c r="A166" s="111" t="s">
        <v>200</v>
      </c>
      <c r="B166" s="112">
        <v>0.17790916420317118</v>
      </c>
      <c r="C166" s="35">
        <v>84</v>
      </c>
      <c r="D166" s="113">
        <v>7.4729596853490662E-2</v>
      </c>
      <c r="E166" s="114">
        <v>44</v>
      </c>
      <c r="F166" s="95">
        <f t="shared" si="2"/>
        <v>128</v>
      </c>
    </row>
    <row r="167" spans="1:6" x14ac:dyDescent="0.2">
      <c r="A167" s="111" t="s">
        <v>201</v>
      </c>
      <c r="B167" s="112">
        <v>0.25234619395203339</v>
      </c>
      <c r="C167" s="35">
        <v>98</v>
      </c>
      <c r="D167" s="113">
        <v>0</v>
      </c>
      <c r="E167" s="114">
        <v>28</v>
      </c>
      <c r="F167" s="95">
        <f t="shared" si="2"/>
        <v>126</v>
      </c>
    </row>
    <row r="168" spans="1:6" x14ac:dyDescent="0.2">
      <c r="A168" s="111" t="s">
        <v>202</v>
      </c>
      <c r="B168" s="112">
        <v>0</v>
      </c>
      <c r="C168" s="35">
        <v>70</v>
      </c>
      <c r="D168" s="113">
        <v>0</v>
      </c>
      <c r="E168" s="114">
        <v>28</v>
      </c>
      <c r="F168" s="95">
        <f t="shared" si="2"/>
        <v>98</v>
      </c>
    </row>
    <row r="169" spans="1:6" x14ac:dyDescent="0.2">
      <c r="A169" s="111" t="s">
        <v>203</v>
      </c>
      <c r="B169" s="112">
        <v>0.38709677419354838</v>
      </c>
      <c r="C169" s="35">
        <v>112</v>
      </c>
      <c r="D169" s="113">
        <v>0</v>
      </c>
      <c r="E169" s="114">
        <v>28</v>
      </c>
      <c r="F169" s="95">
        <f t="shared" si="2"/>
        <v>140</v>
      </c>
    </row>
    <row r="170" spans="1:6" x14ac:dyDescent="0.2">
      <c r="A170" s="111" t="s">
        <v>204</v>
      </c>
      <c r="B170" s="112">
        <v>0.27887190798802586</v>
      </c>
      <c r="C170" s="35">
        <v>98</v>
      </c>
      <c r="D170" s="113">
        <v>3.2571428571428571E-2</v>
      </c>
      <c r="E170" s="114">
        <v>33</v>
      </c>
      <c r="F170" s="95">
        <f t="shared" si="2"/>
        <v>131</v>
      </c>
    </row>
    <row r="171" spans="1:6" x14ac:dyDescent="0.2">
      <c r="A171" s="111" t="s">
        <v>205</v>
      </c>
      <c r="B171" s="112">
        <v>0.39344262295081966</v>
      </c>
      <c r="C171" s="35">
        <v>112</v>
      </c>
      <c r="D171" s="113">
        <v>0</v>
      </c>
      <c r="E171" s="114">
        <v>28</v>
      </c>
      <c r="F171" s="95">
        <f t="shared" si="2"/>
        <v>140</v>
      </c>
    </row>
    <row r="172" spans="1:6" x14ac:dyDescent="0.2">
      <c r="A172" s="111" t="s">
        <v>206</v>
      </c>
      <c r="B172" s="112">
        <v>0.32303732303732302</v>
      </c>
      <c r="C172" s="35">
        <v>112</v>
      </c>
      <c r="D172" s="113">
        <v>4.0404040404040407E-2</v>
      </c>
      <c r="E172" s="114">
        <v>39</v>
      </c>
      <c r="F172" s="95">
        <f t="shared" si="2"/>
        <v>151</v>
      </c>
    </row>
    <row r="173" spans="1:6" x14ac:dyDescent="0.2">
      <c r="A173" s="111" t="s">
        <v>207</v>
      </c>
      <c r="B173" s="112">
        <v>8.4585238406270413E-2</v>
      </c>
      <c r="C173" s="35">
        <v>70</v>
      </c>
      <c r="D173" s="113">
        <v>3.9956803455723541E-2</v>
      </c>
      <c r="E173" s="114">
        <v>39</v>
      </c>
      <c r="F173" s="95">
        <f t="shared" si="2"/>
        <v>109</v>
      </c>
    </row>
    <row r="174" spans="1:6" x14ac:dyDescent="0.2">
      <c r="A174" s="111" t="s">
        <v>208</v>
      </c>
      <c r="B174" s="112">
        <v>0.27455919395465994</v>
      </c>
      <c r="C174" s="35">
        <v>98</v>
      </c>
      <c r="D174" s="113">
        <v>4.4313146233382573E-3</v>
      </c>
      <c r="E174" s="114">
        <v>28</v>
      </c>
      <c r="F174" s="95">
        <f t="shared" si="2"/>
        <v>126</v>
      </c>
    </row>
    <row r="175" spans="1:6" x14ac:dyDescent="0.2">
      <c r="A175" s="111" t="s">
        <v>209</v>
      </c>
      <c r="B175" s="112">
        <v>5.4411312634491241E-2</v>
      </c>
      <c r="C175" s="35">
        <v>70</v>
      </c>
      <c r="D175" s="113">
        <v>7.4247753028526767E-3</v>
      </c>
      <c r="E175" s="114">
        <v>33</v>
      </c>
      <c r="F175" s="95">
        <f t="shared" si="2"/>
        <v>103</v>
      </c>
    </row>
    <row r="176" spans="1:6" x14ac:dyDescent="0.2">
      <c r="A176" s="111" t="s">
        <v>210</v>
      </c>
      <c r="B176" s="112">
        <v>0.22439148073022314</v>
      </c>
      <c r="C176" s="35">
        <v>98</v>
      </c>
      <c r="D176" s="113">
        <v>7.3467230443974629E-2</v>
      </c>
      <c r="E176" s="114">
        <v>44</v>
      </c>
      <c r="F176" s="95">
        <f t="shared" si="2"/>
        <v>142</v>
      </c>
    </row>
    <row r="177" spans="1:6" x14ac:dyDescent="0.2">
      <c r="A177" s="111" t="s">
        <v>211</v>
      </c>
      <c r="B177" s="112">
        <v>0.11188811188811189</v>
      </c>
      <c r="C177" s="35">
        <v>84</v>
      </c>
      <c r="D177" s="113">
        <v>6.4000000000000003E-3</v>
      </c>
      <c r="E177" s="114">
        <v>33</v>
      </c>
      <c r="F177" s="95">
        <f t="shared" si="2"/>
        <v>117</v>
      </c>
    </row>
    <row r="178" spans="1:6" x14ac:dyDescent="0.2">
      <c r="A178" s="111" t="s">
        <v>212</v>
      </c>
      <c r="B178" s="112">
        <v>0.10687022900763359</v>
      </c>
      <c r="C178" s="35">
        <v>84</v>
      </c>
      <c r="D178" s="113">
        <v>6.358381502890173E-2</v>
      </c>
      <c r="E178" s="114">
        <v>44</v>
      </c>
      <c r="F178" s="95">
        <f t="shared" si="2"/>
        <v>128</v>
      </c>
    </row>
    <row r="179" spans="1:6" x14ac:dyDescent="0.2">
      <c r="A179" s="111" t="s">
        <v>213</v>
      </c>
      <c r="B179" s="112">
        <v>4.5299145299145298E-2</v>
      </c>
      <c r="C179" s="35">
        <v>70</v>
      </c>
      <c r="D179" s="113">
        <v>2.0489094514210177E-2</v>
      </c>
      <c r="E179" s="114">
        <v>33</v>
      </c>
      <c r="F179" s="95">
        <f t="shared" si="2"/>
        <v>103</v>
      </c>
    </row>
    <row r="180" spans="1:6" x14ac:dyDescent="0.2">
      <c r="A180" s="111" t="s">
        <v>361</v>
      </c>
      <c r="B180" s="112">
        <v>0</v>
      </c>
      <c r="C180" s="35">
        <v>70</v>
      </c>
      <c r="D180" s="113">
        <v>0</v>
      </c>
      <c r="E180" s="114">
        <v>28</v>
      </c>
      <c r="F180" s="95">
        <f t="shared" si="2"/>
        <v>98</v>
      </c>
    </row>
    <row r="181" spans="1:6" x14ac:dyDescent="0.2">
      <c r="A181" s="111" t="s">
        <v>214</v>
      </c>
      <c r="B181" s="112">
        <v>0.11290490573898553</v>
      </c>
      <c r="C181" s="35">
        <v>84</v>
      </c>
      <c r="D181" s="113">
        <v>1.8143961927424151E-2</v>
      </c>
      <c r="E181" s="114">
        <v>33</v>
      </c>
      <c r="F181" s="95">
        <f t="shared" si="2"/>
        <v>117</v>
      </c>
    </row>
    <row r="182" spans="1:6" x14ac:dyDescent="0.2">
      <c r="A182" s="111" t="s">
        <v>215</v>
      </c>
      <c r="B182" s="112">
        <v>1.2658227848101266E-2</v>
      </c>
      <c r="C182" s="35">
        <v>70</v>
      </c>
      <c r="D182" s="113">
        <v>4.3010752688172046E-2</v>
      </c>
      <c r="E182" s="114">
        <v>39</v>
      </c>
      <c r="F182" s="95">
        <f t="shared" si="2"/>
        <v>109</v>
      </c>
    </row>
    <row r="183" spans="1:6" x14ac:dyDescent="0.2">
      <c r="A183" s="111" t="s">
        <v>216</v>
      </c>
      <c r="B183" s="112">
        <v>3.1556039173014146E-2</v>
      </c>
      <c r="C183" s="35">
        <v>70</v>
      </c>
      <c r="D183" s="113">
        <v>3.8875598086124404E-2</v>
      </c>
      <c r="E183" s="114">
        <v>39</v>
      </c>
      <c r="F183" s="95">
        <f t="shared" si="2"/>
        <v>109</v>
      </c>
    </row>
    <row r="184" spans="1:6" x14ac:dyDescent="0.2">
      <c r="A184" s="111" t="s">
        <v>217</v>
      </c>
      <c r="B184" s="112">
        <v>7.8431372549019607E-2</v>
      </c>
      <c r="C184" s="35">
        <v>70</v>
      </c>
      <c r="D184" s="113">
        <v>7.407407407407407E-2</v>
      </c>
      <c r="E184" s="114">
        <v>44</v>
      </c>
      <c r="F184" s="95">
        <f t="shared" si="2"/>
        <v>114</v>
      </c>
    </row>
    <row r="185" spans="1:6" x14ac:dyDescent="0.2">
      <c r="A185" s="111" t="s">
        <v>218</v>
      </c>
      <c r="B185" s="112">
        <v>0.51927437641723351</v>
      </c>
      <c r="C185" s="35">
        <v>140</v>
      </c>
      <c r="D185" s="113">
        <v>7.3394495412844041E-2</v>
      </c>
      <c r="E185" s="114">
        <v>44</v>
      </c>
      <c r="F185" s="95">
        <f t="shared" si="2"/>
        <v>184</v>
      </c>
    </row>
    <row r="186" spans="1:6" x14ac:dyDescent="0.2">
      <c r="A186" s="111" t="s">
        <v>219</v>
      </c>
      <c r="B186" s="112">
        <v>8.2872928176795577E-2</v>
      </c>
      <c r="C186" s="35">
        <v>70</v>
      </c>
      <c r="D186" s="113">
        <v>0</v>
      </c>
      <c r="E186" s="114">
        <v>28</v>
      </c>
      <c r="F186" s="95">
        <f t="shared" si="2"/>
        <v>98</v>
      </c>
    </row>
    <row r="187" spans="1:6" x14ac:dyDescent="0.2">
      <c r="A187" s="111" t="s">
        <v>220</v>
      </c>
      <c r="B187" s="112">
        <v>8.77914951989026E-2</v>
      </c>
      <c r="C187" s="35">
        <v>70</v>
      </c>
      <c r="D187" s="113">
        <v>0.05</v>
      </c>
      <c r="E187" s="114">
        <v>39</v>
      </c>
      <c r="F187" s="95">
        <f t="shared" si="2"/>
        <v>109</v>
      </c>
    </row>
    <row r="188" spans="1:6" x14ac:dyDescent="0.2">
      <c r="A188" s="111" t="s">
        <v>221</v>
      </c>
      <c r="B188" s="112">
        <v>0</v>
      </c>
      <c r="C188" s="35">
        <v>70</v>
      </c>
      <c r="D188" s="113">
        <v>1.5503875968992248E-2</v>
      </c>
      <c r="E188" s="114">
        <v>33</v>
      </c>
      <c r="F188" s="95">
        <f t="shared" si="2"/>
        <v>103</v>
      </c>
    </row>
    <row r="189" spans="1:6" x14ac:dyDescent="0.2">
      <c r="A189" s="111" t="s">
        <v>222</v>
      </c>
      <c r="B189" s="112">
        <v>0.12390220745312129</v>
      </c>
      <c r="C189" s="35">
        <v>84</v>
      </c>
      <c r="D189" s="113">
        <v>8.1475787855495779E-2</v>
      </c>
      <c r="E189" s="114">
        <v>50</v>
      </c>
      <c r="F189" s="95">
        <f t="shared" si="2"/>
        <v>134</v>
      </c>
    </row>
    <row r="190" spans="1:6" x14ac:dyDescent="0.2">
      <c r="A190" s="111" t="s">
        <v>223</v>
      </c>
      <c r="B190" s="112">
        <v>0.26308724832214764</v>
      </c>
      <c r="C190" s="35">
        <v>98</v>
      </c>
      <c r="D190" s="113">
        <v>7.2727272727272727E-3</v>
      </c>
      <c r="E190" s="114">
        <v>33</v>
      </c>
      <c r="F190" s="95">
        <f t="shared" si="2"/>
        <v>131</v>
      </c>
    </row>
    <row r="191" spans="1:6" x14ac:dyDescent="0.2">
      <c r="A191" s="111" t="s">
        <v>224</v>
      </c>
      <c r="B191" s="112">
        <v>0.33841463414634149</v>
      </c>
      <c r="C191" s="35">
        <v>112</v>
      </c>
      <c r="D191" s="113">
        <v>0.17857142857142858</v>
      </c>
      <c r="E191" s="114">
        <v>55</v>
      </c>
      <c r="F191" s="95">
        <f t="shared" si="2"/>
        <v>167</v>
      </c>
    </row>
    <row r="192" spans="1:6" x14ac:dyDescent="0.2">
      <c r="A192" s="111" t="s">
        <v>225</v>
      </c>
      <c r="B192" s="112">
        <v>0.27750000000000002</v>
      </c>
      <c r="C192" s="35">
        <v>98</v>
      </c>
      <c r="D192" s="113">
        <v>2.717391304347826E-2</v>
      </c>
      <c r="E192" s="114">
        <v>33</v>
      </c>
      <c r="F192" s="95">
        <f t="shared" si="2"/>
        <v>131</v>
      </c>
    </row>
    <row r="193" spans="1:6" x14ac:dyDescent="0.2">
      <c r="A193" s="111" t="s">
        <v>226</v>
      </c>
      <c r="B193" s="112">
        <v>0.11400795404330534</v>
      </c>
      <c r="C193" s="35">
        <v>84</v>
      </c>
      <c r="D193" s="113">
        <v>2.3402340234023402E-2</v>
      </c>
      <c r="E193" s="114">
        <v>33</v>
      </c>
      <c r="F193" s="95">
        <f t="shared" si="2"/>
        <v>117</v>
      </c>
    </row>
    <row r="194" spans="1:6" x14ac:dyDescent="0.2">
      <c r="A194" s="111" t="s">
        <v>227</v>
      </c>
      <c r="B194" s="112">
        <v>0.1426242868785656</v>
      </c>
      <c r="C194" s="35">
        <v>84</v>
      </c>
      <c r="D194" s="113">
        <v>2.5956284153005466E-2</v>
      </c>
      <c r="E194" s="114">
        <v>33</v>
      </c>
      <c r="F194" s="95">
        <f t="shared" si="2"/>
        <v>117</v>
      </c>
    </row>
    <row r="195" spans="1:6" x14ac:dyDescent="0.2">
      <c r="A195" s="111" t="s">
        <v>228</v>
      </c>
      <c r="B195" s="112">
        <v>0.18005181347150259</v>
      </c>
      <c r="C195" s="35">
        <v>84</v>
      </c>
      <c r="D195" s="113">
        <v>2.0618556701030927E-2</v>
      </c>
      <c r="E195" s="114">
        <v>33</v>
      </c>
      <c r="F195" s="95">
        <f t="shared" si="2"/>
        <v>117</v>
      </c>
    </row>
    <row r="196" spans="1:6" x14ac:dyDescent="0.2">
      <c r="A196" s="111" t="s">
        <v>229</v>
      </c>
      <c r="B196" s="112">
        <v>0</v>
      </c>
      <c r="C196" s="35">
        <v>70</v>
      </c>
      <c r="D196" s="113">
        <v>3.4188034188034191E-2</v>
      </c>
      <c r="E196" s="114">
        <v>33</v>
      </c>
      <c r="F196" s="95">
        <f t="shared" si="2"/>
        <v>103</v>
      </c>
    </row>
    <row r="197" spans="1:6" x14ac:dyDescent="0.2">
      <c r="A197" s="111" t="s">
        <v>230</v>
      </c>
      <c r="B197" s="112">
        <v>0</v>
      </c>
      <c r="C197" s="35">
        <v>70</v>
      </c>
      <c r="D197" s="113">
        <v>0</v>
      </c>
      <c r="E197" s="114">
        <v>28</v>
      </c>
      <c r="F197" s="95">
        <f t="shared" si="2"/>
        <v>98</v>
      </c>
    </row>
    <row r="198" spans="1:6" x14ac:dyDescent="0.2">
      <c r="A198" s="111" t="s">
        <v>231</v>
      </c>
      <c r="B198" s="112">
        <v>0.1393125151295086</v>
      </c>
      <c r="C198" s="35">
        <v>84</v>
      </c>
      <c r="D198" s="113">
        <v>2.0102651839178785E-2</v>
      </c>
      <c r="E198" s="114">
        <v>33</v>
      </c>
      <c r="F198" s="95">
        <f t="shared" si="2"/>
        <v>117</v>
      </c>
    </row>
    <row r="199" spans="1:6" x14ac:dyDescent="0.2">
      <c r="A199" s="111" t="s">
        <v>232</v>
      </c>
      <c r="B199" s="112">
        <v>0.18181818181818182</v>
      </c>
      <c r="C199" s="35">
        <v>84</v>
      </c>
      <c r="D199" s="113">
        <v>0</v>
      </c>
      <c r="E199" s="114">
        <v>28</v>
      </c>
      <c r="F199" s="95">
        <f t="shared" si="2"/>
        <v>112</v>
      </c>
    </row>
    <row r="200" spans="1:6" x14ac:dyDescent="0.2">
      <c r="A200" s="111" t="s">
        <v>233</v>
      </c>
      <c r="B200" s="112">
        <v>0.36266094420600858</v>
      </c>
      <c r="C200" s="35">
        <v>112</v>
      </c>
      <c r="D200" s="113">
        <v>0</v>
      </c>
      <c r="E200" s="114">
        <v>28</v>
      </c>
      <c r="F200" s="95">
        <f t="shared" si="2"/>
        <v>140</v>
      </c>
    </row>
    <row r="201" spans="1:6" x14ac:dyDescent="0.2">
      <c r="A201" s="111" t="s">
        <v>234</v>
      </c>
      <c r="B201" s="112">
        <v>0.27536674816625917</v>
      </c>
      <c r="C201" s="35">
        <v>98</v>
      </c>
      <c r="D201" s="113">
        <v>3.4307496823379927E-2</v>
      </c>
      <c r="E201" s="114">
        <v>33</v>
      </c>
      <c r="F201" s="95">
        <f t="shared" ref="F201:F223" si="3">C201+E201</f>
        <v>131</v>
      </c>
    </row>
    <row r="202" spans="1:6" x14ac:dyDescent="0.2">
      <c r="A202" s="111" t="s">
        <v>235</v>
      </c>
      <c r="B202" s="112">
        <v>0.1891891891891892</v>
      </c>
      <c r="C202" s="35">
        <v>84</v>
      </c>
      <c r="D202" s="113">
        <v>3.3333333333333333E-2</v>
      </c>
      <c r="E202" s="114">
        <v>33</v>
      </c>
      <c r="F202" s="95">
        <f t="shared" si="3"/>
        <v>117</v>
      </c>
    </row>
    <row r="203" spans="1:6" x14ac:dyDescent="0.2">
      <c r="A203" s="111" t="s">
        <v>236</v>
      </c>
      <c r="B203" s="112">
        <v>0.13640229640654902</v>
      </c>
      <c r="C203" s="35">
        <v>84</v>
      </c>
      <c r="D203" s="113">
        <v>5.8933933933933931E-2</v>
      </c>
      <c r="E203" s="114">
        <v>44</v>
      </c>
      <c r="F203" s="95">
        <f t="shared" si="3"/>
        <v>128</v>
      </c>
    </row>
    <row r="204" spans="1:6" x14ac:dyDescent="0.2">
      <c r="A204" s="111" t="s">
        <v>237</v>
      </c>
      <c r="B204" s="112">
        <v>0.21494102228047182</v>
      </c>
      <c r="C204" s="35">
        <v>98</v>
      </c>
      <c r="D204" s="113">
        <v>2.2452504317789293E-2</v>
      </c>
      <c r="E204" s="114">
        <v>33</v>
      </c>
      <c r="F204" s="95">
        <f t="shared" si="3"/>
        <v>131</v>
      </c>
    </row>
    <row r="205" spans="1:6" x14ac:dyDescent="0.2">
      <c r="A205" s="111" t="s">
        <v>238</v>
      </c>
      <c r="B205" s="112">
        <v>0.13171707073231692</v>
      </c>
      <c r="C205" s="35">
        <v>84</v>
      </c>
      <c r="D205" s="113">
        <v>3.432588916459884E-2</v>
      </c>
      <c r="E205" s="114">
        <v>33</v>
      </c>
      <c r="F205" s="95">
        <f t="shared" si="3"/>
        <v>117</v>
      </c>
    </row>
    <row r="206" spans="1:6" x14ac:dyDescent="0.2">
      <c r="A206" s="111" t="s">
        <v>239</v>
      </c>
      <c r="B206" s="112">
        <v>0.10254295532646047</v>
      </c>
      <c r="C206" s="35">
        <v>84</v>
      </c>
      <c r="D206" s="113">
        <v>1.7857142857142856E-2</v>
      </c>
      <c r="E206" s="114">
        <v>33</v>
      </c>
      <c r="F206" s="95">
        <f t="shared" si="3"/>
        <v>117</v>
      </c>
    </row>
    <row r="207" spans="1:6" x14ac:dyDescent="0.2">
      <c r="A207" s="111" t="s">
        <v>240</v>
      </c>
      <c r="B207" s="112">
        <v>0</v>
      </c>
      <c r="C207" s="35">
        <v>70</v>
      </c>
      <c r="D207" s="113">
        <v>5.7142857142857141E-2</v>
      </c>
      <c r="E207" s="114">
        <v>44</v>
      </c>
      <c r="F207" s="95">
        <f t="shared" si="3"/>
        <v>114</v>
      </c>
    </row>
    <row r="208" spans="1:6" x14ac:dyDescent="0.2">
      <c r="A208" s="111" t="s">
        <v>362</v>
      </c>
      <c r="B208" s="112">
        <v>0.36006207966890841</v>
      </c>
      <c r="C208" s="35">
        <v>112</v>
      </c>
      <c r="D208" s="113">
        <v>3.2380952380952378E-2</v>
      </c>
      <c r="E208" s="114">
        <v>33</v>
      </c>
      <c r="F208" s="95">
        <f t="shared" si="3"/>
        <v>145</v>
      </c>
    </row>
    <row r="209" spans="1:6" x14ac:dyDescent="0.2">
      <c r="A209" s="111" t="s">
        <v>241</v>
      </c>
      <c r="B209" s="112">
        <v>0.16008911521323999</v>
      </c>
      <c r="C209" s="35">
        <v>84</v>
      </c>
      <c r="D209" s="113">
        <v>9.2639593908629442E-2</v>
      </c>
      <c r="E209" s="114">
        <v>50</v>
      </c>
      <c r="F209" s="95">
        <f t="shared" si="3"/>
        <v>134</v>
      </c>
    </row>
    <row r="210" spans="1:6" x14ac:dyDescent="0.2">
      <c r="A210" s="111" t="s">
        <v>242</v>
      </c>
      <c r="B210" s="112">
        <v>0.29797979797979796</v>
      </c>
      <c r="C210" s="35">
        <v>112</v>
      </c>
      <c r="D210" s="113">
        <v>2.0833333333333332E-2</v>
      </c>
      <c r="E210" s="114">
        <v>33</v>
      </c>
      <c r="F210" s="95">
        <f t="shared" si="3"/>
        <v>145</v>
      </c>
    </row>
    <row r="211" spans="1:6" x14ac:dyDescent="0.2">
      <c r="A211" s="111" t="s">
        <v>243</v>
      </c>
      <c r="B211" s="112">
        <v>0.10383524478973979</v>
      </c>
      <c r="C211" s="35">
        <v>84</v>
      </c>
      <c r="D211" s="113">
        <v>5.1649305555555552E-2</v>
      </c>
      <c r="E211" s="114">
        <v>39</v>
      </c>
      <c r="F211" s="95">
        <f t="shared" si="3"/>
        <v>123</v>
      </c>
    </row>
    <row r="212" spans="1:6" x14ac:dyDescent="0.2">
      <c r="A212" s="111" t="s">
        <v>244</v>
      </c>
      <c r="B212" s="112">
        <v>0.3686635944700461</v>
      </c>
      <c r="C212" s="35">
        <v>112</v>
      </c>
      <c r="D212" s="113">
        <v>7.575757575757576E-2</v>
      </c>
      <c r="E212" s="114">
        <v>50</v>
      </c>
      <c r="F212" s="95">
        <f t="shared" si="3"/>
        <v>162</v>
      </c>
    </row>
    <row r="213" spans="1:6" x14ac:dyDescent="0.2">
      <c r="A213" s="111" t="s">
        <v>363</v>
      </c>
      <c r="B213" s="112">
        <v>0.19775887113509028</v>
      </c>
      <c r="C213" s="35">
        <v>84</v>
      </c>
      <c r="D213" s="113">
        <v>3.889585947302384E-2</v>
      </c>
      <c r="E213" s="114">
        <v>39</v>
      </c>
      <c r="F213" s="95">
        <f t="shared" si="3"/>
        <v>123</v>
      </c>
    </row>
    <row r="214" spans="1:6" x14ac:dyDescent="0.2">
      <c r="A214" s="111" t="s">
        <v>245</v>
      </c>
      <c r="B214" s="112">
        <v>0</v>
      </c>
      <c r="C214" s="35">
        <v>70</v>
      </c>
      <c r="D214" s="113">
        <v>4.3956043956043959E-2</v>
      </c>
      <c r="E214" s="114">
        <v>39</v>
      </c>
      <c r="F214" s="95">
        <f t="shared" si="3"/>
        <v>109</v>
      </c>
    </row>
    <row r="215" spans="1:6" x14ac:dyDescent="0.2">
      <c r="A215" s="111" t="s">
        <v>246</v>
      </c>
      <c r="B215" s="112">
        <v>0.18783542039355994</v>
      </c>
      <c r="C215" s="35">
        <v>84</v>
      </c>
      <c r="D215" s="113">
        <v>8.6614173228346455E-2</v>
      </c>
      <c r="E215" s="114">
        <v>50</v>
      </c>
      <c r="F215" s="95">
        <f t="shared" si="3"/>
        <v>134</v>
      </c>
    </row>
    <row r="216" spans="1:6" x14ac:dyDescent="0.2">
      <c r="A216" s="111" t="s">
        <v>247</v>
      </c>
      <c r="B216" s="112">
        <v>0.32546374367622261</v>
      </c>
      <c r="C216" s="35">
        <v>112</v>
      </c>
      <c r="D216" s="113">
        <v>4.6204620462046202E-2</v>
      </c>
      <c r="E216" s="114">
        <v>39</v>
      </c>
      <c r="F216" s="95">
        <f t="shared" si="3"/>
        <v>151</v>
      </c>
    </row>
    <row r="217" spans="1:6" x14ac:dyDescent="0.2">
      <c r="A217" s="111" t="s">
        <v>248</v>
      </c>
      <c r="B217" s="112">
        <v>0.51015228426395942</v>
      </c>
      <c r="C217" s="35">
        <v>140</v>
      </c>
      <c r="D217" s="113">
        <v>0</v>
      </c>
      <c r="E217" s="114">
        <v>28</v>
      </c>
      <c r="F217" s="95">
        <f t="shared" si="3"/>
        <v>168</v>
      </c>
    </row>
    <row r="218" spans="1:6" x14ac:dyDescent="0.2">
      <c r="A218" s="111" t="s">
        <v>249</v>
      </c>
      <c r="B218" s="112">
        <v>0.15550755939524838</v>
      </c>
      <c r="C218" s="35">
        <v>84</v>
      </c>
      <c r="D218" s="113">
        <v>1.092896174863388E-2</v>
      </c>
      <c r="E218" s="114">
        <v>33</v>
      </c>
      <c r="F218" s="95">
        <f t="shared" si="3"/>
        <v>117</v>
      </c>
    </row>
    <row r="219" spans="1:6" x14ac:dyDescent="0.2">
      <c r="A219" s="111" t="s">
        <v>250</v>
      </c>
      <c r="B219" s="112">
        <v>0.49005847953216375</v>
      </c>
      <c r="C219" s="35">
        <v>126</v>
      </c>
      <c r="D219" s="113">
        <v>9.433962264150943E-3</v>
      </c>
      <c r="E219" s="114">
        <v>33</v>
      </c>
      <c r="F219" s="95">
        <f t="shared" si="3"/>
        <v>159</v>
      </c>
    </row>
    <row r="220" spans="1:6" x14ac:dyDescent="0.2">
      <c r="A220" s="111" t="s">
        <v>251</v>
      </c>
      <c r="B220" s="112">
        <v>0.10965125709651258</v>
      </c>
      <c r="C220" s="35">
        <v>84</v>
      </c>
      <c r="D220" s="113">
        <v>3.7968188814776808E-2</v>
      </c>
      <c r="E220" s="114">
        <v>39</v>
      </c>
      <c r="F220" s="95">
        <f t="shared" si="3"/>
        <v>123</v>
      </c>
    </row>
    <row r="221" spans="1:6" x14ac:dyDescent="0.2">
      <c r="A221" s="111" t="s">
        <v>252</v>
      </c>
      <c r="B221" s="112">
        <v>0</v>
      </c>
      <c r="C221" s="35">
        <v>70</v>
      </c>
      <c r="D221" s="113">
        <v>0</v>
      </c>
      <c r="E221" s="114">
        <v>28</v>
      </c>
      <c r="F221" s="95">
        <f t="shared" si="3"/>
        <v>98</v>
      </c>
    </row>
    <row r="222" spans="1:6" x14ac:dyDescent="0.2">
      <c r="A222" s="111" t="s">
        <v>253</v>
      </c>
      <c r="B222" s="112">
        <v>0.46978557504873292</v>
      </c>
      <c r="C222" s="35">
        <v>126</v>
      </c>
      <c r="D222" s="113">
        <v>1.0869565217391304E-2</v>
      </c>
      <c r="E222" s="114">
        <v>33</v>
      </c>
      <c r="F222" s="95">
        <f t="shared" si="3"/>
        <v>159</v>
      </c>
    </row>
    <row r="223" spans="1:6" ht="13.5" thickBot="1" x14ac:dyDescent="0.25">
      <c r="A223" s="116" t="s">
        <v>254</v>
      </c>
      <c r="B223" s="117">
        <v>0.20476900149031296</v>
      </c>
      <c r="C223" s="50">
        <v>98</v>
      </c>
      <c r="D223" s="118">
        <v>2.1582733812949641E-2</v>
      </c>
      <c r="E223" s="119">
        <v>33</v>
      </c>
      <c r="F223" s="55">
        <f t="shared" si="3"/>
        <v>131</v>
      </c>
    </row>
  </sheetData>
  <sheetProtection sheet="1" objects="1" scenarios="1" selectLockedCells="1"/>
  <sortState xmlns:xlrd2="http://schemas.microsoft.com/office/spreadsheetml/2017/richdata2" ref="A9:F233">
    <sortCondition ref="A9:A233"/>
  </sortState>
  <mergeCells count="8">
    <mergeCell ref="A3:F3"/>
    <mergeCell ref="A2:F2"/>
    <mergeCell ref="A1:F1"/>
    <mergeCell ref="A5:F5"/>
    <mergeCell ref="D7:E7"/>
    <mergeCell ref="B7:C7"/>
    <mergeCell ref="A6:F6"/>
    <mergeCell ref="A4:F4"/>
  </mergeCells>
  <phoneticPr fontId="2" type="noConversion"/>
  <dataValidations count="1">
    <dataValidation type="custom" allowBlank="1" showInputMessage="1" showErrorMessage="1" errorTitle="Read only" error="This cell is read only" sqref="A1:F223" xr:uid="{C1440D8B-6849-4D2F-A164-689D47F23F3D}">
      <formula1>"""=1=1"""</formula1>
    </dataValidation>
  </dataValidations>
  <printOptions horizontalCentered="1"/>
  <pageMargins left="0.75" right="0.75" top="0.84" bottom="0.81" header="0.5" footer="0.37"/>
  <pageSetup fitToHeight="0" orientation="portrait" horizontalDpi="1200" verticalDpi="1200"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23"/>
  <sheetViews>
    <sheetView zoomScale="90" zoomScaleNormal="90" workbookViewId="0">
      <pane xSplit="1" ySplit="8" topLeftCell="B9" activePane="bottomRight" state="frozen"/>
      <selection pane="topRight" activeCell="B1" sqref="B1"/>
      <selection pane="bottomLeft" activeCell="A9" sqref="A9"/>
      <selection pane="bottomRight" activeCell="A2" sqref="A2:F2"/>
    </sheetView>
  </sheetViews>
  <sheetFormatPr defaultColWidth="8.85546875" defaultRowHeight="12.75" x14ac:dyDescent="0.2"/>
  <cols>
    <col min="1" max="1" width="34.140625" style="23" bestFit="1" customWidth="1"/>
    <col min="2" max="2" width="14" style="18" customWidth="1"/>
    <col min="3" max="3" width="10.7109375" style="18" customWidth="1"/>
    <col min="4" max="4" width="15" style="18" customWidth="1"/>
    <col min="5" max="5" width="11.7109375" style="15" customWidth="1"/>
    <col min="6" max="6" width="9.85546875" style="15" customWidth="1"/>
    <col min="7" max="16384" width="8.85546875" style="15"/>
  </cols>
  <sheetData>
    <row r="1" spans="1:6" x14ac:dyDescent="0.2">
      <c r="A1" s="197" t="s">
        <v>50</v>
      </c>
      <c r="B1" s="197"/>
      <c r="C1" s="197"/>
      <c r="D1" s="197"/>
      <c r="E1" s="197"/>
      <c r="F1" s="197"/>
    </row>
    <row r="2" spans="1:6" x14ac:dyDescent="0.2">
      <c r="A2" s="197" t="s">
        <v>0</v>
      </c>
      <c r="B2" s="197"/>
      <c r="C2" s="197"/>
      <c r="D2" s="197"/>
      <c r="E2" s="197"/>
      <c r="F2" s="197"/>
    </row>
    <row r="3" spans="1:6" x14ac:dyDescent="0.2">
      <c r="A3" s="197" t="s">
        <v>382</v>
      </c>
      <c r="B3" s="197"/>
      <c r="C3" s="197"/>
      <c r="D3" s="197"/>
      <c r="E3" s="197"/>
      <c r="F3" s="197"/>
    </row>
    <row r="4" spans="1:6" ht="12" customHeight="1" thickBot="1" x14ac:dyDescent="0.25">
      <c r="A4" s="197" t="s">
        <v>306</v>
      </c>
      <c r="B4" s="197"/>
      <c r="C4" s="197"/>
      <c r="D4" s="197"/>
      <c r="E4" s="197"/>
      <c r="F4" s="197"/>
    </row>
    <row r="5" spans="1:6" ht="27.75" customHeight="1" thickBot="1" x14ac:dyDescent="0.25">
      <c r="A5" s="220" t="s">
        <v>380</v>
      </c>
      <c r="B5" s="221"/>
      <c r="C5" s="221"/>
      <c r="D5" s="221"/>
      <c r="E5" s="221"/>
      <c r="F5" s="222"/>
    </row>
    <row r="6" spans="1:6" ht="27.75" customHeight="1" thickBot="1" x14ac:dyDescent="0.3">
      <c r="A6" s="217" t="s">
        <v>309</v>
      </c>
      <c r="B6" s="218"/>
      <c r="C6" s="218"/>
      <c r="D6" s="218"/>
      <c r="E6" s="218"/>
      <c r="F6" s="219"/>
    </row>
    <row r="7" spans="1:6" s="16" customFormat="1" ht="27.75" customHeight="1" thickBot="1" x14ac:dyDescent="0.25">
      <c r="A7" s="132"/>
      <c r="B7" s="211" t="s">
        <v>29</v>
      </c>
      <c r="C7" s="211"/>
      <c r="D7" s="211" t="s">
        <v>30</v>
      </c>
      <c r="E7" s="211"/>
      <c r="F7" s="61" t="s">
        <v>31</v>
      </c>
    </row>
    <row r="8" spans="1:6" s="16" customFormat="1" ht="42.75" customHeight="1" thickBot="1" x14ac:dyDescent="0.25">
      <c r="A8" s="120" t="s">
        <v>21</v>
      </c>
      <c r="B8" s="121" t="s">
        <v>259</v>
      </c>
      <c r="C8" s="122" t="s">
        <v>22</v>
      </c>
      <c r="D8" s="123" t="s">
        <v>261</v>
      </c>
      <c r="E8" s="122" t="s">
        <v>22</v>
      </c>
      <c r="F8" s="121" t="s">
        <v>23</v>
      </c>
    </row>
    <row r="9" spans="1:6" x14ac:dyDescent="0.2">
      <c r="A9" s="124" t="s">
        <v>51</v>
      </c>
      <c r="B9" s="125">
        <v>5.4166666666666669E-2</v>
      </c>
      <c r="C9" s="126">
        <v>51</v>
      </c>
      <c r="D9" s="106">
        <v>1.2500000000000001E-2</v>
      </c>
      <c r="E9" s="127">
        <v>18</v>
      </c>
      <c r="F9" s="110">
        <f t="shared" ref="F9:F72" si="0">C9+E9</f>
        <v>69</v>
      </c>
    </row>
    <row r="10" spans="1:6" x14ac:dyDescent="0.2">
      <c r="A10" s="90" t="s">
        <v>52</v>
      </c>
      <c r="B10" s="91">
        <v>3.7445467765390206E-2</v>
      </c>
      <c r="C10" s="128">
        <v>51</v>
      </c>
      <c r="D10" s="112">
        <v>4.3878894251864857E-3</v>
      </c>
      <c r="E10" s="129">
        <v>15</v>
      </c>
      <c r="F10" s="95">
        <f t="shared" si="0"/>
        <v>66</v>
      </c>
    </row>
    <row r="11" spans="1:6" x14ac:dyDescent="0.2">
      <c r="A11" s="90" t="s">
        <v>53</v>
      </c>
      <c r="B11" s="91">
        <v>4.1809518275321055E-2</v>
      </c>
      <c r="C11" s="128">
        <v>51</v>
      </c>
      <c r="D11" s="112">
        <v>4.6106043900972235E-3</v>
      </c>
      <c r="E11" s="129">
        <v>15</v>
      </c>
      <c r="F11" s="95">
        <f t="shared" si="0"/>
        <v>66</v>
      </c>
    </row>
    <row r="12" spans="1:6" x14ac:dyDescent="0.2">
      <c r="A12" s="90" t="s">
        <v>54</v>
      </c>
      <c r="B12" s="91">
        <v>6.4904085081005869E-2</v>
      </c>
      <c r="C12" s="128">
        <v>60</v>
      </c>
      <c r="D12" s="112">
        <v>7.4128984432913266E-3</v>
      </c>
      <c r="E12" s="129">
        <v>15</v>
      </c>
      <c r="F12" s="95">
        <f t="shared" si="0"/>
        <v>75</v>
      </c>
    </row>
    <row r="13" spans="1:6" x14ac:dyDescent="0.2">
      <c r="A13" s="90" t="s">
        <v>55</v>
      </c>
      <c r="B13" s="91">
        <v>4.5558086560364468E-2</v>
      </c>
      <c r="C13" s="128">
        <v>51</v>
      </c>
      <c r="D13" s="112">
        <v>5.3763440860215058E-3</v>
      </c>
      <c r="E13" s="129">
        <v>15</v>
      </c>
      <c r="F13" s="95">
        <f t="shared" si="0"/>
        <v>66</v>
      </c>
    </row>
    <row r="14" spans="1:6" x14ac:dyDescent="0.2">
      <c r="A14" s="90" t="s">
        <v>56</v>
      </c>
      <c r="B14" s="91">
        <v>4.0478781284004353E-2</v>
      </c>
      <c r="C14" s="128">
        <v>51</v>
      </c>
      <c r="D14" s="112">
        <v>5.219985085756898E-3</v>
      </c>
      <c r="E14" s="129">
        <v>15</v>
      </c>
      <c r="F14" s="95">
        <f t="shared" si="0"/>
        <v>66</v>
      </c>
    </row>
    <row r="15" spans="1:6" x14ac:dyDescent="0.2">
      <c r="A15" s="90" t="s">
        <v>57</v>
      </c>
      <c r="B15" s="91">
        <v>3.7815522528898325E-2</v>
      </c>
      <c r="C15" s="128">
        <v>51</v>
      </c>
      <c r="D15" s="112">
        <v>3.4423407917383822E-3</v>
      </c>
      <c r="E15" s="129">
        <v>15</v>
      </c>
      <c r="F15" s="95">
        <f t="shared" si="0"/>
        <v>66</v>
      </c>
    </row>
    <row r="16" spans="1:6" x14ac:dyDescent="0.2">
      <c r="A16" s="90" t="s">
        <v>58</v>
      </c>
      <c r="B16" s="91">
        <v>3.4539813857290588E-2</v>
      </c>
      <c r="C16" s="128">
        <v>51</v>
      </c>
      <c r="D16" s="112">
        <v>4.1876046901172526E-3</v>
      </c>
      <c r="E16" s="129">
        <v>15</v>
      </c>
      <c r="F16" s="95">
        <f t="shared" si="0"/>
        <v>66</v>
      </c>
    </row>
    <row r="17" spans="1:6" s="21" customFormat="1" x14ac:dyDescent="0.2">
      <c r="A17" s="90" t="s">
        <v>59</v>
      </c>
      <c r="B17" s="91">
        <v>6.5367599542675348E-2</v>
      </c>
      <c r="C17" s="128">
        <v>60</v>
      </c>
      <c r="D17" s="112">
        <v>9.5903771131339403E-3</v>
      </c>
      <c r="E17" s="129">
        <v>15</v>
      </c>
      <c r="F17" s="95">
        <f t="shared" si="0"/>
        <v>75</v>
      </c>
    </row>
    <row r="18" spans="1:6" x14ac:dyDescent="0.2">
      <c r="A18" s="90" t="s">
        <v>60</v>
      </c>
      <c r="B18" s="91">
        <v>7.7295868415899749E-2</v>
      </c>
      <c r="C18" s="128">
        <v>60</v>
      </c>
      <c r="D18" s="112">
        <v>2.5385483264385108E-2</v>
      </c>
      <c r="E18" s="129">
        <v>20</v>
      </c>
      <c r="F18" s="95">
        <f t="shared" si="0"/>
        <v>80</v>
      </c>
    </row>
    <row r="19" spans="1:6" x14ac:dyDescent="0.2">
      <c r="A19" s="90" t="s">
        <v>61</v>
      </c>
      <c r="B19" s="91">
        <v>6.6139888791337434E-2</v>
      </c>
      <c r="C19" s="128">
        <v>60</v>
      </c>
      <c r="D19" s="112">
        <v>0</v>
      </c>
      <c r="E19" s="129">
        <v>13</v>
      </c>
      <c r="F19" s="95">
        <f t="shared" si="0"/>
        <v>73</v>
      </c>
    </row>
    <row r="20" spans="1:6" x14ac:dyDescent="0.2">
      <c r="A20" s="90" t="s">
        <v>62</v>
      </c>
      <c r="B20" s="91">
        <v>6.2386369539244715E-2</v>
      </c>
      <c r="C20" s="128">
        <v>60</v>
      </c>
      <c r="D20" s="112">
        <v>1.2195121951219513E-2</v>
      </c>
      <c r="E20" s="129">
        <v>15</v>
      </c>
      <c r="F20" s="95">
        <f t="shared" si="0"/>
        <v>75</v>
      </c>
    </row>
    <row r="21" spans="1:6" x14ac:dyDescent="0.2">
      <c r="A21" s="90" t="s">
        <v>63</v>
      </c>
      <c r="B21" s="91">
        <v>6.7550012990387112E-2</v>
      </c>
      <c r="C21" s="128">
        <v>60</v>
      </c>
      <c r="D21" s="112">
        <v>1.3603473227206947E-2</v>
      </c>
      <c r="E21" s="129">
        <v>18</v>
      </c>
      <c r="F21" s="95">
        <f t="shared" si="0"/>
        <v>78</v>
      </c>
    </row>
    <row r="22" spans="1:6" x14ac:dyDescent="0.2">
      <c r="A22" s="90" t="s">
        <v>64</v>
      </c>
      <c r="B22" s="91">
        <v>7.5630252100840331E-2</v>
      </c>
      <c r="C22" s="128">
        <v>60</v>
      </c>
      <c r="D22" s="112">
        <v>1.589825119236884E-3</v>
      </c>
      <c r="E22" s="129">
        <v>15</v>
      </c>
      <c r="F22" s="95">
        <f t="shared" si="0"/>
        <v>75</v>
      </c>
    </row>
    <row r="23" spans="1:6" x14ac:dyDescent="0.2">
      <c r="A23" s="90" t="s">
        <v>65</v>
      </c>
      <c r="B23" s="91">
        <v>6.1724062294362801E-2</v>
      </c>
      <c r="C23" s="128">
        <v>60</v>
      </c>
      <c r="D23" s="112">
        <v>1.6228220020498806E-2</v>
      </c>
      <c r="E23" s="129">
        <v>18</v>
      </c>
      <c r="F23" s="95">
        <f t="shared" si="0"/>
        <v>78</v>
      </c>
    </row>
    <row r="24" spans="1:6" x14ac:dyDescent="0.2">
      <c r="A24" s="90" t="s">
        <v>66</v>
      </c>
      <c r="B24" s="91">
        <v>3.2345828295042324E-2</v>
      </c>
      <c r="C24" s="128">
        <v>51</v>
      </c>
      <c r="D24" s="112">
        <v>4.528985507246377E-3</v>
      </c>
      <c r="E24" s="129">
        <v>15</v>
      </c>
      <c r="F24" s="95">
        <f t="shared" si="0"/>
        <v>66</v>
      </c>
    </row>
    <row r="25" spans="1:6" x14ac:dyDescent="0.2">
      <c r="A25" s="90" t="s">
        <v>67</v>
      </c>
      <c r="B25" s="91">
        <v>5.3282086065264904E-2</v>
      </c>
      <c r="C25" s="128">
        <v>51</v>
      </c>
      <c r="D25" s="112">
        <v>7.7632217370208634E-3</v>
      </c>
      <c r="E25" s="129">
        <v>15</v>
      </c>
      <c r="F25" s="95">
        <f t="shared" si="0"/>
        <v>66</v>
      </c>
    </row>
    <row r="26" spans="1:6" x14ac:dyDescent="0.2">
      <c r="A26" s="90" t="s">
        <v>68</v>
      </c>
      <c r="B26" s="91">
        <v>7.658519094005857E-2</v>
      </c>
      <c r="C26" s="128">
        <v>60</v>
      </c>
      <c r="D26" s="112">
        <v>1.2829566854990584E-2</v>
      </c>
      <c r="E26" s="129">
        <v>18</v>
      </c>
      <c r="F26" s="95">
        <f t="shared" si="0"/>
        <v>78</v>
      </c>
    </row>
    <row r="27" spans="1:6" x14ac:dyDescent="0.2">
      <c r="A27" s="90" t="s">
        <v>69</v>
      </c>
      <c r="B27" s="91">
        <v>8.0261593341260401E-2</v>
      </c>
      <c r="C27" s="128">
        <v>60</v>
      </c>
      <c r="D27" s="112">
        <v>3.6363636363636364E-3</v>
      </c>
      <c r="E27" s="129">
        <v>15</v>
      </c>
      <c r="F27" s="95">
        <f t="shared" si="0"/>
        <v>75</v>
      </c>
    </row>
    <row r="28" spans="1:6" x14ac:dyDescent="0.2">
      <c r="A28" s="90" t="s">
        <v>70</v>
      </c>
      <c r="B28" s="91">
        <v>7.2003218020917137E-2</v>
      </c>
      <c r="C28" s="128">
        <v>60</v>
      </c>
      <c r="D28" s="112">
        <v>0</v>
      </c>
      <c r="E28" s="129">
        <v>13</v>
      </c>
      <c r="F28" s="95">
        <f t="shared" si="0"/>
        <v>73</v>
      </c>
    </row>
    <row r="29" spans="1:6" x14ac:dyDescent="0.2">
      <c r="A29" s="90" t="s">
        <v>71</v>
      </c>
      <c r="B29" s="91">
        <v>3.6156589087841723E-2</v>
      </c>
      <c r="C29" s="128">
        <v>51</v>
      </c>
      <c r="D29" s="112">
        <v>1.6806089381264603E-2</v>
      </c>
      <c r="E29" s="129">
        <v>18</v>
      </c>
      <c r="F29" s="95">
        <f t="shared" si="0"/>
        <v>69</v>
      </c>
    </row>
    <row r="30" spans="1:6" x14ac:dyDescent="0.2">
      <c r="A30" s="90" t="s">
        <v>72</v>
      </c>
      <c r="B30" s="91">
        <v>3.4344046022751852E-2</v>
      </c>
      <c r="C30" s="128">
        <v>51</v>
      </c>
      <c r="D30" s="112">
        <v>7.4781225139220362E-3</v>
      </c>
      <c r="E30" s="129">
        <v>15</v>
      </c>
      <c r="F30" s="95">
        <f t="shared" si="0"/>
        <v>66</v>
      </c>
    </row>
    <row r="31" spans="1:6" x14ac:dyDescent="0.2">
      <c r="A31" s="90" t="s">
        <v>73</v>
      </c>
      <c r="B31" s="91">
        <v>3.8060673739065701E-2</v>
      </c>
      <c r="C31" s="128">
        <v>51</v>
      </c>
      <c r="D31" s="112">
        <v>5.2279039372651525E-3</v>
      </c>
      <c r="E31" s="129">
        <v>15</v>
      </c>
      <c r="F31" s="95">
        <f t="shared" si="0"/>
        <v>66</v>
      </c>
    </row>
    <row r="32" spans="1:6" x14ac:dyDescent="0.2">
      <c r="A32" s="90" t="s">
        <v>74</v>
      </c>
      <c r="B32" s="91">
        <v>3.0706802244871323E-2</v>
      </c>
      <c r="C32" s="128">
        <v>51</v>
      </c>
      <c r="D32" s="112">
        <v>1.7774451564619485E-3</v>
      </c>
      <c r="E32" s="129">
        <v>15</v>
      </c>
      <c r="F32" s="95">
        <f t="shared" si="0"/>
        <v>66</v>
      </c>
    </row>
    <row r="33" spans="1:6" x14ac:dyDescent="0.2">
      <c r="A33" s="90" t="s">
        <v>75</v>
      </c>
      <c r="B33" s="91">
        <v>2.5801603206412827E-2</v>
      </c>
      <c r="C33" s="128">
        <v>43</v>
      </c>
      <c r="D33" s="112">
        <v>0</v>
      </c>
      <c r="E33" s="129">
        <v>13</v>
      </c>
      <c r="F33" s="95">
        <f t="shared" si="0"/>
        <v>56</v>
      </c>
    </row>
    <row r="34" spans="1:6" x14ac:dyDescent="0.2">
      <c r="A34" s="90" t="s">
        <v>76</v>
      </c>
      <c r="B34" s="91">
        <v>2.0598194130925507E-2</v>
      </c>
      <c r="C34" s="128">
        <v>43</v>
      </c>
      <c r="D34" s="112">
        <v>1.8310445276737412E-2</v>
      </c>
      <c r="E34" s="129">
        <v>18</v>
      </c>
      <c r="F34" s="95">
        <f t="shared" si="0"/>
        <v>61</v>
      </c>
    </row>
    <row r="35" spans="1:6" x14ac:dyDescent="0.2">
      <c r="A35" s="90" t="s">
        <v>77</v>
      </c>
      <c r="B35" s="91">
        <v>3.3741666867223415E-2</v>
      </c>
      <c r="C35" s="128">
        <v>51</v>
      </c>
      <c r="D35" s="112">
        <v>6.7992081934762031E-3</v>
      </c>
      <c r="E35" s="129">
        <v>15</v>
      </c>
      <c r="F35" s="95">
        <f t="shared" si="0"/>
        <v>66</v>
      </c>
    </row>
    <row r="36" spans="1:6" x14ac:dyDescent="0.2">
      <c r="A36" s="90" t="s">
        <v>78</v>
      </c>
      <c r="B36" s="91">
        <v>4.6319372682511704E-2</v>
      </c>
      <c r="C36" s="128">
        <v>51</v>
      </c>
      <c r="D36" s="112">
        <v>6.1634948096885812E-3</v>
      </c>
      <c r="E36" s="129">
        <v>15</v>
      </c>
      <c r="F36" s="95">
        <f t="shared" si="0"/>
        <v>66</v>
      </c>
    </row>
    <row r="37" spans="1:6" ht="12" customHeight="1" x14ac:dyDescent="0.2">
      <c r="A37" s="90" t="s">
        <v>79</v>
      </c>
      <c r="B37" s="91">
        <v>2.1671826625386997E-2</v>
      </c>
      <c r="C37" s="128">
        <v>43</v>
      </c>
      <c r="D37" s="112">
        <v>0</v>
      </c>
      <c r="E37" s="129">
        <v>13</v>
      </c>
      <c r="F37" s="95">
        <f t="shared" si="0"/>
        <v>56</v>
      </c>
    </row>
    <row r="38" spans="1:6" ht="14.25" customHeight="1" x14ac:dyDescent="0.2">
      <c r="A38" s="90" t="s">
        <v>80</v>
      </c>
      <c r="B38" s="91">
        <v>5.2084653402610571E-2</v>
      </c>
      <c r="C38" s="128">
        <v>51</v>
      </c>
      <c r="D38" s="112">
        <v>5.9241706161137437E-3</v>
      </c>
      <c r="E38" s="129">
        <v>15</v>
      </c>
      <c r="F38" s="95">
        <f t="shared" si="0"/>
        <v>66</v>
      </c>
    </row>
    <row r="39" spans="1:6" x14ac:dyDescent="0.2">
      <c r="A39" s="90" t="s">
        <v>81</v>
      </c>
      <c r="B39" s="91">
        <v>3.0117083774747876E-2</v>
      </c>
      <c r="C39" s="128">
        <v>51</v>
      </c>
      <c r="D39" s="112">
        <v>7.4595055413469733E-3</v>
      </c>
      <c r="E39" s="129">
        <v>15</v>
      </c>
      <c r="F39" s="95">
        <f t="shared" si="0"/>
        <v>66</v>
      </c>
    </row>
    <row r="40" spans="1:6" x14ac:dyDescent="0.2">
      <c r="A40" s="90" t="s">
        <v>82</v>
      </c>
      <c r="B40" s="91">
        <v>4.0772973343383812E-2</v>
      </c>
      <c r="C40" s="128">
        <v>51</v>
      </c>
      <c r="D40" s="112">
        <v>1.2976901116013496E-2</v>
      </c>
      <c r="E40" s="129">
        <v>18</v>
      </c>
      <c r="F40" s="95">
        <f t="shared" si="0"/>
        <v>69</v>
      </c>
    </row>
    <row r="41" spans="1:6" x14ac:dyDescent="0.2">
      <c r="A41" s="90" t="s">
        <v>83</v>
      </c>
      <c r="B41" s="91">
        <v>7.0600272851296039E-2</v>
      </c>
      <c r="C41" s="128">
        <v>60</v>
      </c>
      <c r="D41" s="112">
        <v>1.9348894348894349E-2</v>
      </c>
      <c r="E41" s="129">
        <v>18</v>
      </c>
      <c r="F41" s="95">
        <f t="shared" si="0"/>
        <v>78</v>
      </c>
    </row>
    <row r="42" spans="1:6" x14ac:dyDescent="0.2">
      <c r="A42" s="90" t="s">
        <v>84</v>
      </c>
      <c r="B42" s="91">
        <v>5.996309963099631E-2</v>
      </c>
      <c r="C42" s="128">
        <v>51</v>
      </c>
      <c r="D42" s="112">
        <v>1.2376237623762377E-2</v>
      </c>
      <c r="E42" s="129">
        <v>15</v>
      </c>
      <c r="F42" s="95">
        <f t="shared" si="0"/>
        <v>66</v>
      </c>
    </row>
    <row r="43" spans="1:6" s="21" customFormat="1" x14ac:dyDescent="0.2">
      <c r="A43" s="90" t="s">
        <v>85</v>
      </c>
      <c r="B43" s="91">
        <v>7.3163859495335298E-2</v>
      </c>
      <c r="C43" s="128">
        <v>60</v>
      </c>
      <c r="D43" s="112">
        <v>1.6319072522210321E-2</v>
      </c>
      <c r="E43" s="129">
        <v>18</v>
      </c>
      <c r="F43" s="95">
        <f t="shared" si="0"/>
        <v>78</v>
      </c>
    </row>
    <row r="44" spans="1:6" x14ac:dyDescent="0.2">
      <c r="A44" s="90" t="s">
        <v>86</v>
      </c>
      <c r="B44" s="91">
        <v>3.5593822119652049E-2</v>
      </c>
      <c r="C44" s="128">
        <v>51</v>
      </c>
      <c r="D44" s="112">
        <v>8.8836245188036718E-4</v>
      </c>
      <c r="E44" s="129">
        <v>15</v>
      </c>
      <c r="F44" s="95">
        <f t="shared" si="0"/>
        <v>66</v>
      </c>
    </row>
    <row r="45" spans="1:6" x14ac:dyDescent="0.2">
      <c r="A45" s="90" t="s">
        <v>87</v>
      </c>
      <c r="B45" s="91">
        <v>2.8416078710596156E-2</v>
      </c>
      <c r="C45" s="128">
        <v>43</v>
      </c>
      <c r="D45" s="112">
        <v>4.1797283176593526E-3</v>
      </c>
      <c r="E45" s="129">
        <v>15</v>
      </c>
      <c r="F45" s="95">
        <f t="shared" si="0"/>
        <v>58</v>
      </c>
    </row>
    <row r="46" spans="1:6" x14ac:dyDescent="0.2">
      <c r="A46" s="90" t="s">
        <v>88</v>
      </c>
      <c r="B46" s="91">
        <v>5.3896518684126475E-2</v>
      </c>
      <c r="C46" s="128">
        <v>51</v>
      </c>
      <c r="D46" s="112">
        <v>4.972032318210068E-3</v>
      </c>
      <c r="E46" s="129">
        <v>15</v>
      </c>
      <c r="F46" s="95">
        <f t="shared" si="0"/>
        <v>66</v>
      </c>
    </row>
    <row r="47" spans="1:6" x14ac:dyDescent="0.2">
      <c r="A47" s="90" t="s">
        <v>353</v>
      </c>
      <c r="B47" s="91">
        <v>1.875848451190917E-2</v>
      </c>
      <c r="C47" s="128">
        <v>43</v>
      </c>
      <c r="D47" s="112">
        <v>1.8700327255726976E-3</v>
      </c>
      <c r="E47" s="129">
        <v>15</v>
      </c>
      <c r="F47" s="95">
        <f t="shared" si="0"/>
        <v>58</v>
      </c>
    </row>
    <row r="48" spans="1:6" x14ac:dyDescent="0.2">
      <c r="A48" s="90" t="s">
        <v>89</v>
      </c>
      <c r="B48" s="91">
        <v>9.3167701863354033E-2</v>
      </c>
      <c r="C48" s="128">
        <v>68</v>
      </c>
      <c r="D48" s="112">
        <v>0</v>
      </c>
      <c r="E48" s="129">
        <v>13</v>
      </c>
      <c r="F48" s="95">
        <f t="shared" si="0"/>
        <v>81</v>
      </c>
    </row>
    <row r="49" spans="1:6" x14ac:dyDescent="0.2">
      <c r="A49" s="90" t="s">
        <v>354</v>
      </c>
      <c r="B49" s="91">
        <v>0</v>
      </c>
      <c r="C49" s="128">
        <v>43</v>
      </c>
      <c r="D49" s="112">
        <v>0</v>
      </c>
      <c r="E49" s="129">
        <v>13</v>
      </c>
      <c r="F49" s="95">
        <f t="shared" si="0"/>
        <v>56</v>
      </c>
    </row>
    <row r="50" spans="1:6" x14ac:dyDescent="0.2">
      <c r="A50" s="90" t="s">
        <v>90</v>
      </c>
      <c r="B50" s="91">
        <v>5.0144394854292465E-2</v>
      </c>
      <c r="C50" s="128">
        <v>51</v>
      </c>
      <c r="D50" s="112">
        <v>1.8867924528301886E-2</v>
      </c>
      <c r="E50" s="129">
        <v>18</v>
      </c>
      <c r="F50" s="95">
        <f t="shared" si="0"/>
        <v>69</v>
      </c>
    </row>
    <row r="51" spans="1:6" x14ac:dyDescent="0.2">
      <c r="A51" s="90" t="s">
        <v>91</v>
      </c>
      <c r="B51" s="91">
        <v>7.8729281767955794E-2</v>
      </c>
      <c r="C51" s="128">
        <v>60</v>
      </c>
      <c r="D51" s="112">
        <v>0</v>
      </c>
      <c r="E51" s="129">
        <v>13</v>
      </c>
      <c r="F51" s="95">
        <f t="shared" si="0"/>
        <v>73</v>
      </c>
    </row>
    <row r="52" spans="1:6" x14ac:dyDescent="0.2">
      <c r="A52" s="90" t="s">
        <v>92</v>
      </c>
      <c r="B52" s="91">
        <v>5.1966292134831463E-2</v>
      </c>
      <c r="C52" s="128">
        <v>51</v>
      </c>
      <c r="D52" s="112">
        <v>9.9403578528827041E-3</v>
      </c>
      <c r="E52" s="129">
        <v>15</v>
      </c>
      <c r="F52" s="95">
        <f t="shared" si="0"/>
        <v>66</v>
      </c>
    </row>
    <row r="53" spans="1:6" x14ac:dyDescent="0.2">
      <c r="A53" s="90" t="s">
        <v>93</v>
      </c>
      <c r="B53" s="91">
        <v>2.2015655577299412E-2</v>
      </c>
      <c r="C53" s="128">
        <v>43</v>
      </c>
      <c r="D53" s="112">
        <v>1.6842105263157894E-2</v>
      </c>
      <c r="E53" s="129">
        <v>18</v>
      </c>
      <c r="F53" s="95">
        <f t="shared" si="0"/>
        <v>61</v>
      </c>
    </row>
    <row r="54" spans="1:6" x14ac:dyDescent="0.2">
      <c r="A54" s="90" t="s">
        <v>94</v>
      </c>
      <c r="B54" s="91">
        <v>8.6815227483751159E-2</v>
      </c>
      <c r="C54" s="128">
        <v>60</v>
      </c>
      <c r="D54" s="112">
        <v>1.2287334593572778E-2</v>
      </c>
      <c r="E54" s="129">
        <v>15</v>
      </c>
      <c r="F54" s="95">
        <f t="shared" si="0"/>
        <v>75</v>
      </c>
    </row>
    <row r="55" spans="1:6" x14ac:dyDescent="0.2">
      <c r="A55" s="90" t="s">
        <v>95</v>
      </c>
      <c r="B55" s="91">
        <v>5.4377169301966836E-2</v>
      </c>
      <c r="C55" s="128">
        <v>51</v>
      </c>
      <c r="D55" s="112">
        <v>2.6666666666666666E-3</v>
      </c>
      <c r="E55" s="129">
        <v>15</v>
      </c>
      <c r="F55" s="95">
        <f t="shared" si="0"/>
        <v>66</v>
      </c>
    </row>
    <row r="56" spans="1:6" x14ac:dyDescent="0.2">
      <c r="A56" s="90" t="s">
        <v>96</v>
      </c>
      <c r="B56" s="91">
        <v>0.10186625194401244</v>
      </c>
      <c r="C56" s="128">
        <v>68</v>
      </c>
      <c r="D56" s="112">
        <v>0</v>
      </c>
      <c r="E56" s="129">
        <v>13</v>
      </c>
      <c r="F56" s="95">
        <f t="shared" si="0"/>
        <v>81</v>
      </c>
    </row>
    <row r="57" spans="1:6" x14ac:dyDescent="0.2">
      <c r="A57" s="90" t="s">
        <v>97</v>
      </c>
      <c r="B57" s="91">
        <v>1.4543446244477173E-2</v>
      </c>
      <c r="C57" s="128">
        <v>43</v>
      </c>
      <c r="D57" s="112">
        <v>4.9019607843137254E-3</v>
      </c>
      <c r="E57" s="129">
        <v>15</v>
      </c>
      <c r="F57" s="95">
        <f t="shared" si="0"/>
        <v>58</v>
      </c>
    </row>
    <row r="58" spans="1:6" x14ac:dyDescent="0.2">
      <c r="A58" s="90" t="s">
        <v>98</v>
      </c>
      <c r="B58" s="91">
        <v>4.5174537987679675E-2</v>
      </c>
      <c r="C58" s="128">
        <v>51</v>
      </c>
      <c r="D58" s="112">
        <v>0</v>
      </c>
      <c r="E58" s="129">
        <v>13</v>
      </c>
      <c r="F58" s="95">
        <f t="shared" si="0"/>
        <v>64</v>
      </c>
    </row>
    <row r="59" spans="1:6" x14ac:dyDescent="0.2">
      <c r="A59" s="90" t="s">
        <v>99</v>
      </c>
      <c r="B59" s="91">
        <v>5.2870090634441085E-2</v>
      </c>
      <c r="C59" s="128">
        <v>51</v>
      </c>
      <c r="D59" s="112">
        <v>0</v>
      </c>
      <c r="E59" s="129">
        <v>13</v>
      </c>
      <c r="F59" s="95">
        <f t="shared" si="0"/>
        <v>64</v>
      </c>
    </row>
    <row r="60" spans="1:6" x14ac:dyDescent="0.2">
      <c r="A60" s="90" t="s">
        <v>100</v>
      </c>
      <c r="B60" s="91">
        <v>6.4935064935064929E-2</v>
      </c>
      <c r="C60" s="128">
        <v>60</v>
      </c>
      <c r="D60" s="112">
        <v>0</v>
      </c>
      <c r="E60" s="129">
        <v>13</v>
      </c>
      <c r="F60" s="95">
        <f t="shared" si="0"/>
        <v>73</v>
      </c>
    </row>
    <row r="61" spans="1:6" x14ac:dyDescent="0.2">
      <c r="A61" s="90" t="s">
        <v>101</v>
      </c>
      <c r="B61" s="91">
        <v>8.2743077913715393E-2</v>
      </c>
      <c r="C61" s="128">
        <v>60</v>
      </c>
      <c r="D61" s="112">
        <v>1.7663043478260868E-2</v>
      </c>
      <c r="E61" s="129">
        <v>18</v>
      </c>
      <c r="F61" s="95">
        <f t="shared" si="0"/>
        <v>78</v>
      </c>
    </row>
    <row r="62" spans="1:6" x14ac:dyDescent="0.2">
      <c r="A62" s="90" t="s">
        <v>102</v>
      </c>
      <c r="B62" s="91">
        <v>3.3846704871060174E-2</v>
      </c>
      <c r="C62" s="128">
        <v>51</v>
      </c>
      <c r="D62" s="112">
        <v>1.4432206608431447E-2</v>
      </c>
      <c r="E62" s="129">
        <v>18</v>
      </c>
      <c r="F62" s="95">
        <f t="shared" si="0"/>
        <v>69</v>
      </c>
    </row>
    <row r="63" spans="1:6" x14ac:dyDescent="0.2">
      <c r="A63" s="90" t="s">
        <v>103</v>
      </c>
      <c r="B63" s="91">
        <v>6.5374098931145916E-2</v>
      </c>
      <c r="C63" s="128">
        <v>60</v>
      </c>
      <c r="D63" s="112">
        <v>2.3279352226720649E-2</v>
      </c>
      <c r="E63" s="129">
        <v>18</v>
      </c>
      <c r="F63" s="95">
        <f t="shared" si="0"/>
        <v>78</v>
      </c>
    </row>
    <row r="64" spans="1:6" x14ac:dyDescent="0.2">
      <c r="A64" s="90" t="s">
        <v>104</v>
      </c>
      <c r="B64" s="91">
        <v>1.8214936247723133E-3</v>
      </c>
      <c r="C64" s="128">
        <v>43</v>
      </c>
      <c r="D64" s="112">
        <v>0</v>
      </c>
      <c r="E64" s="129">
        <v>13</v>
      </c>
      <c r="F64" s="95">
        <f t="shared" si="0"/>
        <v>56</v>
      </c>
    </row>
    <row r="65" spans="1:6" x14ac:dyDescent="0.2">
      <c r="A65" s="90" t="s">
        <v>105</v>
      </c>
      <c r="B65" s="91">
        <v>8.6206896551724144E-2</v>
      </c>
      <c r="C65" s="128">
        <v>60</v>
      </c>
      <c r="D65" s="112">
        <v>0</v>
      </c>
      <c r="E65" s="129">
        <v>13</v>
      </c>
      <c r="F65" s="95">
        <f t="shared" si="0"/>
        <v>73</v>
      </c>
    </row>
    <row r="66" spans="1:6" x14ac:dyDescent="0.2">
      <c r="A66" s="90" t="s">
        <v>106</v>
      </c>
      <c r="B66" s="91">
        <v>7.8888888888888883E-2</v>
      </c>
      <c r="C66" s="128">
        <v>60</v>
      </c>
      <c r="D66" s="112">
        <v>1.1363636363636364E-2</v>
      </c>
      <c r="E66" s="129">
        <v>15</v>
      </c>
      <c r="F66" s="95">
        <f t="shared" si="0"/>
        <v>75</v>
      </c>
    </row>
    <row r="67" spans="1:6" x14ac:dyDescent="0.2">
      <c r="A67" s="90" t="s">
        <v>107</v>
      </c>
      <c r="B67" s="91">
        <v>0.11677115987460815</v>
      </c>
      <c r="C67" s="128">
        <v>68</v>
      </c>
      <c r="D67" s="112">
        <v>0</v>
      </c>
      <c r="E67" s="129">
        <v>13</v>
      </c>
      <c r="F67" s="95">
        <f t="shared" si="0"/>
        <v>81</v>
      </c>
    </row>
    <row r="68" spans="1:6" x14ac:dyDescent="0.2">
      <c r="A68" s="90" t="s">
        <v>108</v>
      </c>
      <c r="B68" s="91">
        <v>0</v>
      </c>
      <c r="C68" s="128">
        <v>43</v>
      </c>
      <c r="D68" s="112">
        <v>3.015075376884422E-2</v>
      </c>
      <c r="E68" s="129">
        <v>20</v>
      </c>
      <c r="F68" s="95">
        <f t="shared" si="0"/>
        <v>63</v>
      </c>
    </row>
    <row r="69" spans="1:6" x14ac:dyDescent="0.2">
      <c r="A69" s="90" t="s">
        <v>109</v>
      </c>
      <c r="B69" s="91">
        <v>4.296875E-2</v>
      </c>
      <c r="C69" s="128">
        <v>51</v>
      </c>
      <c r="D69" s="112">
        <v>1.1723009814612868E-2</v>
      </c>
      <c r="E69" s="129">
        <v>15</v>
      </c>
      <c r="F69" s="95">
        <f t="shared" si="0"/>
        <v>66</v>
      </c>
    </row>
    <row r="70" spans="1:6" x14ac:dyDescent="0.2">
      <c r="A70" s="90" t="s">
        <v>110</v>
      </c>
      <c r="B70" s="91">
        <v>4.915454187966968E-2</v>
      </c>
      <c r="C70" s="128">
        <v>51</v>
      </c>
      <c r="D70" s="112">
        <v>1.4409221902017291E-2</v>
      </c>
      <c r="E70" s="129">
        <v>18</v>
      </c>
      <c r="F70" s="95">
        <f t="shared" si="0"/>
        <v>69</v>
      </c>
    </row>
    <row r="71" spans="1:6" x14ac:dyDescent="0.2">
      <c r="A71" s="90" t="s">
        <v>111</v>
      </c>
      <c r="B71" s="91">
        <v>3.155033491893991E-2</v>
      </c>
      <c r="C71" s="128">
        <v>51</v>
      </c>
      <c r="D71" s="112">
        <v>1.406050276949297E-2</v>
      </c>
      <c r="E71" s="129">
        <v>18</v>
      </c>
      <c r="F71" s="95">
        <f t="shared" si="0"/>
        <v>69</v>
      </c>
    </row>
    <row r="72" spans="1:6" x14ac:dyDescent="0.2">
      <c r="A72" s="90" t="s">
        <v>112</v>
      </c>
      <c r="B72" s="91">
        <v>3.8328088437020902E-2</v>
      </c>
      <c r="C72" s="128">
        <v>51</v>
      </c>
      <c r="D72" s="112">
        <v>1.2254901960784314E-2</v>
      </c>
      <c r="E72" s="129">
        <v>15</v>
      </c>
      <c r="F72" s="95">
        <f t="shared" si="0"/>
        <v>66</v>
      </c>
    </row>
    <row r="73" spans="1:6" ht="13.5" customHeight="1" x14ac:dyDescent="0.2">
      <c r="A73" s="90" t="s">
        <v>113</v>
      </c>
      <c r="B73" s="91">
        <v>5.4111033028812365E-2</v>
      </c>
      <c r="C73" s="128">
        <v>51</v>
      </c>
      <c r="D73" s="112">
        <v>2.1052631578947368E-3</v>
      </c>
      <c r="E73" s="129">
        <v>15</v>
      </c>
      <c r="F73" s="95">
        <f t="shared" ref="F73:F136" si="1">C73+E73</f>
        <v>66</v>
      </c>
    </row>
    <row r="74" spans="1:6" x14ac:dyDescent="0.2">
      <c r="A74" s="90" t="s">
        <v>114</v>
      </c>
      <c r="B74" s="91">
        <v>0.12366341236634124</v>
      </c>
      <c r="C74" s="128">
        <v>77</v>
      </c>
      <c r="D74" s="112">
        <v>9.3312597200622092E-3</v>
      </c>
      <c r="E74" s="129">
        <v>15</v>
      </c>
      <c r="F74" s="95">
        <f t="shared" si="1"/>
        <v>92</v>
      </c>
    </row>
    <row r="75" spans="1:6" x14ac:dyDescent="0.2">
      <c r="A75" s="90" t="s">
        <v>115</v>
      </c>
      <c r="B75" s="91">
        <v>2.3773225345402573E-2</v>
      </c>
      <c r="C75" s="128">
        <v>43</v>
      </c>
      <c r="D75" s="112">
        <v>4.0733197556008143E-3</v>
      </c>
      <c r="E75" s="129">
        <v>15</v>
      </c>
      <c r="F75" s="95">
        <f t="shared" si="1"/>
        <v>58</v>
      </c>
    </row>
    <row r="76" spans="1:6" x14ac:dyDescent="0.2">
      <c r="A76" s="90" t="s">
        <v>116</v>
      </c>
      <c r="B76" s="91">
        <v>3.959012575687005E-2</v>
      </c>
      <c r="C76" s="128">
        <v>51</v>
      </c>
      <c r="D76" s="112">
        <v>2.8409090909090908E-2</v>
      </c>
      <c r="E76" s="129">
        <v>20</v>
      </c>
      <c r="F76" s="95">
        <f t="shared" si="1"/>
        <v>71</v>
      </c>
    </row>
    <row r="77" spans="1:6" x14ac:dyDescent="0.2">
      <c r="A77" s="90" t="s">
        <v>117</v>
      </c>
      <c r="B77" s="91">
        <v>0</v>
      </c>
      <c r="C77" s="128">
        <v>43</v>
      </c>
      <c r="D77" s="112">
        <v>0</v>
      </c>
      <c r="E77" s="129">
        <v>13</v>
      </c>
      <c r="F77" s="95">
        <f t="shared" si="1"/>
        <v>56</v>
      </c>
    </row>
    <row r="78" spans="1:6" x14ac:dyDescent="0.2">
      <c r="A78" s="90" t="s">
        <v>118</v>
      </c>
      <c r="B78" s="91">
        <v>5.2455357142857144E-2</v>
      </c>
      <c r="C78" s="128">
        <v>51</v>
      </c>
      <c r="D78" s="112">
        <v>2.631578947368421E-3</v>
      </c>
      <c r="E78" s="129">
        <v>15</v>
      </c>
      <c r="F78" s="95">
        <f t="shared" si="1"/>
        <v>66</v>
      </c>
    </row>
    <row r="79" spans="1:6" x14ac:dyDescent="0.2">
      <c r="A79" s="90" t="s">
        <v>119</v>
      </c>
      <c r="B79" s="91">
        <v>0.15409004438807863</v>
      </c>
      <c r="C79" s="128">
        <v>85</v>
      </c>
      <c r="D79" s="112">
        <v>8.3798882681564244E-3</v>
      </c>
      <c r="E79" s="129">
        <v>15</v>
      </c>
      <c r="F79" s="95">
        <f t="shared" si="1"/>
        <v>100</v>
      </c>
    </row>
    <row r="80" spans="1:6" x14ac:dyDescent="0.2">
      <c r="A80" s="90" t="s">
        <v>120</v>
      </c>
      <c r="B80" s="91">
        <v>5.7915057915057917E-2</v>
      </c>
      <c r="C80" s="128">
        <v>51</v>
      </c>
      <c r="D80" s="112">
        <v>8.6956521739130432E-2</v>
      </c>
      <c r="E80" s="129">
        <v>25</v>
      </c>
      <c r="F80" s="95">
        <f t="shared" si="1"/>
        <v>76</v>
      </c>
    </row>
    <row r="81" spans="1:6" x14ac:dyDescent="0.2">
      <c r="A81" s="90" t="s">
        <v>121</v>
      </c>
      <c r="B81" s="91">
        <v>8.1481481481481488E-2</v>
      </c>
      <c r="C81" s="128">
        <v>60</v>
      </c>
      <c r="D81" s="112">
        <v>0</v>
      </c>
      <c r="E81" s="129">
        <v>13</v>
      </c>
      <c r="F81" s="95">
        <f t="shared" si="1"/>
        <v>73</v>
      </c>
    </row>
    <row r="82" spans="1:6" x14ac:dyDescent="0.2">
      <c r="A82" s="90" t="s">
        <v>122</v>
      </c>
      <c r="B82" s="91">
        <v>3.2573289902280131E-2</v>
      </c>
      <c r="C82" s="128">
        <v>51</v>
      </c>
      <c r="D82" s="112">
        <v>0</v>
      </c>
      <c r="E82" s="129">
        <v>13</v>
      </c>
      <c r="F82" s="95">
        <f t="shared" si="1"/>
        <v>64</v>
      </c>
    </row>
    <row r="83" spans="1:6" x14ac:dyDescent="0.2">
      <c r="A83" s="90" t="s">
        <v>123</v>
      </c>
      <c r="B83" s="91">
        <v>0.14921976592977892</v>
      </c>
      <c r="C83" s="128">
        <v>77</v>
      </c>
      <c r="D83" s="112">
        <v>2.8148148148148148E-2</v>
      </c>
      <c r="E83" s="129">
        <v>20</v>
      </c>
      <c r="F83" s="95">
        <f t="shared" si="1"/>
        <v>97</v>
      </c>
    </row>
    <row r="84" spans="1:6" x14ac:dyDescent="0.2">
      <c r="A84" s="90" t="s">
        <v>124</v>
      </c>
      <c r="B84" s="91">
        <v>2.9976423038059953E-2</v>
      </c>
      <c r="C84" s="128">
        <v>51</v>
      </c>
      <c r="D84" s="112">
        <v>2.4875621890547263E-3</v>
      </c>
      <c r="E84" s="129">
        <v>15</v>
      </c>
      <c r="F84" s="95">
        <f t="shared" si="1"/>
        <v>66</v>
      </c>
    </row>
    <row r="85" spans="1:6" x14ac:dyDescent="0.2">
      <c r="A85" s="90" t="s">
        <v>125</v>
      </c>
      <c r="B85" s="91">
        <v>0.15753424657534246</v>
      </c>
      <c r="C85" s="128">
        <v>85</v>
      </c>
      <c r="D85" s="112">
        <v>1.5686274509803921E-2</v>
      </c>
      <c r="E85" s="129">
        <v>18</v>
      </c>
      <c r="F85" s="95">
        <f t="shared" si="1"/>
        <v>103</v>
      </c>
    </row>
    <row r="86" spans="1:6" x14ac:dyDescent="0.2">
      <c r="A86" s="90" t="s">
        <v>126</v>
      </c>
      <c r="B86" s="91">
        <v>2.9062087186261559E-2</v>
      </c>
      <c r="C86" s="128">
        <v>43</v>
      </c>
      <c r="D86" s="112">
        <v>9.7560975609756097E-3</v>
      </c>
      <c r="E86" s="129">
        <v>15</v>
      </c>
      <c r="F86" s="95">
        <f t="shared" si="1"/>
        <v>58</v>
      </c>
    </row>
    <row r="87" spans="1:6" x14ac:dyDescent="0.2">
      <c r="A87" s="90" t="s">
        <v>127</v>
      </c>
      <c r="B87" s="91">
        <v>3.515625E-2</v>
      </c>
      <c r="C87" s="128">
        <v>51</v>
      </c>
      <c r="D87" s="112">
        <v>0</v>
      </c>
      <c r="E87" s="129">
        <v>13</v>
      </c>
      <c r="F87" s="95">
        <f t="shared" si="1"/>
        <v>64</v>
      </c>
    </row>
    <row r="88" spans="1:6" x14ac:dyDescent="0.2">
      <c r="A88" s="90" t="s">
        <v>128</v>
      </c>
      <c r="B88" s="91">
        <v>8.8471283783783786E-2</v>
      </c>
      <c r="C88" s="128">
        <v>60</v>
      </c>
      <c r="D88" s="112">
        <v>2.6518391787852865E-2</v>
      </c>
      <c r="E88" s="129">
        <v>20</v>
      </c>
      <c r="F88" s="95">
        <f t="shared" si="1"/>
        <v>80</v>
      </c>
    </row>
    <row r="89" spans="1:6" x14ac:dyDescent="0.2">
      <c r="A89" s="90" t="s">
        <v>129</v>
      </c>
      <c r="B89" s="91">
        <v>3.4221813725490199E-2</v>
      </c>
      <c r="C89" s="128">
        <v>51</v>
      </c>
      <c r="D89" s="112">
        <v>5.4244985492620159E-3</v>
      </c>
      <c r="E89" s="129">
        <v>15</v>
      </c>
      <c r="F89" s="95">
        <f t="shared" si="1"/>
        <v>66</v>
      </c>
    </row>
    <row r="90" spans="1:6" x14ac:dyDescent="0.2">
      <c r="A90" s="90" t="s">
        <v>130</v>
      </c>
      <c r="B90" s="91">
        <v>0</v>
      </c>
      <c r="C90" s="128">
        <v>43</v>
      </c>
      <c r="D90" s="112">
        <v>0</v>
      </c>
      <c r="E90" s="129">
        <v>13</v>
      </c>
      <c r="F90" s="95">
        <f t="shared" si="1"/>
        <v>56</v>
      </c>
    </row>
    <row r="91" spans="1:6" x14ac:dyDescent="0.2">
      <c r="A91" s="90" t="s">
        <v>131</v>
      </c>
      <c r="B91" s="91">
        <v>4.1872733267392021E-2</v>
      </c>
      <c r="C91" s="128">
        <v>51</v>
      </c>
      <c r="D91" s="112">
        <v>3.0364372469635628E-3</v>
      </c>
      <c r="E91" s="129">
        <v>15</v>
      </c>
      <c r="F91" s="95">
        <f t="shared" si="1"/>
        <v>66</v>
      </c>
    </row>
    <row r="92" spans="1:6" x14ac:dyDescent="0.2">
      <c r="A92" s="90" t="s">
        <v>132</v>
      </c>
      <c r="B92" s="91">
        <v>9.7356544165054806E-2</v>
      </c>
      <c r="C92" s="128">
        <v>68</v>
      </c>
      <c r="D92" s="112">
        <v>4.807692307692308E-3</v>
      </c>
      <c r="E92" s="129">
        <v>15</v>
      </c>
      <c r="F92" s="95">
        <f t="shared" si="1"/>
        <v>83</v>
      </c>
    </row>
    <row r="93" spans="1:6" x14ac:dyDescent="0.2">
      <c r="A93" s="90" t="s">
        <v>133</v>
      </c>
      <c r="B93" s="91">
        <v>3.4792431516520755E-2</v>
      </c>
      <c r="C93" s="128">
        <v>51</v>
      </c>
      <c r="D93" s="112">
        <v>6.9044879171461446E-3</v>
      </c>
      <c r="E93" s="129">
        <v>15</v>
      </c>
      <c r="F93" s="95">
        <f t="shared" si="1"/>
        <v>66</v>
      </c>
    </row>
    <row r="94" spans="1:6" x14ac:dyDescent="0.2">
      <c r="A94" s="90" t="s">
        <v>134</v>
      </c>
      <c r="B94" s="91">
        <v>0.10814332247557003</v>
      </c>
      <c r="C94" s="128">
        <v>68</v>
      </c>
      <c r="D94" s="112">
        <v>2.1164021164021163E-2</v>
      </c>
      <c r="E94" s="129">
        <v>18</v>
      </c>
      <c r="F94" s="95">
        <f t="shared" si="1"/>
        <v>86</v>
      </c>
    </row>
    <row r="95" spans="1:6" x14ac:dyDescent="0.2">
      <c r="A95" s="90" t="s">
        <v>135</v>
      </c>
      <c r="B95" s="91">
        <v>5.8823529411764705E-2</v>
      </c>
      <c r="C95" s="128">
        <v>51</v>
      </c>
      <c r="D95" s="112">
        <v>0</v>
      </c>
      <c r="E95" s="129">
        <v>13</v>
      </c>
      <c r="F95" s="95">
        <f t="shared" si="1"/>
        <v>64</v>
      </c>
    </row>
    <row r="96" spans="1:6" x14ac:dyDescent="0.2">
      <c r="A96" s="90" t="s">
        <v>136</v>
      </c>
      <c r="B96" s="91">
        <v>0.13032581453634084</v>
      </c>
      <c r="C96" s="128">
        <v>77</v>
      </c>
      <c r="D96" s="112">
        <v>0</v>
      </c>
      <c r="E96" s="129">
        <v>13</v>
      </c>
      <c r="F96" s="95">
        <f t="shared" si="1"/>
        <v>90</v>
      </c>
    </row>
    <row r="97" spans="1:6" x14ac:dyDescent="0.2">
      <c r="A97" s="90" t="s">
        <v>137</v>
      </c>
      <c r="B97" s="91">
        <v>2.7597402597402596E-2</v>
      </c>
      <c r="C97" s="128">
        <v>43</v>
      </c>
      <c r="D97" s="112">
        <v>2.6905829596412557E-2</v>
      </c>
      <c r="E97" s="129">
        <v>20</v>
      </c>
      <c r="F97" s="95">
        <f t="shared" si="1"/>
        <v>63</v>
      </c>
    </row>
    <row r="98" spans="1:6" x14ac:dyDescent="0.2">
      <c r="A98" s="90" t="s">
        <v>138</v>
      </c>
      <c r="B98" s="91">
        <v>9.4736842105263161E-2</v>
      </c>
      <c r="C98" s="128">
        <v>68</v>
      </c>
      <c r="D98" s="112">
        <v>0</v>
      </c>
      <c r="E98" s="129">
        <v>13</v>
      </c>
      <c r="F98" s="95">
        <f t="shared" si="1"/>
        <v>81</v>
      </c>
    </row>
    <row r="99" spans="1:6" x14ac:dyDescent="0.2">
      <c r="A99" s="90" t="s">
        <v>139</v>
      </c>
      <c r="B99" s="91">
        <v>4.9278247884519663E-2</v>
      </c>
      <c r="C99" s="128">
        <v>51</v>
      </c>
      <c r="D99" s="112">
        <v>0</v>
      </c>
      <c r="E99" s="129">
        <v>13</v>
      </c>
      <c r="F99" s="95">
        <f t="shared" si="1"/>
        <v>64</v>
      </c>
    </row>
    <row r="100" spans="1:6" x14ac:dyDescent="0.2">
      <c r="A100" s="90" t="s">
        <v>140</v>
      </c>
      <c r="B100" s="91">
        <v>3.3267716535433069E-2</v>
      </c>
      <c r="C100" s="128">
        <v>51</v>
      </c>
      <c r="D100" s="112">
        <v>8.0482897384305842E-3</v>
      </c>
      <c r="E100" s="129">
        <v>15</v>
      </c>
      <c r="F100" s="95">
        <f t="shared" si="1"/>
        <v>66</v>
      </c>
    </row>
    <row r="101" spans="1:6" x14ac:dyDescent="0.2">
      <c r="A101" s="90" t="s">
        <v>141</v>
      </c>
      <c r="B101" s="91">
        <v>6.6510603139630961E-2</v>
      </c>
      <c r="C101" s="128">
        <v>60</v>
      </c>
      <c r="D101" s="112">
        <v>2.9485257371314341E-2</v>
      </c>
      <c r="E101" s="129">
        <v>20</v>
      </c>
      <c r="F101" s="95">
        <f t="shared" si="1"/>
        <v>80</v>
      </c>
    </row>
    <row r="102" spans="1:6" x14ac:dyDescent="0.2">
      <c r="A102" s="90" t="s">
        <v>142</v>
      </c>
      <c r="B102" s="91">
        <v>3.2446188103064363E-2</v>
      </c>
      <c r="C102" s="128">
        <v>51</v>
      </c>
      <c r="D102" s="112">
        <v>4.2973785990545769E-3</v>
      </c>
      <c r="E102" s="129">
        <v>15</v>
      </c>
      <c r="F102" s="95">
        <f t="shared" si="1"/>
        <v>66</v>
      </c>
    </row>
    <row r="103" spans="1:6" x14ac:dyDescent="0.2">
      <c r="A103" s="90" t="s">
        <v>143</v>
      </c>
      <c r="B103" s="91">
        <v>0</v>
      </c>
      <c r="C103" s="128">
        <v>43</v>
      </c>
      <c r="D103" s="112">
        <v>2.4896265560165973E-2</v>
      </c>
      <c r="E103" s="129">
        <v>18</v>
      </c>
      <c r="F103" s="95">
        <f t="shared" si="1"/>
        <v>61</v>
      </c>
    </row>
    <row r="104" spans="1:6" x14ac:dyDescent="0.2">
      <c r="A104" s="90" t="s">
        <v>144</v>
      </c>
      <c r="B104" s="91">
        <v>6.6767830045523516E-2</v>
      </c>
      <c r="C104" s="128">
        <v>60</v>
      </c>
      <c r="D104" s="112">
        <v>6.1349693251533744E-3</v>
      </c>
      <c r="E104" s="129">
        <v>15</v>
      </c>
      <c r="F104" s="95">
        <f t="shared" si="1"/>
        <v>75</v>
      </c>
    </row>
    <row r="105" spans="1:6" x14ac:dyDescent="0.2">
      <c r="A105" s="90" t="s">
        <v>145</v>
      </c>
      <c r="B105" s="91">
        <v>6.0524906266738079E-2</v>
      </c>
      <c r="C105" s="128">
        <v>60</v>
      </c>
      <c r="D105" s="112">
        <v>4.9180327868852458E-2</v>
      </c>
      <c r="E105" s="129">
        <v>23</v>
      </c>
      <c r="F105" s="95">
        <f t="shared" si="1"/>
        <v>83</v>
      </c>
    </row>
    <row r="106" spans="1:6" x14ac:dyDescent="0.2">
      <c r="A106" s="90" t="s">
        <v>146</v>
      </c>
      <c r="B106" s="91">
        <v>4.9676025917926567E-2</v>
      </c>
      <c r="C106" s="128">
        <v>51</v>
      </c>
      <c r="D106" s="112">
        <v>0</v>
      </c>
      <c r="E106" s="129">
        <v>13</v>
      </c>
      <c r="F106" s="95">
        <f t="shared" si="1"/>
        <v>64</v>
      </c>
    </row>
    <row r="107" spans="1:6" x14ac:dyDescent="0.2">
      <c r="A107" s="90" t="s">
        <v>147</v>
      </c>
      <c r="B107" s="91">
        <v>5.7797164667393673E-2</v>
      </c>
      <c r="C107" s="128">
        <v>51</v>
      </c>
      <c r="D107" s="112">
        <v>3.780718336483932E-3</v>
      </c>
      <c r="E107" s="129">
        <v>15</v>
      </c>
      <c r="F107" s="95">
        <f t="shared" si="1"/>
        <v>66</v>
      </c>
    </row>
    <row r="108" spans="1:6" x14ac:dyDescent="0.2">
      <c r="A108" s="90" t="s">
        <v>148</v>
      </c>
      <c r="B108" s="91">
        <v>0.1431578947368421</v>
      </c>
      <c r="C108" s="128">
        <v>77</v>
      </c>
      <c r="D108" s="112">
        <v>5.4945054945054944E-2</v>
      </c>
      <c r="E108" s="129">
        <v>25</v>
      </c>
      <c r="F108" s="95">
        <f t="shared" si="1"/>
        <v>102</v>
      </c>
    </row>
    <row r="109" spans="1:6" x14ac:dyDescent="0.2">
      <c r="A109" s="90" t="s">
        <v>149</v>
      </c>
      <c r="B109" s="91">
        <v>7.1428571428571425E-2</v>
      </c>
      <c r="C109" s="128">
        <v>60</v>
      </c>
      <c r="D109" s="112">
        <v>0</v>
      </c>
      <c r="E109" s="129">
        <v>13</v>
      </c>
      <c r="F109" s="95">
        <f t="shared" si="1"/>
        <v>73</v>
      </c>
    </row>
    <row r="110" spans="1:6" x14ac:dyDescent="0.2">
      <c r="A110" s="90" t="s">
        <v>150</v>
      </c>
      <c r="B110" s="91">
        <v>5.1820268940636273E-2</v>
      </c>
      <c r="C110" s="128">
        <v>51</v>
      </c>
      <c r="D110" s="112">
        <v>1.1008366358432409E-2</v>
      </c>
      <c r="E110" s="129">
        <v>15</v>
      </c>
      <c r="F110" s="95">
        <f t="shared" si="1"/>
        <v>66</v>
      </c>
    </row>
    <row r="111" spans="1:6" x14ac:dyDescent="0.2">
      <c r="A111" s="90" t="s">
        <v>151</v>
      </c>
      <c r="B111" s="91">
        <v>7.023745485283947E-2</v>
      </c>
      <c r="C111" s="128">
        <v>60</v>
      </c>
      <c r="D111" s="112">
        <v>9.0882439167399593E-3</v>
      </c>
      <c r="E111" s="129">
        <v>15</v>
      </c>
      <c r="F111" s="95">
        <f t="shared" si="1"/>
        <v>75</v>
      </c>
    </row>
    <row r="112" spans="1:6" x14ac:dyDescent="0.2">
      <c r="A112" s="90" t="s">
        <v>152</v>
      </c>
      <c r="B112" s="91">
        <v>7.7134616674491924E-2</v>
      </c>
      <c r="C112" s="128">
        <v>60</v>
      </c>
      <c r="D112" s="112">
        <v>9.7575399172087525E-3</v>
      </c>
      <c r="E112" s="129">
        <v>15</v>
      </c>
      <c r="F112" s="95">
        <f t="shared" si="1"/>
        <v>75</v>
      </c>
    </row>
    <row r="113" spans="1:6" x14ac:dyDescent="0.2">
      <c r="A113" s="90" t="s">
        <v>355</v>
      </c>
      <c r="B113" s="91">
        <v>3.925233644859813E-2</v>
      </c>
      <c r="C113" s="128">
        <v>51</v>
      </c>
      <c r="D113" s="112">
        <v>0</v>
      </c>
      <c r="E113" s="129">
        <v>13</v>
      </c>
      <c r="F113" s="95">
        <f t="shared" si="1"/>
        <v>64</v>
      </c>
    </row>
    <row r="114" spans="1:6" x14ac:dyDescent="0.2">
      <c r="A114" s="90" t="s">
        <v>153</v>
      </c>
      <c r="B114" s="91">
        <v>2.1029504080351539E-2</v>
      </c>
      <c r="C114" s="128">
        <v>43</v>
      </c>
      <c r="D114" s="112">
        <v>2.0279720279720279E-2</v>
      </c>
      <c r="E114" s="129">
        <v>18</v>
      </c>
      <c r="F114" s="95">
        <f t="shared" si="1"/>
        <v>61</v>
      </c>
    </row>
    <row r="115" spans="1:6" x14ac:dyDescent="0.2">
      <c r="A115" s="90" t="s">
        <v>154</v>
      </c>
      <c r="B115" s="91">
        <v>0.17468805704099821</v>
      </c>
      <c r="C115" s="128">
        <v>85</v>
      </c>
      <c r="D115" s="112">
        <v>1.7341040462427744E-2</v>
      </c>
      <c r="E115" s="129">
        <v>18</v>
      </c>
      <c r="F115" s="95">
        <f t="shared" si="1"/>
        <v>103</v>
      </c>
    </row>
    <row r="116" spans="1:6" x14ac:dyDescent="0.2">
      <c r="A116" s="90" t="s">
        <v>155</v>
      </c>
      <c r="B116" s="91">
        <v>0</v>
      </c>
      <c r="C116" s="128">
        <v>43</v>
      </c>
      <c r="D116" s="112">
        <v>2.564102564102564E-2</v>
      </c>
      <c r="E116" s="129">
        <v>20</v>
      </c>
      <c r="F116" s="95">
        <f t="shared" si="1"/>
        <v>63</v>
      </c>
    </row>
    <row r="117" spans="1:6" x14ac:dyDescent="0.2">
      <c r="A117" s="90" t="s">
        <v>156</v>
      </c>
      <c r="B117" s="91">
        <v>3.3184190902311707E-2</v>
      </c>
      <c r="C117" s="128">
        <v>51</v>
      </c>
      <c r="D117" s="112">
        <v>6.8965517241379309E-2</v>
      </c>
      <c r="E117" s="129">
        <v>25</v>
      </c>
      <c r="F117" s="95">
        <f t="shared" si="1"/>
        <v>76</v>
      </c>
    </row>
    <row r="118" spans="1:6" x14ac:dyDescent="0.2">
      <c r="A118" s="90" t="s">
        <v>157</v>
      </c>
      <c r="B118" s="91">
        <v>6.5670517327975894E-2</v>
      </c>
      <c r="C118" s="128">
        <v>60</v>
      </c>
      <c r="D118" s="112">
        <v>2.8887523048555623E-2</v>
      </c>
      <c r="E118" s="129">
        <v>20</v>
      </c>
      <c r="F118" s="95">
        <f t="shared" si="1"/>
        <v>80</v>
      </c>
    </row>
    <row r="119" spans="1:6" x14ac:dyDescent="0.2">
      <c r="A119" s="90" t="s">
        <v>158</v>
      </c>
      <c r="B119" s="91">
        <v>0</v>
      </c>
      <c r="C119" s="128">
        <v>43</v>
      </c>
      <c r="D119" s="112">
        <v>0</v>
      </c>
      <c r="E119" s="129">
        <v>13</v>
      </c>
      <c r="F119" s="95">
        <f t="shared" si="1"/>
        <v>56</v>
      </c>
    </row>
    <row r="120" spans="1:6" x14ac:dyDescent="0.2">
      <c r="A120" s="90" t="s">
        <v>159</v>
      </c>
      <c r="B120" s="91">
        <v>4.0433925049309663E-2</v>
      </c>
      <c r="C120" s="128">
        <v>51</v>
      </c>
      <c r="D120" s="112">
        <v>0</v>
      </c>
      <c r="E120" s="129">
        <v>13</v>
      </c>
      <c r="F120" s="95">
        <f t="shared" si="1"/>
        <v>64</v>
      </c>
    </row>
    <row r="121" spans="1:6" x14ac:dyDescent="0.2">
      <c r="A121" s="90" t="s">
        <v>160</v>
      </c>
      <c r="B121" s="91">
        <v>1.3157894736842105E-2</v>
      </c>
      <c r="C121" s="128">
        <v>43</v>
      </c>
      <c r="D121" s="112">
        <v>7.7220077220077222E-3</v>
      </c>
      <c r="E121" s="129">
        <v>15</v>
      </c>
      <c r="F121" s="95">
        <f t="shared" si="1"/>
        <v>58</v>
      </c>
    </row>
    <row r="122" spans="1:6" x14ac:dyDescent="0.2">
      <c r="A122" s="90" t="s">
        <v>356</v>
      </c>
      <c r="B122" s="91">
        <v>4.7225891677675033E-2</v>
      </c>
      <c r="C122" s="128">
        <v>51</v>
      </c>
      <c r="D122" s="112">
        <v>3.3596260590125618E-2</v>
      </c>
      <c r="E122" s="129">
        <v>20</v>
      </c>
      <c r="F122" s="95">
        <f t="shared" si="1"/>
        <v>71</v>
      </c>
    </row>
    <row r="123" spans="1:6" x14ac:dyDescent="0.2">
      <c r="A123" s="90" t="s">
        <v>161</v>
      </c>
      <c r="B123" s="91">
        <v>5.8464223385689351E-2</v>
      </c>
      <c r="C123" s="128">
        <v>51</v>
      </c>
      <c r="D123" s="112">
        <v>1.1673151750972763E-2</v>
      </c>
      <c r="E123" s="129">
        <v>15</v>
      </c>
      <c r="F123" s="95">
        <f t="shared" si="1"/>
        <v>66</v>
      </c>
    </row>
    <row r="124" spans="1:6" x14ac:dyDescent="0.2">
      <c r="A124" s="90" t="s">
        <v>162</v>
      </c>
      <c r="B124" s="91">
        <v>2.8813559322033899E-2</v>
      </c>
      <c r="C124" s="128">
        <v>43</v>
      </c>
      <c r="D124" s="112">
        <v>2.3460410557184751E-3</v>
      </c>
      <c r="E124" s="129">
        <v>15</v>
      </c>
      <c r="F124" s="95">
        <f t="shared" si="1"/>
        <v>58</v>
      </c>
    </row>
    <row r="125" spans="1:6" s="21" customFormat="1" x14ac:dyDescent="0.2">
      <c r="A125" s="90" t="s">
        <v>163</v>
      </c>
      <c r="B125" s="91">
        <v>3.6822783401935698E-2</v>
      </c>
      <c r="C125" s="128">
        <v>51</v>
      </c>
      <c r="D125" s="112">
        <v>1.6873889875666074E-2</v>
      </c>
      <c r="E125" s="129">
        <v>18</v>
      </c>
      <c r="F125" s="95">
        <f t="shared" si="1"/>
        <v>69</v>
      </c>
    </row>
    <row r="126" spans="1:6" x14ac:dyDescent="0.2">
      <c r="A126" s="90" t="s">
        <v>164</v>
      </c>
      <c r="B126" s="91">
        <v>5.4999549184023083E-2</v>
      </c>
      <c r="C126" s="128">
        <v>51</v>
      </c>
      <c r="D126" s="112">
        <v>1.7924135056273448E-2</v>
      </c>
      <c r="E126" s="129">
        <v>18</v>
      </c>
      <c r="F126" s="95">
        <f t="shared" si="1"/>
        <v>69</v>
      </c>
    </row>
    <row r="127" spans="1:6" x14ac:dyDescent="0.2">
      <c r="A127" s="90" t="s">
        <v>165</v>
      </c>
      <c r="B127" s="91">
        <v>2.0001234644113835E-2</v>
      </c>
      <c r="C127" s="128">
        <v>43</v>
      </c>
      <c r="D127" s="112">
        <v>3.6319612590799033E-3</v>
      </c>
      <c r="E127" s="129">
        <v>15</v>
      </c>
      <c r="F127" s="95">
        <f t="shared" si="1"/>
        <v>58</v>
      </c>
    </row>
    <row r="128" spans="1:6" x14ac:dyDescent="0.2">
      <c r="A128" s="90" t="s">
        <v>166</v>
      </c>
      <c r="B128" s="91">
        <v>1.9695613249776187E-2</v>
      </c>
      <c r="C128" s="128">
        <v>43</v>
      </c>
      <c r="D128" s="112">
        <v>1.0452961672473868E-2</v>
      </c>
      <c r="E128" s="129">
        <v>15</v>
      </c>
      <c r="F128" s="95">
        <f t="shared" si="1"/>
        <v>58</v>
      </c>
    </row>
    <row r="129" spans="1:6" x14ac:dyDescent="0.2">
      <c r="A129" s="90" t="s">
        <v>167</v>
      </c>
      <c r="B129" s="91">
        <v>3.3204784626446174E-2</v>
      </c>
      <c r="C129" s="128">
        <v>51</v>
      </c>
      <c r="D129" s="112">
        <v>2.1276595744680851E-3</v>
      </c>
      <c r="E129" s="129">
        <v>15</v>
      </c>
      <c r="F129" s="95">
        <f t="shared" si="1"/>
        <v>66</v>
      </c>
    </row>
    <row r="130" spans="1:6" x14ac:dyDescent="0.2">
      <c r="A130" s="90" t="s">
        <v>168</v>
      </c>
      <c r="B130" s="91">
        <v>4.433249370277078E-2</v>
      </c>
      <c r="C130" s="128">
        <v>51</v>
      </c>
      <c r="D130" s="112">
        <v>6.4935064935064939E-3</v>
      </c>
      <c r="E130" s="129">
        <v>15</v>
      </c>
      <c r="F130" s="95">
        <f t="shared" si="1"/>
        <v>66</v>
      </c>
    </row>
    <row r="131" spans="1:6" x14ac:dyDescent="0.2">
      <c r="A131" s="90" t="s">
        <v>169</v>
      </c>
      <c r="B131" s="91">
        <v>3.4507419989272307E-2</v>
      </c>
      <c r="C131" s="128">
        <v>51</v>
      </c>
      <c r="D131" s="112">
        <v>1.6750418760469012E-3</v>
      </c>
      <c r="E131" s="129">
        <v>15</v>
      </c>
      <c r="F131" s="95">
        <f t="shared" si="1"/>
        <v>66</v>
      </c>
    </row>
    <row r="132" spans="1:6" x14ac:dyDescent="0.2">
      <c r="A132" s="90" t="s">
        <v>170</v>
      </c>
      <c r="B132" s="91">
        <v>0.16363636363636364</v>
      </c>
      <c r="C132" s="128">
        <v>85</v>
      </c>
      <c r="D132" s="112">
        <v>1.7500000000000002E-2</v>
      </c>
      <c r="E132" s="129">
        <v>18</v>
      </c>
      <c r="F132" s="95">
        <f t="shared" si="1"/>
        <v>103</v>
      </c>
    </row>
    <row r="133" spans="1:6" x14ac:dyDescent="0.2">
      <c r="A133" s="90" t="s">
        <v>171</v>
      </c>
      <c r="B133" s="91">
        <v>6.3174114021571651E-2</v>
      </c>
      <c r="C133" s="128">
        <v>60</v>
      </c>
      <c r="D133" s="112">
        <v>2.6755852842809364E-2</v>
      </c>
      <c r="E133" s="129">
        <v>20</v>
      </c>
      <c r="F133" s="95">
        <f t="shared" si="1"/>
        <v>80</v>
      </c>
    </row>
    <row r="134" spans="1:6" x14ac:dyDescent="0.2">
      <c r="A134" s="90" t="s">
        <v>172</v>
      </c>
      <c r="B134" s="91">
        <v>0.10246913580246914</v>
      </c>
      <c r="C134" s="128">
        <v>68</v>
      </c>
      <c r="D134" s="112">
        <v>4.0506329113924051E-2</v>
      </c>
      <c r="E134" s="129">
        <v>23</v>
      </c>
      <c r="F134" s="95">
        <f t="shared" si="1"/>
        <v>91</v>
      </c>
    </row>
    <row r="135" spans="1:6" x14ac:dyDescent="0.2">
      <c r="A135" s="90" t="s">
        <v>173</v>
      </c>
      <c r="B135" s="91">
        <v>3.4879783271249576E-2</v>
      </c>
      <c r="C135" s="128">
        <v>51</v>
      </c>
      <c r="D135" s="112">
        <v>9.8643649815043158E-3</v>
      </c>
      <c r="E135" s="129">
        <v>15</v>
      </c>
      <c r="F135" s="95">
        <f t="shared" si="1"/>
        <v>66</v>
      </c>
    </row>
    <row r="136" spans="1:6" x14ac:dyDescent="0.2">
      <c r="A136" s="90" t="s">
        <v>174</v>
      </c>
      <c r="B136" s="91">
        <v>5.7243816254416963E-2</v>
      </c>
      <c r="C136" s="128">
        <v>51</v>
      </c>
      <c r="D136" s="112">
        <v>0</v>
      </c>
      <c r="E136" s="129">
        <v>13</v>
      </c>
      <c r="F136" s="95">
        <f t="shared" si="1"/>
        <v>64</v>
      </c>
    </row>
    <row r="137" spans="1:6" x14ac:dyDescent="0.2">
      <c r="A137" s="90" t="s">
        <v>175</v>
      </c>
      <c r="B137" s="91">
        <v>5.9323566648580212E-2</v>
      </c>
      <c r="C137" s="128">
        <v>51</v>
      </c>
      <c r="D137" s="112">
        <v>1.0509296685529508E-2</v>
      </c>
      <c r="E137" s="129">
        <v>15</v>
      </c>
      <c r="F137" s="95">
        <f t="shared" ref="F137:F200" si="2">C137+E137</f>
        <v>66</v>
      </c>
    </row>
    <row r="138" spans="1:6" x14ac:dyDescent="0.2">
      <c r="A138" s="90" t="s">
        <v>176</v>
      </c>
      <c r="B138" s="91">
        <v>4.145077720207254E-2</v>
      </c>
      <c r="C138" s="128">
        <v>51</v>
      </c>
      <c r="D138" s="112">
        <v>0</v>
      </c>
      <c r="E138" s="129">
        <v>13</v>
      </c>
      <c r="F138" s="95">
        <f t="shared" si="2"/>
        <v>64</v>
      </c>
    </row>
    <row r="139" spans="1:6" x14ac:dyDescent="0.2">
      <c r="A139" s="90" t="s">
        <v>357</v>
      </c>
      <c r="B139" s="91">
        <v>0.1282225237449118</v>
      </c>
      <c r="C139" s="128">
        <v>77</v>
      </c>
      <c r="D139" s="112">
        <v>9.0090090090090089E-3</v>
      </c>
      <c r="E139" s="129">
        <v>15</v>
      </c>
      <c r="F139" s="95">
        <f t="shared" si="2"/>
        <v>92</v>
      </c>
    </row>
    <row r="140" spans="1:6" x14ac:dyDescent="0.2">
      <c r="A140" s="90" t="s">
        <v>177</v>
      </c>
      <c r="B140" s="91">
        <v>8.0972222222222223E-2</v>
      </c>
      <c r="C140" s="128">
        <v>60</v>
      </c>
      <c r="D140" s="112">
        <v>1.7957351290684626E-2</v>
      </c>
      <c r="E140" s="129">
        <v>18</v>
      </c>
      <c r="F140" s="95">
        <f t="shared" si="2"/>
        <v>78</v>
      </c>
    </row>
    <row r="141" spans="1:6" x14ac:dyDescent="0.2">
      <c r="A141" s="90" t="s">
        <v>178</v>
      </c>
      <c r="B141" s="91">
        <v>0</v>
      </c>
      <c r="C141" s="128">
        <v>43</v>
      </c>
      <c r="D141" s="112">
        <v>0</v>
      </c>
      <c r="E141" s="129">
        <v>13</v>
      </c>
      <c r="F141" s="95">
        <f t="shared" si="2"/>
        <v>56</v>
      </c>
    </row>
    <row r="142" spans="1:6" x14ac:dyDescent="0.2">
      <c r="A142" s="90" t="s">
        <v>358</v>
      </c>
      <c r="B142" s="91">
        <v>0.10382513661202186</v>
      </c>
      <c r="C142" s="128">
        <v>68</v>
      </c>
      <c r="D142" s="112">
        <v>4.8192771084337352E-2</v>
      </c>
      <c r="E142" s="129">
        <v>23</v>
      </c>
      <c r="F142" s="95">
        <f t="shared" si="2"/>
        <v>91</v>
      </c>
    </row>
    <row r="143" spans="1:6" x14ac:dyDescent="0.2">
      <c r="A143" s="90" t="s">
        <v>179</v>
      </c>
      <c r="B143" s="91">
        <v>2.1153048527581916E-2</v>
      </c>
      <c r="C143" s="128">
        <v>43</v>
      </c>
      <c r="D143" s="112">
        <v>1.40625E-2</v>
      </c>
      <c r="E143" s="129">
        <v>18</v>
      </c>
      <c r="F143" s="95">
        <f t="shared" si="2"/>
        <v>61</v>
      </c>
    </row>
    <row r="144" spans="1:6" x14ac:dyDescent="0.2">
      <c r="A144" s="90" t="s">
        <v>180</v>
      </c>
      <c r="B144" s="91">
        <v>0.16096324461343473</v>
      </c>
      <c r="C144" s="128">
        <v>85</v>
      </c>
      <c r="D144" s="112">
        <v>7.2992700729927005E-3</v>
      </c>
      <c r="E144" s="129">
        <v>15</v>
      </c>
      <c r="F144" s="95">
        <f t="shared" si="2"/>
        <v>100</v>
      </c>
    </row>
    <row r="145" spans="1:6" x14ac:dyDescent="0.2">
      <c r="A145" s="90" t="s">
        <v>181</v>
      </c>
      <c r="B145" s="91">
        <v>3.3848641002323938E-2</v>
      </c>
      <c r="C145" s="128">
        <v>51</v>
      </c>
      <c r="D145" s="112">
        <v>6.293402777777778E-3</v>
      </c>
      <c r="E145" s="129">
        <v>15</v>
      </c>
      <c r="F145" s="95">
        <f t="shared" si="2"/>
        <v>66</v>
      </c>
    </row>
    <row r="146" spans="1:6" x14ac:dyDescent="0.2">
      <c r="A146" s="90" t="s">
        <v>182</v>
      </c>
      <c r="B146" s="91">
        <v>3.2292003884752347E-2</v>
      </c>
      <c r="C146" s="128">
        <v>51</v>
      </c>
      <c r="D146" s="112">
        <v>1.4189428875487761E-2</v>
      </c>
      <c r="E146" s="129">
        <v>18</v>
      </c>
      <c r="F146" s="95">
        <f t="shared" si="2"/>
        <v>69</v>
      </c>
    </row>
    <row r="147" spans="1:6" x14ac:dyDescent="0.2">
      <c r="A147" s="90" t="s">
        <v>183</v>
      </c>
      <c r="B147" s="91">
        <v>2.3016145654414292E-2</v>
      </c>
      <c r="C147" s="128">
        <v>43</v>
      </c>
      <c r="D147" s="112">
        <v>4.3154178109062373E-3</v>
      </c>
      <c r="E147" s="129">
        <v>15</v>
      </c>
      <c r="F147" s="95">
        <f t="shared" si="2"/>
        <v>58</v>
      </c>
    </row>
    <row r="148" spans="1:6" x14ac:dyDescent="0.2">
      <c r="A148" s="90" t="s">
        <v>184</v>
      </c>
      <c r="B148" s="91">
        <v>3.515625E-2</v>
      </c>
      <c r="C148" s="128">
        <v>51</v>
      </c>
      <c r="D148" s="112">
        <v>1.0126582278481013E-2</v>
      </c>
      <c r="E148" s="129">
        <v>15</v>
      </c>
      <c r="F148" s="95">
        <f t="shared" si="2"/>
        <v>66</v>
      </c>
    </row>
    <row r="149" spans="1:6" x14ac:dyDescent="0.2">
      <c r="A149" s="90" t="s">
        <v>185</v>
      </c>
      <c r="B149" s="91">
        <v>3.2647267565649396E-2</v>
      </c>
      <c r="C149" s="128">
        <v>51</v>
      </c>
      <c r="D149" s="112">
        <v>5.89622641509434E-3</v>
      </c>
      <c r="E149" s="129">
        <v>15</v>
      </c>
      <c r="F149" s="95">
        <f t="shared" si="2"/>
        <v>66</v>
      </c>
    </row>
    <row r="150" spans="1:6" x14ac:dyDescent="0.2">
      <c r="A150" s="90" t="s">
        <v>186</v>
      </c>
      <c r="B150" s="91">
        <v>3.5643564356435641E-2</v>
      </c>
      <c r="C150" s="128">
        <v>51</v>
      </c>
      <c r="D150" s="112">
        <v>0</v>
      </c>
      <c r="E150" s="129">
        <v>13</v>
      </c>
      <c r="F150" s="95">
        <f t="shared" si="2"/>
        <v>64</v>
      </c>
    </row>
    <row r="151" spans="1:6" s="21" customFormat="1" x14ac:dyDescent="0.2">
      <c r="A151" s="90" t="s">
        <v>359</v>
      </c>
      <c r="B151" s="91">
        <v>2.7983798853295459E-2</v>
      </c>
      <c r="C151" s="128">
        <v>43</v>
      </c>
      <c r="D151" s="112">
        <v>1.3263206037045507E-2</v>
      </c>
      <c r="E151" s="129">
        <v>18</v>
      </c>
      <c r="F151" s="95">
        <f t="shared" si="2"/>
        <v>61</v>
      </c>
    </row>
    <row r="152" spans="1:6" x14ac:dyDescent="0.2">
      <c r="A152" s="90" t="s">
        <v>187</v>
      </c>
      <c r="B152" s="91">
        <v>3.1229615133724721E-2</v>
      </c>
      <c r="C152" s="128">
        <v>51</v>
      </c>
      <c r="D152" s="112">
        <v>4.8382219534321138E-3</v>
      </c>
      <c r="E152" s="129">
        <v>15</v>
      </c>
      <c r="F152" s="95">
        <f t="shared" si="2"/>
        <v>66</v>
      </c>
    </row>
    <row r="153" spans="1:6" x14ac:dyDescent="0.2">
      <c r="A153" s="90" t="s">
        <v>188</v>
      </c>
      <c r="B153" s="91">
        <v>6.9387755102040816E-2</v>
      </c>
      <c r="C153" s="128">
        <v>60</v>
      </c>
      <c r="D153" s="112">
        <v>0</v>
      </c>
      <c r="E153" s="129">
        <v>13</v>
      </c>
      <c r="F153" s="95">
        <f t="shared" si="2"/>
        <v>73</v>
      </c>
    </row>
    <row r="154" spans="1:6" x14ac:dyDescent="0.2">
      <c r="A154" s="90" t="s">
        <v>189</v>
      </c>
      <c r="B154" s="91">
        <v>3.4805890227576977E-2</v>
      </c>
      <c r="C154" s="128">
        <v>51</v>
      </c>
      <c r="D154" s="112">
        <v>0</v>
      </c>
      <c r="E154" s="129">
        <v>13</v>
      </c>
      <c r="F154" s="95">
        <f t="shared" si="2"/>
        <v>64</v>
      </c>
    </row>
    <row r="155" spans="1:6" x14ac:dyDescent="0.2">
      <c r="A155" s="90" t="s">
        <v>190</v>
      </c>
      <c r="B155" s="91">
        <v>0.16961130742049471</v>
      </c>
      <c r="C155" s="128">
        <v>85</v>
      </c>
      <c r="D155" s="112">
        <v>1.4563106796116505E-2</v>
      </c>
      <c r="E155" s="129">
        <v>18</v>
      </c>
      <c r="F155" s="95">
        <f t="shared" si="2"/>
        <v>103</v>
      </c>
    </row>
    <row r="156" spans="1:6" x14ac:dyDescent="0.2">
      <c r="A156" s="90" t="s">
        <v>191</v>
      </c>
      <c r="B156" s="91">
        <v>3.397734843437708E-2</v>
      </c>
      <c r="C156" s="128">
        <v>51</v>
      </c>
      <c r="D156" s="112">
        <v>0</v>
      </c>
      <c r="E156" s="129">
        <v>13</v>
      </c>
      <c r="F156" s="95">
        <f t="shared" si="2"/>
        <v>64</v>
      </c>
    </row>
    <row r="157" spans="1:6" x14ac:dyDescent="0.2">
      <c r="A157" s="90" t="s">
        <v>192</v>
      </c>
      <c r="B157" s="91">
        <v>5.6096430227167364E-2</v>
      </c>
      <c r="C157" s="128">
        <v>51</v>
      </c>
      <c r="D157" s="112">
        <v>9.8039215686274508E-3</v>
      </c>
      <c r="E157" s="129">
        <v>15</v>
      </c>
      <c r="F157" s="95">
        <f t="shared" si="2"/>
        <v>66</v>
      </c>
    </row>
    <row r="158" spans="1:6" x14ac:dyDescent="0.2">
      <c r="A158" s="90" t="s">
        <v>193</v>
      </c>
      <c r="B158" s="91">
        <v>2.1850302185030219E-2</v>
      </c>
      <c r="C158" s="128">
        <v>43</v>
      </c>
      <c r="D158" s="112">
        <v>0</v>
      </c>
      <c r="E158" s="129">
        <v>13</v>
      </c>
      <c r="F158" s="95">
        <f t="shared" si="2"/>
        <v>56</v>
      </c>
    </row>
    <row r="159" spans="1:6" x14ac:dyDescent="0.2">
      <c r="A159" s="90" t="s">
        <v>194</v>
      </c>
      <c r="B159" s="91">
        <v>6.3973754357186802E-2</v>
      </c>
      <c r="C159" s="128">
        <v>60</v>
      </c>
      <c r="D159" s="112">
        <v>3.8167938931297708E-3</v>
      </c>
      <c r="E159" s="129">
        <v>15</v>
      </c>
      <c r="F159" s="95">
        <f t="shared" si="2"/>
        <v>75</v>
      </c>
    </row>
    <row r="160" spans="1:6" x14ac:dyDescent="0.2">
      <c r="A160" s="90" t="s">
        <v>195</v>
      </c>
      <c r="B160" s="91">
        <v>3.690251343890745E-2</v>
      </c>
      <c r="C160" s="128">
        <v>51</v>
      </c>
      <c r="D160" s="112">
        <v>4.4388078630310714E-3</v>
      </c>
      <c r="E160" s="129">
        <v>15</v>
      </c>
      <c r="F160" s="95">
        <f t="shared" si="2"/>
        <v>66</v>
      </c>
    </row>
    <row r="161" spans="1:6" x14ac:dyDescent="0.2">
      <c r="A161" s="90" t="s">
        <v>360</v>
      </c>
      <c r="B161" s="91">
        <v>2.8285714285714286E-2</v>
      </c>
      <c r="C161" s="128">
        <v>43</v>
      </c>
      <c r="D161" s="112">
        <v>2.3391812865497076E-3</v>
      </c>
      <c r="E161" s="129">
        <v>15</v>
      </c>
      <c r="F161" s="95">
        <f t="shared" si="2"/>
        <v>58</v>
      </c>
    </row>
    <row r="162" spans="1:6" x14ac:dyDescent="0.2">
      <c r="A162" s="90" t="s">
        <v>196</v>
      </c>
      <c r="B162" s="91">
        <v>0.10128205128205128</v>
      </c>
      <c r="C162" s="128">
        <v>68</v>
      </c>
      <c r="D162" s="112">
        <v>0</v>
      </c>
      <c r="E162" s="129">
        <v>13</v>
      </c>
      <c r="F162" s="95">
        <f t="shared" si="2"/>
        <v>81</v>
      </c>
    </row>
    <row r="163" spans="1:6" x14ac:dyDescent="0.2">
      <c r="A163" s="90" t="s">
        <v>197</v>
      </c>
      <c r="B163" s="91">
        <v>0.11059602649006622</v>
      </c>
      <c r="C163" s="128">
        <v>68</v>
      </c>
      <c r="D163" s="112">
        <v>7.0121951219512202E-2</v>
      </c>
      <c r="E163" s="129">
        <v>25</v>
      </c>
      <c r="F163" s="95">
        <f t="shared" si="2"/>
        <v>93</v>
      </c>
    </row>
    <row r="164" spans="1:6" s="21" customFormat="1" x14ac:dyDescent="0.2">
      <c r="A164" s="90" t="s">
        <v>198</v>
      </c>
      <c r="B164" s="91">
        <v>5.1788574479444738E-2</v>
      </c>
      <c r="C164" s="128">
        <v>51</v>
      </c>
      <c r="D164" s="112">
        <v>5.0153981522217332E-2</v>
      </c>
      <c r="E164" s="129">
        <v>25</v>
      </c>
      <c r="F164" s="95">
        <f t="shared" si="2"/>
        <v>76</v>
      </c>
    </row>
    <row r="165" spans="1:6" x14ac:dyDescent="0.2">
      <c r="A165" s="90" t="s">
        <v>199</v>
      </c>
      <c r="B165" s="91">
        <v>1.8993177208187349E-2</v>
      </c>
      <c r="C165" s="128">
        <v>43</v>
      </c>
      <c r="D165" s="112">
        <v>5.8259081562714189E-3</v>
      </c>
      <c r="E165" s="129">
        <v>15</v>
      </c>
      <c r="F165" s="95">
        <f t="shared" si="2"/>
        <v>58</v>
      </c>
    </row>
    <row r="166" spans="1:6" s="21" customFormat="1" x14ac:dyDescent="0.2">
      <c r="A166" s="90" t="s">
        <v>200</v>
      </c>
      <c r="B166" s="91">
        <v>5.5736702669655594E-2</v>
      </c>
      <c r="C166" s="128">
        <v>51</v>
      </c>
      <c r="D166" s="112">
        <v>2.7974947807933193E-2</v>
      </c>
      <c r="E166" s="129">
        <v>20</v>
      </c>
      <c r="F166" s="95">
        <f t="shared" si="2"/>
        <v>71</v>
      </c>
    </row>
    <row r="167" spans="1:6" x14ac:dyDescent="0.2">
      <c r="A167" s="90" t="s">
        <v>201</v>
      </c>
      <c r="B167" s="91">
        <v>5.4425508521165476E-2</v>
      </c>
      <c r="C167" s="128">
        <v>51</v>
      </c>
      <c r="D167" s="112">
        <v>1.3282732447817837E-2</v>
      </c>
      <c r="E167" s="129">
        <v>18</v>
      </c>
      <c r="F167" s="95">
        <f t="shared" si="2"/>
        <v>69</v>
      </c>
    </row>
    <row r="168" spans="1:6" x14ac:dyDescent="0.2">
      <c r="A168" s="90" t="s">
        <v>202</v>
      </c>
      <c r="B168" s="91">
        <v>0.1111111111111111</v>
      </c>
      <c r="C168" s="128">
        <v>68</v>
      </c>
      <c r="D168" s="112">
        <v>0</v>
      </c>
      <c r="E168" s="129">
        <v>13</v>
      </c>
      <c r="F168" s="95">
        <f t="shared" si="2"/>
        <v>81</v>
      </c>
    </row>
    <row r="169" spans="1:6" x14ac:dyDescent="0.2">
      <c r="A169" s="90" t="s">
        <v>203</v>
      </c>
      <c r="B169" s="91">
        <v>0</v>
      </c>
      <c r="C169" s="128">
        <v>43</v>
      </c>
      <c r="D169" s="112">
        <v>0</v>
      </c>
      <c r="E169" s="129">
        <v>13</v>
      </c>
      <c r="F169" s="95">
        <f t="shared" si="2"/>
        <v>56</v>
      </c>
    </row>
    <row r="170" spans="1:6" x14ac:dyDescent="0.2">
      <c r="A170" s="90" t="s">
        <v>204</v>
      </c>
      <c r="B170" s="91">
        <v>8.8090115175294262E-2</v>
      </c>
      <c r="C170" s="128">
        <v>60</v>
      </c>
      <c r="D170" s="112">
        <v>2.359550561797753E-2</v>
      </c>
      <c r="E170" s="129">
        <v>18</v>
      </c>
      <c r="F170" s="95">
        <f t="shared" si="2"/>
        <v>78</v>
      </c>
    </row>
    <row r="171" spans="1:6" x14ac:dyDescent="0.2">
      <c r="A171" s="90" t="s">
        <v>205</v>
      </c>
      <c r="B171" s="91">
        <v>2.8571428571428571E-2</v>
      </c>
      <c r="C171" s="128">
        <v>43</v>
      </c>
      <c r="D171" s="112">
        <v>0</v>
      </c>
      <c r="E171" s="129">
        <v>13</v>
      </c>
      <c r="F171" s="95">
        <f t="shared" si="2"/>
        <v>56</v>
      </c>
    </row>
    <row r="172" spans="1:6" x14ac:dyDescent="0.2">
      <c r="A172" s="90" t="s">
        <v>206</v>
      </c>
      <c r="B172" s="91">
        <v>3.3575544976196442E-2</v>
      </c>
      <c r="C172" s="128">
        <v>51</v>
      </c>
      <c r="D172" s="112">
        <v>1.3054830287206266E-3</v>
      </c>
      <c r="E172" s="129">
        <v>15</v>
      </c>
      <c r="F172" s="95">
        <f t="shared" si="2"/>
        <v>66</v>
      </c>
    </row>
    <row r="173" spans="1:6" x14ac:dyDescent="0.2">
      <c r="A173" s="90" t="s">
        <v>207</v>
      </c>
      <c r="B173" s="91">
        <v>2.8755278503921174E-2</v>
      </c>
      <c r="C173" s="128">
        <v>43</v>
      </c>
      <c r="D173" s="112">
        <v>6.082725060827251E-3</v>
      </c>
      <c r="E173" s="129">
        <v>15</v>
      </c>
      <c r="F173" s="95">
        <f t="shared" si="2"/>
        <v>58</v>
      </c>
    </row>
    <row r="174" spans="1:6" x14ac:dyDescent="0.2">
      <c r="A174" s="90" t="s">
        <v>208</v>
      </c>
      <c r="B174" s="91">
        <v>7.8048780487804878E-2</v>
      </c>
      <c r="C174" s="128">
        <v>60</v>
      </c>
      <c r="D174" s="112">
        <v>0</v>
      </c>
      <c r="E174" s="129">
        <v>13</v>
      </c>
      <c r="F174" s="95">
        <f t="shared" si="2"/>
        <v>73</v>
      </c>
    </row>
    <row r="175" spans="1:6" x14ac:dyDescent="0.2">
      <c r="A175" s="90" t="s">
        <v>209</v>
      </c>
      <c r="B175" s="91">
        <v>2.0614657210401892E-2</v>
      </c>
      <c r="C175" s="128">
        <v>43</v>
      </c>
      <c r="D175" s="112">
        <v>1.0259917920656635E-3</v>
      </c>
      <c r="E175" s="129">
        <v>15</v>
      </c>
      <c r="F175" s="95">
        <f t="shared" si="2"/>
        <v>58</v>
      </c>
    </row>
    <row r="176" spans="1:6" x14ac:dyDescent="0.2">
      <c r="A176" s="90" t="s">
        <v>210</v>
      </c>
      <c r="B176" s="91">
        <v>7.5786362676799668E-2</v>
      </c>
      <c r="C176" s="128">
        <v>60</v>
      </c>
      <c r="D176" s="112">
        <v>2.0689655172413793E-2</v>
      </c>
      <c r="E176" s="129">
        <v>18</v>
      </c>
      <c r="F176" s="95">
        <f t="shared" si="2"/>
        <v>78</v>
      </c>
    </row>
    <row r="177" spans="1:6" x14ac:dyDescent="0.2">
      <c r="A177" s="90" t="s">
        <v>211</v>
      </c>
      <c r="B177" s="91">
        <v>5.4878048780487805E-2</v>
      </c>
      <c r="C177" s="128">
        <v>51</v>
      </c>
      <c r="D177" s="112">
        <v>0</v>
      </c>
      <c r="E177" s="129">
        <v>13</v>
      </c>
      <c r="F177" s="95">
        <f t="shared" si="2"/>
        <v>64</v>
      </c>
    </row>
    <row r="178" spans="1:6" x14ac:dyDescent="0.2">
      <c r="A178" s="90" t="s">
        <v>212</v>
      </c>
      <c r="B178" s="91">
        <v>5.2716297786720323E-2</v>
      </c>
      <c r="C178" s="128">
        <v>51</v>
      </c>
      <c r="D178" s="112">
        <v>7.9470198675496689E-3</v>
      </c>
      <c r="E178" s="129">
        <v>15</v>
      </c>
      <c r="F178" s="95">
        <f t="shared" si="2"/>
        <v>66</v>
      </c>
    </row>
    <row r="179" spans="1:6" x14ac:dyDescent="0.2">
      <c r="A179" s="90" t="s">
        <v>213</v>
      </c>
      <c r="B179" s="91">
        <v>2.1340523882896763E-2</v>
      </c>
      <c r="C179" s="128">
        <v>43</v>
      </c>
      <c r="D179" s="112">
        <v>6.5146579804560263E-4</v>
      </c>
      <c r="E179" s="129">
        <v>15</v>
      </c>
      <c r="F179" s="95">
        <f t="shared" si="2"/>
        <v>58</v>
      </c>
    </row>
    <row r="180" spans="1:6" x14ac:dyDescent="0.2">
      <c r="A180" s="90" t="s">
        <v>361</v>
      </c>
      <c r="B180" s="91">
        <v>1.6509433962264151E-2</v>
      </c>
      <c r="C180" s="128">
        <v>43</v>
      </c>
      <c r="D180" s="112">
        <v>0</v>
      </c>
      <c r="E180" s="129">
        <v>13</v>
      </c>
      <c r="F180" s="95">
        <f t="shared" si="2"/>
        <v>56</v>
      </c>
    </row>
    <row r="181" spans="1:6" x14ac:dyDescent="0.2">
      <c r="A181" s="90" t="s">
        <v>214</v>
      </c>
      <c r="B181" s="91">
        <v>2.5704176495074234E-2</v>
      </c>
      <c r="C181" s="128">
        <v>43</v>
      </c>
      <c r="D181" s="112">
        <v>1.0004287551807919E-3</v>
      </c>
      <c r="E181" s="129">
        <v>15</v>
      </c>
      <c r="F181" s="95">
        <f t="shared" si="2"/>
        <v>58</v>
      </c>
    </row>
    <row r="182" spans="1:6" x14ac:dyDescent="0.2">
      <c r="A182" s="90" t="s">
        <v>215</v>
      </c>
      <c r="B182" s="91">
        <v>5.0862068965517239E-2</v>
      </c>
      <c r="C182" s="128">
        <v>51</v>
      </c>
      <c r="D182" s="112">
        <v>1.2886597938144329E-2</v>
      </c>
      <c r="E182" s="129">
        <v>18</v>
      </c>
      <c r="F182" s="95">
        <f t="shared" si="2"/>
        <v>69</v>
      </c>
    </row>
    <row r="183" spans="1:6" x14ac:dyDescent="0.2">
      <c r="A183" s="90" t="s">
        <v>216</v>
      </c>
      <c r="B183" s="91">
        <v>2.8136457835166585E-2</v>
      </c>
      <c r="C183" s="128">
        <v>43</v>
      </c>
      <c r="D183" s="112">
        <v>4.0548970679975043E-3</v>
      </c>
      <c r="E183" s="129">
        <v>15</v>
      </c>
      <c r="F183" s="95">
        <f t="shared" si="2"/>
        <v>58</v>
      </c>
    </row>
    <row r="184" spans="1:6" x14ac:dyDescent="0.2">
      <c r="A184" s="90" t="s">
        <v>217</v>
      </c>
      <c r="B184" s="91">
        <v>0</v>
      </c>
      <c r="C184" s="128">
        <v>43</v>
      </c>
      <c r="D184" s="112">
        <v>0</v>
      </c>
      <c r="E184" s="129">
        <v>13</v>
      </c>
      <c r="F184" s="95">
        <f t="shared" si="2"/>
        <v>56</v>
      </c>
    </row>
    <row r="185" spans="1:6" x14ac:dyDescent="0.2">
      <c r="A185" s="90" t="s">
        <v>218</v>
      </c>
      <c r="B185" s="91">
        <v>0.13249211356466878</v>
      </c>
      <c r="C185" s="128">
        <v>77</v>
      </c>
      <c r="D185" s="112">
        <v>0.04</v>
      </c>
      <c r="E185" s="129">
        <v>23</v>
      </c>
      <c r="F185" s="95">
        <f t="shared" si="2"/>
        <v>100</v>
      </c>
    </row>
    <row r="186" spans="1:6" x14ac:dyDescent="0.2">
      <c r="A186" s="90" t="s">
        <v>219</v>
      </c>
      <c r="B186" s="91">
        <v>5.7347670250896057E-2</v>
      </c>
      <c r="C186" s="128">
        <v>51</v>
      </c>
      <c r="D186" s="112">
        <v>1.1428571428571429E-2</v>
      </c>
      <c r="E186" s="129">
        <v>15</v>
      </c>
      <c r="F186" s="95">
        <f t="shared" si="2"/>
        <v>66</v>
      </c>
    </row>
    <row r="187" spans="1:6" x14ac:dyDescent="0.2">
      <c r="A187" s="90" t="s">
        <v>220</v>
      </c>
      <c r="B187" s="91">
        <v>2.7083333333333334E-2</v>
      </c>
      <c r="C187" s="128">
        <v>43</v>
      </c>
      <c r="D187" s="112">
        <v>7.658643326039387E-3</v>
      </c>
      <c r="E187" s="129">
        <v>15</v>
      </c>
      <c r="F187" s="95">
        <f t="shared" si="2"/>
        <v>58</v>
      </c>
    </row>
    <row r="188" spans="1:6" x14ac:dyDescent="0.2">
      <c r="A188" s="90" t="s">
        <v>221</v>
      </c>
      <c r="B188" s="91">
        <v>9.4306671323786239E-3</v>
      </c>
      <c r="C188" s="128">
        <v>43</v>
      </c>
      <c r="D188" s="112">
        <v>0</v>
      </c>
      <c r="E188" s="129">
        <v>13</v>
      </c>
      <c r="F188" s="95">
        <f t="shared" si="2"/>
        <v>56</v>
      </c>
    </row>
    <row r="189" spans="1:6" x14ac:dyDescent="0.2">
      <c r="A189" s="90" t="s">
        <v>222</v>
      </c>
      <c r="B189" s="91">
        <v>5.2868002764340012E-2</v>
      </c>
      <c r="C189" s="128">
        <v>51</v>
      </c>
      <c r="D189" s="112">
        <v>5.945303210463734E-3</v>
      </c>
      <c r="E189" s="129">
        <v>15</v>
      </c>
      <c r="F189" s="95">
        <f t="shared" si="2"/>
        <v>66</v>
      </c>
    </row>
    <row r="190" spans="1:6" x14ac:dyDescent="0.2">
      <c r="A190" s="90" t="s">
        <v>223</v>
      </c>
      <c r="B190" s="91">
        <v>5.2186878727634195E-2</v>
      </c>
      <c r="C190" s="128">
        <v>51</v>
      </c>
      <c r="D190" s="112">
        <v>5.8027079303675051E-3</v>
      </c>
      <c r="E190" s="129">
        <v>15</v>
      </c>
      <c r="F190" s="95">
        <f t="shared" si="2"/>
        <v>66</v>
      </c>
    </row>
    <row r="191" spans="1:6" x14ac:dyDescent="0.2">
      <c r="A191" s="90" t="s">
        <v>224</v>
      </c>
      <c r="B191" s="91">
        <v>4.7594936708860759E-2</v>
      </c>
      <c r="C191" s="128">
        <v>51</v>
      </c>
      <c r="D191" s="112">
        <v>3.2119914346895075E-2</v>
      </c>
      <c r="E191" s="129">
        <v>20</v>
      </c>
      <c r="F191" s="95">
        <f t="shared" si="2"/>
        <v>71</v>
      </c>
    </row>
    <row r="192" spans="1:6" x14ac:dyDescent="0.2">
      <c r="A192" s="90" t="s">
        <v>225</v>
      </c>
      <c r="B192" s="91">
        <v>2.2257551669316374E-2</v>
      </c>
      <c r="C192" s="128">
        <v>43</v>
      </c>
      <c r="D192" s="112">
        <v>0</v>
      </c>
      <c r="E192" s="129">
        <v>13</v>
      </c>
      <c r="F192" s="95">
        <f t="shared" si="2"/>
        <v>56</v>
      </c>
    </row>
    <row r="193" spans="1:6" x14ac:dyDescent="0.2">
      <c r="A193" s="90" t="s">
        <v>226</v>
      </c>
      <c r="B193" s="91">
        <v>5.1153846153846154E-2</v>
      </c>
      <c r="C193" s="128">
        <v>51</v>
      </c>
      <c r="D193" s="112">
        <v>1.0012515644555694E-3</v>
      </c>
      <c r="E193" s="129">
        <v>15</v>
      </c>
      <c r="F193" s="95">
        <f t="shared" si="2"/>
        <v>66</v>
      </c>
    </row>
    <row r="194" spans="1:6" x14ac:dyDescent="0.2">
      <c r="A194" s="90" t="s">
        <v>227</v>
      </c>
      <c r="B194" s="91">
        <v>3.6423841059602648E-2</v>
      </c>
      <c r="C194" s="128">
        <v>51</v>
      </c>
      <c r="D194" s="112">
        <v>1.0657193605683837E-2</v>
      </c>
      <c r="E194" s="129">
        <v>15</v>
      </c>
      <c r="F194" s="95">
        <f t="shared" si="2"/>
        <v>66</v>
      </c>
    </row>
    <row r="195" spans="1:6" x14ac:dyDescent="0.2">
      <c r="A195" s="90" t="s">
        <v>228</v>
      </c>
      <c r="B195" s="91">
        <v>9.9808061420345484E-2</v>
      </c>
      <c r="C195" s="128">
        <v>68</v>
      </c>
      <c r="D195" s="112">
        <v>0</v>
      </c>
      <c r="E195" s="129">
        <v>13</v>
      </c>
      <c r="F195" s="95">
        <f t="shared" si="2"/>
        <v>81</v>
      </c>
    </row>
    <row r="196" spans="1:6" x14ac:dyDescent="0.2">
      <c r="A196" s="90" t="s">
        <v>229</v>
      </c>
      <c r="B196" s="91">
        <v>3.1026252983293555E-2</v>
      </c>
      <c r="C196" s="128">
        <v>51</v>
      </c>
      <c r="D196" s="112">
        <v>0</v>
      </c>
      <c r="E196" s="129">
        <v>13</v>
      </c>
      <c r="F196" s="95">
        <f t="shared" si="2"/>
        <v>64</v>
      </c>
    </row>
    <row r="197" spans="1:6" x14ac:dyDescent="0.2">
      <c r="A197" s="90" t="s">
        <v>230</v>
      </c>
      <c r="B197" s="91">
        <v>2.1505376344086023E-2</v>
      </c>
      <c r="C197" s="128">
        <v>43</v>
      </c>
      <c r="D197" s="112">
        <v>0</v>
      </c>
      <c r="E197" s="129">
        <v>13</v>
      </c>
      <c r="F197" s="95">
        <f t="shared" si="2"/>
        <v>56</v>
      </c>
    </row>
    <row r="198" spans="1:6" x14ac:dyDescent="0.2">
      <c r="A198" s="90" t="s">
        <v>231</v>
      </c>
      <c r="B198" s="91">
        <v>2.8252635889036749E-2</v>
      </c>
      <c r="C198" s="128">
        <v>43</v>
      </c>
      <c r="D198" s="112">
        <v>6.1919504643962852E-3</v>
      </c>
      <c r="E198" s="129">
        <v>15</v>
      </c>
      <c r="F198" s="95">
        <f t="shared" si="2"/>
        <v>58</v>
      </c>
    </row>
    <row r="199" spans="1:6" x14ac:dyDescent="0.2">
      <c r="A199" s="90" t="s">
        <v>232</v>
      </c>
      <c r="B199" s="91">
        <v>7.4626865671641784E-2</v>
      </c>
      <c r="C199" s="128">
        <v>60</v>
      </c>
      <c r="D199" s="112">
        <v>0</v>
      </c>
      <c r="E199" s="129">
        <v>13</v>
      </c>
      <c r="F199" s="95">
        <f t="shared" si="2"/>
        <v>73</v>
      </c>
    </row>
    <row r="200" spans="1:6" x14ac:dyDescent="0.2">
      <c r="A200" s="90" t="s">
        <v>233</v>
      </c>
      <c r="B200" s="91">
        <v>2.5168655941878566E-2</v>
      </c>
      <c r="C200" s="128">
        <v>43</v>
      </c>
      <c r="D200" s="112">
        <v>5.1387461459403904E-3</v>
      </c>
      <c r="E200" s="129">
        <v>15</v>
      </c>
      <c r="F200" s="95">
        <f t="shared" si="2"/>
        <v>58</v>
      </c>
    </row>
    <row r="201" spans="1:6" x14ac:dyDescent="0.2">
      <c r="A201" s="90" t="s">
        <v>234</v>
      </c>
      <c r="B201" s="91">
        <v>4.5965608465608467E-2</v>
      </c>
      <c r="C201" s="128">
        <v>51</v>
      </c>
      <c r="D201" s="112">
        <v>6.6603235014272124E-3</v>
      </c>
      <c r="E201" s="129">
        <v>15</v>
      </c>
      <c r="F201" s="95">
        <f t="shared" ref="F201:F223" si="3">C201+E201</f>
        <v>66</v>
      </c>
    </row>
    <row r="202" spans="1:6" x14ac:dyDescent="0.2">
      <c r="A202" s="90" t="s">
        <v>235</v>
      </c>
      <c r="B202" s="91">
        <v>0.32380952380952382</v>
      </c>
      <c r="C202" s="128">
        <v>85</v>
      </c>
      <c r="D202" s="112">
        <v>0</v>
      </c>
      <c r="E202" s="129">
        <v>13</v>
      </c>
      <c r="F202" s="95">
        <f t="shared" si="3"/>
        <v>98</v>
      </c>
    </row>
    <row r="203" spans="1:6" x14ac:dyDescent="0.2">
      <c r="A203" s="90" t="s">
        <v>236</v>
      </c>
      <c r="B203" s="91">
        <v>3.2370171780359447E-2</v>
      </c>
      <c r="C203" s="128">
        <v>51</v>
      </c>
      <c r="D203" s="112">
        <v>7.5872534142640367E-3</v>
      </c>
      <c r="E203" s="129">
        <v>15</v>
      </c>
      <c r="F203" s="95">
        <f t="shared" si="3"/>
        <v>66</v>
      </c>
    </row>
    <row r="204" spans="1:6" x14ac:dyDescent="0.2">
      <c r="A204" s="90" t="s">
        <v>237</v>
      </c>
      <c r="B204" s="91">
        <v>3.4500784108729747E-2</v>
      </c>
      <c r="C204" s="128">
        <v>51</v>
      </c>
      <c r="D204" s="112">
        <v>8.9126559714795012E-3</v>
      </c>
      <c r="E204" s="129">
        <v>15</v>
      </c>
      <c r="F204" s="95">
        <f t="shared" si="3"/>
        <v>66</v>
      </c>
    </row>
    <row r="205" spans="1:6" x14ac:dyDescent="0.2">
      <c r="A205" s="90" t="s">
        <v>238</v>
      </c>
      <c r="B205" s="91">
        <v>3.708103521425541E-2</v>
      </c>
      <c r="C205" s="128">
        <v>51</v>
      </c>
      <c r="D205" s="112">
        <v>1.3731548232063166E-3</v>
      </c>
      <c r="E205" s="129">
        <v>15</v>
      </c>
      <c r="F205" s="95">
        <f t="shared" si="3"/>
        <v>66</v>
      </c>
    </row>
    <row r="206" spans="1:6" x14ac:dyDescent="0.2">
      <c r="A206" s="90" t="s">
        <v>239</v>
      </c>
      <c r="B206" s="91">
        <v>2.7000233263354326E-2</v>
      </c>
      <c r="C206" s="128">
        <v>43</v>
      </c>
      <c r="D206" s="112">
        <v>1.8565792527268509E-3</v>
      </c>
      <c r="E206" s="129">
        <v>15</v>
      </c>
      <c r="F206" s="95">
        <f t="shared" si="3"/>
        <v>58</v>
      </c>
    </row>
    <row r="207" spans="1:6" x14ac:dyDescent="0.2">
      <c r="A207" s="90" t="s">
        <v>240</v>
      </c>
      <c r="B207" s="91">
        <v>0</v>
      </c>
      <c r="C207" s="128">
        <v>43</v>
      </c>
      <c r="D207" s="112">
        <v>0</v>
      </c>
      <c r="E207" s="129">
        <v>13</v>
      </c>
      <c r="F207" s="95">
        <f t="shared" si="3"/>
        <v>56</v>
      </c>
    </row>
    <row r="208" spans="1:6" x14ac:dyDescent="0.2">
      <c r="A208" s="90" t="s">
        <v>362</v>
      </c>
      <c r="B208" s="91">
        <v>0.11648418491484185</v>
      </c>
      <c r="C208" s="128">
        <v>68</v>
      </c>
      <c r="D208" s="112">
        <v>3.125E-2</v>
      </c>
      <c r="E208" s="129">
        <v>20</v>
      </c>
      <c r="F208" s="95">
        <f t="shared" si="3"/>
        <v>88</v>
      </c>
    </row>
    <row r="209" spans="1:6" x14ac:dyDescent="0.2">
      <c r="A209" s="90" t="s">
        <v>241</v>
      </c>
      <c r="B209" s="91">
        <v>7.1569400630914826E-2</v>
      </c>
      <c r="C209" s="128">
        <v>60</v>
      </c>
      <c r="D209" s="112">
        <v>2.8749028749028748E-2</v>
      </c>
      <c r="E209" s="129">
        <v>20</v>
      </c>
      <c r="F209" s="95">
        <f t="shared" si="3"/>
        <v>80</v>
      </c>
    </row>
    <row r="210" spans="1:6" x14ac:dyDescent="0.2">
      <c r="A210" s="90" t="s">
        <v>242</v>
      </c>
      <c r="B210" s="91">
        <v>3.8277511961722487E-2</v>
      </c>
      <c r="C210" s="128">
        <v>51</v>
      </c>
      <c r="D210" s="112">
        <v>0</v>
      </c>
      <c r="E210" s="129">
        <v>13</v>
      </c>
      <c r="F210" s="95">
        <f t="shared" si="3"/>
        <v>64</v>
      </c>
    </row>
    <row r="211" spans="1:6" x14ac:dyDescent="0.2">
      <c r="A211" s="90" t="s">
        <v>243</v>
      </c>
      <c r="B211" s="91">
        <v>4.7794980060989915E-2</v>
      </c>
      <c r="C211" s="128">
        <v>51</v>
      </c>
      <c r="D211" s="112">
        <v>9.0509438841479186E-3</v>
      </c>
      <c r="E211" s="129">
        <v>15</v>
      </c>
      <c r="F211" s="95">
        <f t="shared" si="3"/>
        <v>66</v>
      </c>
    </row>
    <row r="212" spans="1:6" x14ac:dyDescent="0.2">
      <c r="A212" s="90" t="s">
        <v>244</v>
      </c>
      <c r="B212" s="91">
        <v>0.3493975903614458</v>
      </c>
      <c r="C212" s="128">
        <v>85</v>
      </c>
      <c r="D212" s="112">
        <v>0</v>
      </c>
      <c r="E212" s="129">
        <v>13</v>
      </c>
      <c r="F212" s="95">
        <f t="shared" si="3"/>
        <v>98</v>
      </c>
    </row>
    <row r="213" spans="1:6" x14ac:dyDescent="0.2">
      <c r="A213" s="90" t="s">
        <v>363</v>
      </c>
      <c r="B213" s="91">
        <v>4.1183574879227053E-2</v>
      </c>
      <c r="C213" s="128">
        <v>51</v>
      </c>
      <c r="D213" s="112">
        <v>9.6246390760346492E-4</v>
      </c>
      <c r="E213" s="129">
        <v>15</v>
      </c>
      <c r="F213" s="95">
        <f t="shared" si="3"/>
        <v>66</v>
      </c>
    </row>
    <row r="214" spans="1:6" x14ac:dyDescent="0.2">
      <c r="A214" s="90" t="s">
        <v>245</v>
      </c>
      <c r="B214" s="91">
        <v>6.4829821717990272E-3</v>
      </c>
      <c r="C214" s="128">
        <v>43</v>
      </c>
      <c r="D214" s="112">
        <v>0</v>
      </c>
      <c r="E214" s="129">
        <v>13</v>
      </c>
      <c r="F214" s="95">
        <f t="shared" si="3"/>
        <v>56</v>
      </c>
    </row>
    <row r="215" spans="1:6" x14ac:dyDescent="0.2">
      <c r="A215" s="90" t="s">
        <v>246</v>
      </c>
      <c r="B215" s="91">
        <v>6.2597809076682318E-3</v>
      </c>
      <c r="C215" s="128">
        <v>43</v>
      </c>
      <c r="D215" s="112">
        <v>1.2121212121212121E-2</v>
      </c>
      <c r="E215" s="129">
        <v>15</v>
      </c>
      <c r="F215" s="95">
        <f t="shared" si="3"/>
        <v>58</v>
      </c>
    </row>
    <row r="216" spans="1:6" x14ac:dyDescent="0.2">
      <c r="A216" s="90" t="s">
        <v>247</v>
      </c>
      <c r="B216" s="91">
        <v>0</v>
      </c>
      <c r="C216" s="128">
        <v>43</v>
      </c>
      <c r="D216" s="112">
        <v>0</v>
      </c>
      <c r="E216" s="129">
        <v>13</v>
      </c>
      <c r="F216" s="95">
        <f t="shared" si="3"/>
        <v>56</v>
      </c>
    </row>
    <row r="217" spans="1:6" x14ac:dyDescent="0.2">
      <c r="A217" s="90" t="s">
        <v>248</v>
      </c>
      <c r="B217" s="91">
        <v>3.9591315453384422E-2</v>
      </c>
      <c r="C217" s="128">
        <v>51</v>
      </c>
      <c r="D217" s="112">
        <v>0</v>
      </c>
      <c r="E217" s="129">
        <v>13</v>
      </c>
      <c r="F217" s="95">
        <f t="shared" si="3"/>
        <v>64</v>
      </c>
    </row>
    <row r="218" spans="1:6" x14ac:dyDescent="0.2">
      <c r="A218" s="90" t="s">
        <v>249</v>
      </c>
      <c r="B218" s="91">
        <v>4.6990931574608409E-2</v>
      </c>
      <c r="C218" s="128">
        <v>51</v>
      </c>
      <c r="D218" s="112">
        <v>0</v>
      </c>
      <c r="E218" s="129">
        <v>13</v>
      </c>
      <c r="F218" s="95">
        <f t="shared" si="3"/>
        <v>64</v>
      </c>
    </row>
    <row r="219" spans="1:6" x14ac:dyDescent="0.2">
      <c r="A219" s="90" t="s">
        <v>250</v>
      </c>
      <c r="B219" s="91">
        <v>6.1068702290076333E-2</v>
      </c>
      <c r="C219" s="128">
        <v>60</v>
      </c>
      <c r="D219" s="112">
        <v>0</v>
      </c>
      <c r="E219" s="129">
        <v>13</v>
      </c>
      <c r="F219" s="95">
        <f t="shared" si="3"/>
        <v>73</v>
      </c>
    </row>
    <row r="220" spans="1:6" x14ac:dyDescent="0.2">
      <c r="A220" s="90" t="s">
        <v>251</v>
      </c>
      <c r="B220" s="91">
        <v>3.4098220030023593E-2</v>
      </c>
      <c r="C220" s="128">
        <v>51</v>
      </c>
      <c r="D220" s="112">
        <v>7.8813166434863243E-3</v>
      </c>
      <c r="E220" s="129">
        <v>15</v>
      </c>
      <c r="F220" s="95">
        <f t="shared" si="3"/>
        <v>66</v>
      </c>
    </row>
    <row r="221" spans="1:6" x14ac:dyDescent="0.2">
      <c r="A221" s="90" t="s">
        <v>252</v>
      </c>
      <c r="B221" s="91">
        <v>7.3913043478260873E-2</v>
      </c>
      <c r="C221" s="128">
        <v>60</v>
      </c>
      <c r="D221" s="112">
        <v>0</v>
      </c>
      <c r="E221" s="129">
        <v>13</v>
      </c>
      <c r="F221" s="95">
        <f t="shared" si="3"/>
        <v>73</v>
      </c>
    </row>
    <row r="222" spans="1:6" x14ac:dyDescent="0.2">
      <c r="A222" s="90" t="s">
        <v>253</v>
      </c>
      <c r="B222" s="91">
        <v>1.3445378151260505E-2</v>
      </c>
      <c r="C222" s="128">
        <v>43</v>
      </c>
      <c r="D222" s="112">
        <v>4.9382716049382715E-3</v>
      </c>
      <c r="E222" s="129">
        <v>15</v>
      </c>
      <c r="F222" s="95">
        <f t="shared" si="3"/>
        <v>58</v>
      </c>
    </row>
    <row r="223" spans="1:6" ht="13.5" thickBot="1" x14ac:dyDescent="0.25">
      <c r="A223" s="96" t="s">
        <v>254</v>
      </c>
      <c r="B223" s="97">
        <v>3.8525441329179649E-2</v>
      </c>
      <c r="C223" s="130">
        <v>51</v>
      </c>
      <c r="D223" s="117">
        <v>1.4758675708017551E-2</v>
      </c>
      <c r="E223" s="131">
        <v>18</v>
      </c>
      <c r="F223" s="55">
        <f t="shared" si="3"/>
        <v>69</v>
      </c>
    </row>
  </sheetData>
  <sheetProtection sheet="1" objects="1" scenarios="1" selectLockedCells="1"/>
  <sortState xmlns:xlrd2="http://schemas.microsoft.com/office/spreadsheetml/2017/richdata2" ref="A9:F233">
    <sortCondition ref="A9:A233"/>
  </sortState>
  <mergeCells count="8">
    <mergeCell ref="A1:F1"/>
    <mergeCell ref="D7:E7"/>
    <mergeCell ref="B7:C7"/>
    <mergeCell ref="A6:F6"/>
    <mergeCell ref="A5:F5"/>
    <mergeCell ref="A4:F4"/>
    <mergeCell ref="A3:F3"/>
    <mergeCell ref="A2:F2"/>
  </mergeCells>
  <phoneticPr fontId="2" type="noConversion"/>
  <dataValidations count="1">
    <dataValidation type="custom" allowBlank="1" showInputMessage="1" showErrorMessage="1" errorTitle="Read only" error="This cell is read only" sqref="A1:F223" xr:uid="{8415CB8A-0BB5-418A-A2E5-71B2C92CDCCF}">
      <formula1>"""=1=1"""</formula1>
    </dataValidation>
  </dataValidations>
  <printOptions horizontalCentered="1"/>
  <pageMargins left="0.75" right="0.75" top="1" bottom="1" header="0.5" footer="0.5"/>
  <pageSetup fitToHeight="0"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1"/>
  <sheetViews>
    <sheetView zoomScale="90" zoomScaleNormal="90" workbookViewId="0">
      <pane xSplit="5" ySplit="6" topLeftCell="F13" activePane="bottomRight" state="frozen"/>
      <selection pane="topRight" activeCell="F1" sqref="F1"/>
      <selection pane="bottomLeft" activeCell="A7" sqref="A7"/>
      <selection pane="bottomRight" activeCell="A4" sqref="A4:E4"/>
    </sheetView>
  </sheetViews>
  <sheetFormatPr defaultRowHeight="12.75" x14ac:dyDescent="0.2"/>
  <cols>
    <col min="1" max="1" width="26.85546875" bestFit="1" customWidth="1"/>
    <col min="2" max="2" width="13.85546875" customWidth="1"/>
    <col min="3" max="3" width="13.85546875" style="4" customWidth="1"/>
    <col min="4" max="4" width="14" customWidth="1"/>
    <col min="5" max="5" width="20.7109375" style="6" customWidth="1"/>
    <col min="6" max="6" width="14.7109375" style="6" customWidth="1"/>
    <col min="8" max="8" width="20.85546875" bestFit="1" customWidth="1"/>
  </cols>
  <sheetData>
    <row r="1" spans="1:6" ht="15" x14ac:dyDescent="0.25">
      <c r="A1" s="225" t="s">
        <v>50</v>
      </c>
      <c r="B1" s="225"/>
      <c r="C1" s="225"/>
      <c r="D1" s="225"/>
      <c r="E1" s="225"/>
      <c r="F1" s="26"/>
    </row>
    <row r="2" spans="1:6" ht="16.149999999999999" customHeight="1" x14ac:dyDescent="0.25">
      <c r="A2" s="225" t="s">
        <v>386</v>
      </c>
      <c r="B2" s="225"/>
      <c r="C2" s="225"/>
      <c r="D2" s="225"/>
      <c r="E2" s="225"/>
      <c r="F2" s="26"/>
    </row>
    <row r="3" spans="1:6" s="3" customFormat="1" ht="15" x14ac:dyDescent="0.25">
      <c r="A3" s="224" t="s">
        <v>383</v>
      </c>
      <c r="B3" s="224"/>
      <c r="C3" s="224"/>
      <c r="D3" s="224"/>
      <c r="E3" s="224"/>
      <c r="F3" s="25"/>
    </row>
    <row r="4" spans="1:6" ht="45" customHeight="1" thickBot="1" x14ac:dyDescent="0.25">
      <c r="A4" s="223" t="s">
        <v>387</v>
      </c>
      <c r="B4" s="223"/>
      <c r="C4" s="223"/>
      <c r="D4" s="223"/>
      <c r="E4" s="223"/>
      <c r="F4" s="24"/>
    </row>
    <row r="5" spans="1:6" s="15" customFormat="1" ht="27.75" customHeight="1" thickBot="1" x14ac:dyDescent="0.3">
      <c r="A5" s="217" t="s">
        <v>310</v>
      </c>
      <c r="B5" s="218"/>
      <c r="C5" s="218"/>
      <c r="D5" s="218"/>
      <c r="E5" s="219"/>
      <c r="F5" s="27"/>
    </row>
    <row r="6" spans="1:6" ht="93.75" customHeight="1" thickBot="1" x14ac:dyDescent="0.25">
      <c r="A6" s="133" t="s">
        <v>262</v>
      </c>
      <c r="B6" s="133" t="s">
        <v>302</v>
      </c>
      <c r="C6" s="133" t="s">
        <v>32</v>
      </c>
      <c r="D6" s="134" t="s">
        <v>33</v>
      </c>
      <c r="E6" s="135" t="s">
        <v>263</v>
      </c>
      <c r="F6"/>
    </row>
    <row r="7" spans="1:6" ht="12.95" customHeight="1" x14ac:dyDescent="0.2">
      <c r="A7" s="136" t="s">
        <v>264</v>
      </c>
      <c r="B7" s="137">
        <v>401000</v>
      </c>
      <c r="C7" s="138">
        <v>96125</v>
      </c>
      <c r="D7" s="139">
        <f t="shared" ref="D7:D44" si="0">B7/C7</f>
        <v>4.1716514954486348</v>
      </c>
      <c r="E7" s="140">
        <f>MROUND(D7/MAX($D$7:$D$44)*140,5)</f>
        <v>90</v>
      </c>
      <c r="F7"/>
    </row>
    <row r="8" spans="1:6" ht="12.95" customHeight="1" x14ac:dyDescent="0.2">
      <c r="A8" s="136" t="s">
        <v>265</v>
      </c>
      <c r="B8" s="137">
        <v>401000</v>
      </c>
      <c r="C8" s="138">
        <v>91687.5</v>
      </c>
      <c r="D8" s="139">
        <f t="shared" si="0"/>
        <v>4.3735514655760053</v>
      </c>
      <c r="E8" s="140">
        <f t="shared" ref="E8:E44" si="1">MROUND(D8/MAX($D$7:$D$44)*140,5)</f>
        <v>95</v>
      </c>
      <c r="F8"/>
    </row>
    <row r="9" spans="1:6" ht="12.95" customHeight="1" x14ac:dyDescent="0.2">
      <c r="A9" s="136" t="s">
        <v>266</v>
      </c>
      <c r="B9" s="137">
        <v>398000</v>
      </c>
      <c r="C9" s="138">
        <v>82437.5</v>
      </c>
      <c r="D9" s="139">
        <f t="shared" si="0"/>
        <v>4.8278999241849885</v>
      </c>
      <c r="E9" s="140">
        <f t="shared" si="1"/>
        <v>100</v>
      </c>
      <c r="F9"/>
    </row>
    <row r="10" spans="1:6" ht="12.95" customHeight="1" x14ac:dyDescent="0.2">
      <c r="A10" s="136" t="s">
        <v>267</v>
      </c>
      <c r="B10" s="137">
        <v>399000</v>
      </c>
      <c r="C10" s="138">
        <v>95312.5</v>
      </c>
      <c r="D10" s="139">
        <f t="shared" si="0"/>
        <v>4.1862295081967211</v>
      </c>
      <c r="E10" s="140">
        <f t="shared" si="1"/>
        <v>90</v>
      </c>
      <c r="F10"/>
    </row>
    <row r="11" spans="1:6" ht="12.95" customHeight="1" x14ac:dyDescent="0.2">
      <c r="A11" s="136" t="s">
        <v>268</v>
      </c>
      <c r="B11" s="137">
        <v>356000</v>
      </c>
      <c r="C11" s="138">
        <v>82437.5</v>
      </c>
      <c r="D11" s="139">
        <f t="shared" si="0"/>
        <v>4.3184230477634573</v>
      </c>
      <c r="E11" s="140">
        <f t="shared" si="1"/>
        <v>90</v>
      </c>
      <c r="F11"/>
    </row>
    <row r="12" spans="1:6" ht="12.95" customHeight="1" x14ac:dyDescent="0.2">
      <c r="A12" s="136" t="s">
        <v>269</v>
      </c>
      <c r="B12" s="137">
        <v>356000</v>
      </c>
      <c r="C12" s="138">
        <v>82437.5</v>
      </c>
      <c r="D12" s="139">
        <f t="shared" si="0"/>
        <v>4.3184230477634573</v>
      </c>
      <c r="E12" s="140">
        <f t="shared" si="1"/>
        <v>90</v>
      </c>
      <c r="F12"/>
    </row>
    <row r="13" spans="1:6" ht="12.95" customHeight="1" x14ac:dyDescent="0.2">
      <c r="A13" s="136" t="s">
        <v>270</v>
      </c>
      <c r="B13" s="137">
        <v>539000</v>
      </c>
      <c r="C13" s="138">
        <v>107187.5</v>
      </c>
      <c r="D13" s="139">
        <f t="shared" si="0"/>
        <v>5.0285714285714285</v>
      </c>
      <c r="E13" s="140">
        <f t="shared" si="1"/>
        <v>105</v>
      </c>
      <c r="F13"/>
    </row>
    <row r="14" spans="1:6" ht="12.95" customHeight="1" x14ac:dyDescent="0.2">
      <c r="A14" s="136" t="s">
        <v>271</v>
      </c>
      <c r="B14" s="137">
        <v>356000</v>
      </c>
      <c r="C14" s="138">
        <v>82437.5</v>
      </c>
      <c r="D14" s="139">
        <f t="shared" si="0"/>
        <v>4.3184230477634573</v>
      </c>
      <c r="E14" s="140">
        <f t="shared" si="1"/>
        <v>90</v>
      </c>
      <c r="F14"/>
    </row>
    <row r="15" spans="1:6" ht="12.95" customHeight="1" x14ac:dyDescent="0.2">
      <c r="A15" s="136" t="s">
        <v>272</v>
      </c>
      <c r="B15" s="137">
        <v>394000</v>
      </c>
      <c r="C15" s="138">
        <v>82437.5</v>
      </c>
      <c r="D15" s="139">
        <f t="shared" si="0"/>
        <v>4.7793783169067474</v>
      </c>
      <c r="E15" s="140">
        <f t="shared" si="1"/>
        <v>100</v>
      </c>
      <c r="F15"/>
    </row>
    <row r="16" spans="1:6" ht="12.95" customHeight="1" x14ac:dyDescent="0.2">
      <c r="A16" s="136" t="s">
        <v>273</v>
      </c>
      <c r="B16" s="137">
        <v>356000</v>
      </c>
      <c r="C16" s="138">
        <v>82437.5</v>
      </c>
      <c r="D16" s="139">
        <f t="shared" si="0"/>
        <v>4.3184230477634573</v>
      </c>
      <c r="E16" s="140">
        <f t="shared" si="1"/>
        <v>90</v>
      </c>
      <c r="F16"/>
    </row>
    <row r="17" spans="1:6" ht="12.95" customHeight="1" x14ac:dyDescent="0.2">
      <c r="A17" s="136" t="s">
        <v>274</v>
      </c>
      <c r="B17" s="137">
        <v>356000</v>
      </c>
      <c r="C17" s="138">
        <v>85375</v>
      </c>
      <c r="D17" s="139">
        <f t="shared" si="0"/>
        <v>4.1698389458272329</v>
      </c>
      <c r="E17" s="140">
        <f t="shared" si="1"/>
        <v>90</v>
      </c>
      <c r="F17"/>
    </row>
    <row r="18" spans="1:6" ht="12.95" customHeight="1" x14ac:dyDescent="0.2">
      <c r="A18" s="136" t="s">
        <v>275</v>
      </c>
      <c r="B18" s="137">
        <v>356000</v>
      </c>
      <c r="C18" s="138">
        <v>82437.5</v>
      </c>
      <c r="D18" s="139">
        <f t="shared" si="0"/>
        <v>4.3184230477634573</v>
      </c>
      <c r="E18" s="140">
        <f t="shared" si="1"/>
        <v>90</v>
      </c>
      <c r="F18"/>
    </row>
    <row r="19" spans="1:6" ht="12.95" customHeight="1" x14ac:dyDescent="0.2">
      <c r="A19" s="136" t="s">
        <v>276</v>
      </c>
      <c r="B19" s="137">
        <v>356000</v>
      </c>
      <c r="C19" s="138">
        <v>82437.5</v>
      </c>
      <c r="D19" s="139">
        <f t="shared" si="0"/>
        <v>4.3184230477634573</v>
      </c>
      <c r="E19" s="140">
        <f t="shared" si="1"/>
        <v>90</v>
      </c>
      <c r="F19"/>
    </row>
    <row r="20" spans="1:6" ht="12.95" customHeight="1" x14ac:dyDescent="0.2">
      <c r="A20" s="136" t="s">
        <v>277</v>
      </c>
      <c r="B20" s="137">
        <v>356000</v>
      </c>
      <c r="C20" s="138">
        <v>83812.5</v>
      </c>
      <c r="D20" s="139">
        <f t="shared" si="0"/>
        <v>4.2475764354958985</v>
      </c>
      <c r="E20" s="140">
        <f t="shared" si="1"/>
        <v>90</v>
      </c>
      <c r="F20"/>
    </row>
    <row r="21" spans="1:6" ht="12.95" customHeight="1" x14ac:dyDescent="0.2">
      <c r="A21" s="136" t="s">
        <v>278</v>
      </c>
      <c r="B21" s="137">
        <v>358000</v>
      </c>
      <c r="C21" s="138">
        <v>82437.5</v>
      </c>
      <c r="D21" s="139">
        <f t="shared" si="0"/>
        <v>4.3426838514025778</v>
      </c>
      <c r="E21" s="140">
        <f t="shared" si="1"/>
        <v>90</v>
      </c>
      <c r="F21"/>
    </row>
    <row r="22" spans="1:6" ht="12.95" customHeight="1" x14ac:dyDescent="0.2">
      <c r="A22" s="136" t="s">
        <v>279</v>
      </c>
      <c r="B22" s="137">
        <v>356000</v>
      </c>
      <c r="C22" s="138">
        <v>82437.5</v>
      </c>
      <c r="D22" s="139">
        <f t="shared" si="0"/>
        <v>4.3184230477634573</v>
      </c>
      <c r="E22" s="140">
        <f t="shared" si="1"/>
        <v>90</v>
      </c>
      <c r="F22"/>
    </row>
    <row r="23" spans="1:6" ht="12.95" customHeight="1" x14ac:dyDescent="0.2">
      <c r="A23" s="136" t="s">
        <v>280</v>
      </c>
      <c r="B23" s="137">
        <v>451000</v>
      </c>
      <c r="C23" s="138">
        <v>85000</v>
      </c>
      <c r="D23" s="139">
        <f t="shared" si="0"/>
        <v>5.3058823529411763</v>
      </c>
      <c r="E23" s="140">
        <f t="shared" si="1"/>
        <v>110</v>
      </c>
      <c r="F23"/>
    </row>
    <row r="24" spans="1:6" ht="12.95" customHeight="1" x14ac:dyDescent="0.2">
      <c r="A24" s="136" t="s">
        <v>281</v>
      </c>
      <c r="B24" s="137">
        <v>375000</v>
      </c>
      <c r="C24" s="138">
        <v>82437.5</v>
      </c>
      <c r="D24" s="139">
        <f t="shared" si="0"/>
        <v>4.5489006823351019</v>
      </c>
      <c r="E24" s="140">
        <f t="shared" si="1"/>
        <v>95</v>
      </c>
      <c r="F24"/>
    </row>
    <row r="25" spans="1:6" ht="12.95" customHeight="1" x14ac:dyDescent="0.2">
      <c r="A25" s="136" t="s">
        <v>282</v>
      </c>
      <c r="B25" s="137">
        <v>356000</v>
      </c>
      <c r="C25" s="138">
        <v>82437.5</v>
      </c>
      <c r="D25" s="139">
        <f t="shared" si="0"/>
        <v>4.3184230477634573</v>
      </c>
      <c r="E25" s="140">
        <f t="shared" si="1"/>
        <v>90</v>
      </c>
      <c r="F25"/>
    </row>
    <row r="26" spans="1:6" ht="12.95" customHeight="1" x14ac:dyDescent="0.2">
      <c r="A26" s="136" t="s">
        <v>283</v>
      </c>
      <c r="B26" s="137">
        <v>499000</v>
      </c>
      <c r="C26" s="138">
        <v>85000</v>
      </c>
      <c r="D26" s="139">
        <f t="shared" si="0"/>
        <v>5.8705882352941172</v>
      </c>
      <c r="E26" s="140">
        <f t="shared" si="1"/>
        <v>125</v>
      </c>
      <c r="F26"/>
    </row>
    <row r="27" spans="1:6" ht="12.95" customHeight="1" x14ac:dyDescent="0.2">
      <c r="A27" s="136" t="s">
        <v>284</v>
      </c>
      <c r="B27" s="137">
        <v>618000</v>
      </c>
      <c r="C27" s="138">
        <v>120437.5</v>
      </c>
      <c r="D27" s="139">
        <f t="shared" si="0"/>
        <v>5.1312921639854698</v>
      </c>
      <c r="E27" s="140">
        <f t="shared" si="1"/>
        <v>110</v>
      </c>
      <c r="F27"/>
    </row>
    <row r="28" spans="1:6" ht="12.95" customHeight="1" x14ac:dyDescent="0.2">
      <c r="A28" s="136" t="s">
        <v>285</v>
      </c>
      <c r="B28" s="137">
        <v>684000</v>
      </c>
      <c r="C28" s="138">
        <v>133375</v>
      </c>
      <c r="D28" s="139">
        <f t="shared" si="0"/>
        <v>5.1283973758200565</v>
      </c>
      <c r="E28" s="140">
        <f t="shared" si="1"/>
        <v>110</v>
      </c>
      <c r="F28"/>
    </row>
    <row r="29" spans="1:6" ht="12.95" customHeight="1" x14ac:dyDescent="0.2">
      <c r="A29" s="136" t="s">
        <v>286</v>
      </c>
      <c r="B29" s="137">
        <v>503000</v>
      </c>
      <c r="C29" s="138">
        <v>104187.5</v>
      </c>
      <c r="D29" s="139">
        <f t="shared" si="0"/>
        <v>4.8278344331133773</v>
      </c>
      <c r="E29" s="140">
        <f t="shared" si="1"/>
        <v>100</v>
      </c>
      <c r="F29"/>
    </row>
    <row r="30" spans="1:6" ht="12.95" customHeight="1" x14ac:dyDescent="0.2">
      <c r="A30" s="136" t="s">
        <v>287</v>
      </c>
      <c r="B30" s="137">
        <v>599000</v>
      </c>
      <c r="C30" s="138">
        <v>107187.5</v>
      </c>
      <c r="D30" s="139">
        <f t="shared" si="0"/>
        <v>5.5883381924198252</v>
      </c>
      <c r="E30" s="140">
        <f t="shared" si="1"/>
        <v>120</v>
      </c>
      <c r="F30"/>
    </row>
    <row r="31" spans="1:6" ht="12.95" customHeight="1" x14ac:dyDescent="0.2">
      <c r="A31" s="136" t="s">
        <v>288</v>
      </c>
      <c r="B31" s="137">
        <v>356000</v>
      </c>
      <c r="C31" s="138">
        <v>83812.5</v>
      </c>
      <c r="D31" s="139">
        <f t="shared" si="0"/>
        <v>4.2475764354958985</v>
      </c>
      <c r="E31" s="140">
        <f t="shared" si="1"/>
        <v>90</v>
      </c>
      <c r="F31"/>
    </row>
    <row r="32" spans="1:6" ht="12.95" customHeight="1" x14ac:dyDescent="0.2">
      <c r="A32" s="136" t="s">
        <v>289</v>
      </c>
      <c r="B32" s="137">
        <v>736000</v>
      </c>
      <c r="C32" s="138">
        <v>111312.5</v>
      </c>
      <c r="D32" s="139">
        <f t="shared" si="0"/>
        <v>6.6120157215047728</v>
      </c>
      <c r="E32" s="140">
        <f t="shared" si="1"/>
        <v>140</v>
      </c>
      <c r="F32"/>
    </row>
    <row r="33" spans="1:7" ht="12.95" customHeight="1" x14ac:dyDescent="0.2">
      <c r="A33" s="136" t="s">
        <v>290</v>
      </c>
      <c r="B33" s="137">
        <v>722000</v>
      </c>
      <c r="C33" s="138">
        <v>165125</v>
      </c>
      <c r="D33" s="139">
        <f t="shared" si="0"/>
        <v>4.372445117335352</v>
      </c>
      <c r="E33" s="140">
        <f t="shared" si="1"/>
        <v>95</v>
      </c>
      <c r="F33"/>
    </row>
    <row r="34" spans="1:7" ht="12.95" customHeight="1" x14ac:dyDescent="0.2">
      <c r="A34" s="136" t="s">
        <v>291</v>
      </c>
      <c r="B34" s="137">
        <v>356000</v>
      </c>
      <c r="C34" s="138">
        <v>84000</v>
      </c>
      <c r="D34" s="139">
        <f t="shared" si="0"/>
        <v>4.2380952380952381</v>
      </c>
      <c r="E34" s="140">
        <f t="shared" si="1"/>
        <v>90</v>
      </c>
      <c r="F34"/>
    </row>
    <row r="35" spans="1:7" ht="12.95" customHeight="1" x14ac:dyDescent="0.2">
      <c r="A35" s="136" t="s">
        <v>292</v>
      </c>
      <c r="B35" s="137">
        <v>356000</v>
      </c>
      <c r="C35" s="138">
        <v>85500</v>
      </c>
      <c r="D35" s="139">
        <f t="shared" si="0"/>
        <v>4.1637426900584797</v>
      </c>
      <c r="E35" s="140">
        <f t="shared" si="1"/>
        <v>90</v>
      </c>
      <c r="F35"/>
    </row>
    <row r="36" spans="1:7" ht="12.95" customHeight="1" x14ac:dyDescent="0.2">
      <c r="A36" s="136" t="s">
        <v>293</v>
      </c>
      <c r="B36" s="137">
        <v>356000</v>
      </c>
      <c r="C36" s="138">
        <v>82437.5</v>
      </c>
      <c r="D36" s="139">
        <f t="shared" si="0"/>
        <v>4.3184230477634573</v>
      </c>
      <c r="E36" s="140">
        <f t="shared" si="1"/>
        <v>90</v>
      </c>
      <c r="F36"/>
    </row>
    <row r="37" spans="1:7" ht="12.95" customHeight="1" x14ac:dyDescent="0.2">
      <c r="A37" s="136" t="s">
        <v>294</v>
      </c>
      <c r="B37" s="137">
        <v>543000</v>
      </c>
      <c r="C37" s="138">
        <v>114375</v>
      </c>
      <c r="D37" s="139">
        <f t="shared" si="0"/>
        <v>4.747540983606557</v>
      </c>
      <c r="E37" s="140">
        <f t="shared" si="1"/>
        <v>100</v>
      </c>
      <c r="F37"/>
    </row>
    <row r="38" spans="1:7" ht="12.95" customHeight="1" x14ac:dyDescent="0.2">
      <c r="A38" s="136" t="s">
        <v>295</v>
      </c>
      <c r="B38" s="137">
        <v>404000</v>
      </c>
      <c r="C38" s="138">
        <v>82437.5</v>
      </c>
      <c r="D38" s="139">
        <f t="shared" si="0"/>
        <v>4.9006823351023501</v>
      </c>
      <c r="E38" s="140">
        <f t="shared" si="1"/>
        <v>105</v>
      </c>
      <c r="F38"/>
    </row>
    <row r="39" spans="1:7" ht="12.95" customHeight="1" x14ac:dyDescent="0.2">
      <c r="A39" s="136" t="s">
        <v>296</v>
      </c>
      <c r="B39" s="137">
        <v>356000</v>
      </c>
      <c r="C39" s="138">
        <v>82437.5</v>
      </c>
      <c r="D39" s="139">
        <f t="shared" si="0"/>
        <v>4.3184230477634573</v>
      </c>
      <c r="E39" s="140">
        <f t="shared" si="1"/>
        <v>90</v>
      </c>
      <c r="F39"/>
    </row>
    <row r="40" spans="1:7" ht="12.95" customHeight="1" x14ac:dyDescent="0.2">
      <c r="A40" s="136" t="s">
        <v>297</v>
      </c>
      <c r="B40" s="137">
        <v>356000</v>
      </c>
      <c r="C40" s="138">
        <v>82437.5</v>
      </c>
      <c r="D40" s="139">
        <f t="shared" si="0"/>
        <v>4.3184230477634573</v>
      </c>
      <c r="E40" s="140">
        <f t="shared" si="1"/>
        <v>90</v>
      </c>
      <c r="F40"/>
    </row>
    <row r="41" spans="1:7" ht="12.95" customHeight="1" x14ac:dyDescent="0.2">
      <c r="A41" s="136" t="s">
        <v>298</v>
      </c>
      <c r="B41" s="137">
        <v>356000</v>
      </c>
      <c r="C41" s="138">
        <v>82437.5</v>
      </c>
      <c r="D41" s="139">
        <f t="shared" si="0"/>
        <v>4.3184230477634573</v>
      </c>
      <c r="E41" s="140">
        <f t="shared" si="1"/>
        <v>90</v>
      </c>
      <c r="F41"/>
    </row>
    <row r="42" spans="1:7" ht="12.95" customHeight="1" x14ac:dyDescent="0.2">
      <c r="A42" s="136" t="s">
        <v>299</v>
      </c>
      <c r="B42" s="137">
        <v>356000</v>
      </c>
      <c r="C42" s="138">
        <v>88062.5</v>
      </c>
      <c r="D42" s="139">
        <f t="shared" si="0"/>
        <v>4.0425833924769341</v>
      </c>
      <c r="E42" s="140">
        <f t="shared" si="1"/>
        <v>85</v>
      </c>
      <c r="F42"/>
    </row>
    <row r="43" spans="1:7" ht="12.95" customHeight="1" x14ac:dyDescent="0.2">
      <c r="A43" s="136" t="s">
        <v>300</v>
      </c>
      <c r="B43" s="137">
        <v>526000</v>
      </c>
      <c r="C43" s="138">
        <v>104875</v>
      </c>
      <c r="D43" s="139">
        <f t="shared" si="0"/>
        <v>5.0154946364719901</v>
      </c>
      <c r="E43" s="140">
        <f t="shared" si="1"/>
        <v>105</v>
      </c>
      <c r="F43"/>
    </row>
    <row r="44" spans="1:7" ht="12.95" customHeight="1" x14ac:dyDescent="0.2">
      <c r="A44" s="136" t="s">
        <v>301</v>
      </c>
      <c r="B44" s="137">
        <v>409000</v>
      </c>
      <c r="C44" s="138">
        <v>82437.5</v>
      </c>
      <c r="D44" s="139">
        <f t="shared" si="0"/>
        <v>4.9613343442001518</v>
      </c>
      <c r="E44" s="140">
        <f t="shared" si="1"/>
        <v>105</v>
      </c>
      <c r="F44"/>
    </row>
    <row r="45" spans="1:7" x14ac:dyDescent="0.2">
      <c r="A45" s="1"/>
      <c r="B45" s="1"/>
      <c r="C45" s="7"/>
      <c r="D45" s="1"/>
      <c r="E45" s="11"/>
      <c r="F45" s="12"/>
    </row>
    <row r="46" spans="1:7" x14ac:dyDescent="0.2">
      <c r="A46" s="1"/>
      <c r="B46" s="1"/>
      <c r="C46" s="7"/>
      <c r="D46" s="1"/>
      <c r="E46" s="11"/>
      <c r="F46" s="12"/>
      <c r="G46" s="6"/>
    </row>
    <row r="47" spans="1:7" x14ac:dyDescent="0.2">
      <c r="A47" s="1"/>
      <c r="B47" s="1"/>
      <c r="C47" s="7"/>
      <c r="D47" s="1"/>
      <c r="E47" s="11"/>
      <c r="F47" s="12"/>
    </row>
    <row r="48" spans="1:7" x14ac:dyDescent="0.2">
      <c r="A48" s="1"/>
      <c r="B48" s="1"/>
      <c r="C48" s="7"/>
      <c r="D48" s="1"/>
      <c r="E48" s="11"/>
      <c r="F48" s="12"/>
    </row>
    <row r="49" spans="1:6" x14ac:dyDescent="0.2">
      <c r="A49" s="1"/>
      <c r="B49" s="1"/>
      <c r="C49" s="7"/>
      <c r="D49" s="1"/>
      <c r="E49" s="11"/>
      <c r="F49" s="12"/>
    </row>
    <row r="50" spans="1:6" x14ac:dyDescent="0.2">
      <c r="A50" s="1"/>
      <c r="B50" s="1"/>
      <c r="C50" s="7"/>
      <c r="D50" s="1"/>
      <c r="E50" s="11"/>
      <c r="F50" s="12"/>
    </row>
    <row r="51" spans="1:6" x14ac:dyDescent="0.2">
      <c r="A51" s="1"/>
      <c r="B51" s="1"/>
      <c r="C51" s="7"/>
      <c r="D51" s="1"/>
      <c r="E51" s="11"/>
      <c r="F51" s="12"/>
    </row>
    <row r="52" spans="1:6" x14ac:dyDescent="0.2">
      <c r="A52" s="1"/>
      <c r="B52" s="1"/>
      <c r="C52" s="7"/>
      <c r="D52" s="1"/>
      <c r="E52" s="11"/>
      <c r="F52" s="12"/>
    </row>
    <row r="53" spans="1:6" x14ac:dyDescent="0.2">
      <c r="A53" s="1"/>
      <c r="B53" s="1"/>
      <c r="C53" s="7"/>
      <c r="D53" s="1"/>
      <c r="E53" s="11"/>
      <c r="F53" s="12"/>
    </row>
    <row r="54" spans="1:6" x14ac:dyDescent="0.2">
      <c r="A54" s="1"/>
      <c r="B54" s="1"/>
      <c r="C54" s="7"/>
      <c r="D54" s="1"/>
      <c r="E54" s="11"/>
      <c r="F54" s="12"/>
    </row>
    <row r="55" spans="1:6" x14ac:dyDescent="0.2">
      <c r="A55" s="1"/>
      <c r="B55" s="1"/>
      <c r="C55" s="7"/>
      <c r="D55" s="1"/>
      <c r="E55" s="11"/>
      <c r="F55" s="12"/>
    </row>
    <row r="56" spans="1:6" x14ac:dyDescent="0.2">
      <c r="A56" s="1"/>
      <c r="B56" s="1"/>
      <c r="C56" s="7"/>
      <c r="D56" s="1"/>
      <c r="E56" s="11"/>
      <c r="F56" s="12"/>
    </row>
    <row r="57" spans="1:6" x14ac:dyDescent="0.2">
      <c r="A57" s="1"/>
      <c r="B57" s="1"/>
      <c r="C57" s="7"/>
      <c r="D57" s="1"/>
      <c r="E57" s="11"/>
      <c r="F57" s="12"/>
    </row>
    <row r="58" spans="1:6" x14ac:dyDescent="0.2">
      <c r="A58" s="1"/>
      <c r="B58" s="1"/>
      <c r="C58" s="7"/>
      <c r="D58" s="1"/>
      <c r="E58" s="11"/>
      <c r="F58" s="12"/>
    </row>
    <row r="59" spans="1:6" x14ac:dyDescent="0.2">
      <c r="A59" s="1"/>
      <c r="B59" s="1"/>
      <c r="C59" s="7"/>
      <c r="D59" s="1"/>
      <c r="E59" s="11"/>
      <c r="F59" s="12"/>
    </row>
    <row r="60" spans="1:6" x14ac:dyDescent="0.2">
      <c r="A60" s="1"/>
      <c r="B60" s="1"/>
      <c r="C60" s="7"/>
      <c r="D60" s="1"/>
      <c r="E60" s="11"/>
      <c r="F60" s="12"/>
    </row>
    <row r="61" spans="1:6" x14ac:dyDescent="0.2">
      <c r="A61" s="1"/>
      <c r="B61" s="1"/>
      <c r="C61" s="7"/>
      <c r="D61" s="1"/>
      <c r="E61" s="11"/>
      <c r="F61" s="12"/>
    </row>
    <row r="62" spans="1:6" x14ac:dyDescent="0.2">
      <c r="A62" s="1"/>
      <c r="B62" s="1"/>
      <c r="C62" s="7"/>
      <c r="D62" s="1"/>
      <c r="E62" s="11"/>
      <c r="F62" s="12"/>
    </row>
    <row r="63" spans="1:6" x14ac:dyDescent="0.2">
      <c r="A63" s="1"/>
      <c r="B63" s="1"/>
      <c r="C63" s="7"/>
      <c r="D63" s="1"/>
      <c r="E63" s="11"/>
      <c r="F63" s="12"/>
    </row>
    <row r="64" spans="1:6" x14ac:dyDescent="0.2">
      <c r="A64" s="1"/>
      <c r="B64" s="1"/>
      <c r="C64" s="7"/>
      <c r="D64" s="1"/>
      <c r="E64" s="11"/>
      <c r="F64" s="12"/>
    </row>
    <row r="65" spans="1:6" x14ac:dyDescent="0.2">
      <c r="A65" s="1"/>
      <c r="B65" s="1"/>
      <c r="C65" s="7"/>
      <c r="D65" s="1"/>
      <c r="E65" s="11"/>
      <c r="F65" s="12"/>
    </row>
    <row r="66" spans="1:6" x14ac:dyDescent="0.2">
      <c r="A66" s="1"/>
      <c r="B66" s="1"/>
      <c r="C66" s="7"/>
      <c r="D66" s="1"/>
      <c r="E66" s="11"/>
      <c r="F66" s="12"/>
    </row>
    <row r="67" spans="1:6" x14ac:dyDescent="0.2">
      <c r="A67" s="1"/>
      <c r="B67" s="1"/>
      <c r="C67" s="7"/>
      <c r="D67" s="1"/>
      <c r="E67" s="11"/>
      <c r="F67" s="12"/>
    </row>
    <row r="68" spans="1:6" x14ac:dyDescent="0.2">
      <c r="A68" s="1"/>
      <c r="B68" s="1"/>
      <c r="C68" s="7"/>
      <c r="D68" s="1"/>
      <c r="E68" s="11"/>
      <c r="F68" s="12"/>
    </row>
    <row r="69" spans="1:6" x14ac:dyDescent="0.2">
      <c r="A69" s="1"/>
      <c r="B69" s="1"/>
      <c r="C69" s="7"/>
      <c r="D69" s="1"/>
      <c r="E69" s="11"/>
      <c r="F69" s="12"/>
    </row>
    <row r="70" spans="1:6" x14ac:dyDescent="0.2">
      <c r="A70" s="1"/>
      <c r="B70" s="1"/>
      <c r="C70" s="7"/>
      <c r="D70" s="1"/>
      <c r="E70" s="11"/>
      <c r="F70" s="12"/>
    </row>
    <row r="71" spans="1:6" x14ac:dyDescent="0.2">
      <c r="A71" s="1"/>
      <c r="B71" s="1"/>
      <c r="C71" s="7"/>
      <c r="D71" s="1"/>
      <c r="E71" s="11"/>
      <c r="F71" s="12"/>
    </row>
  </sheetData>
  <sheetProtection sheet="1" objects="1" scenarios="1" selectLockedCells="1"/>
  <mergeCells count="5">
    <mergeCell ref="A5:E5"/>
    <mergeCell ref="A4:E4"/>
    <mergeCell ref="A3:E3"/>
    <mergeCell ref="A2:E2"/>
    <mergeCell ref="A1:E1"/>
  </mergeCells>
  <dataValidations count="1">
    <dataValidation type="custom" allowBlank="1" showInputMessage="1" showErrorMessage="1" errorTitle="Read only" error="This cell is read only" sqref="A1:E44" xr:uid="{24071ED2-B5DB-43DA-A1E5-A766D12C7858}">
      <formula1>"""=1=1"""</formula1>
    </dataValidation>
  </dataValidations>
  <printOptions horizontalCentered="1"/>
  <pageMargins left="0.7" right="0.7" top="0.75" bottom="0.75" header="0.3" footer="0.3"/>
  <pageSetup scale="97" fitToHeight="0"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0"/>
  <sheetViews>
    <sheetView zoomScale="90" zoomScaleNormal="90" workbookViewId="0">
      <pane ySplit="6" topLeftCell="A49" activePane="bottomLeft" state="frozen"/>
      <selection pane="bottomLeft" activeCell="A4" sqref="A4:F4"/>
    </sheetView>
  </sheetViews>
  <sheetFormatPr defaultRowHeight="12.75" x14ac:dyDescent="0.2"/>
  <cols>
    <col min="1" max="1" width="19.42578125" customWidth="1"/>
    <col min="2" max="2" width="13.85546875" customWidth="1"/>
    <col min="3" max="3" width="13.85546875" style="4" customWidth="1"/>
    <col min="4" max="4" width="14" customWidth="1"/>
    <col min="5" max="5" width="12.140625" style="6" customWidth="1"/>
    <col min="6" max="6" width="14.5703125" style="6" customWidth="1"/>
  </cols>
  <sheetData>
    <row r="1" spans="1:6" ht="15" x14ac:dyDescent="0.25">
      <c r="A1" s="229" t="s">
        <v>50</v>
      </c>
      <c r="B1" s="229"/>
      <c r="C1" s="229"/>
      <c r="D1" s="229"/>
      <c r="E1" s="229"/>
      <c r="F1" s="229"/>
    </row>
    <row r="2" spans="1:6" ht="15" x14ac:dyDescent="0.25">
      <c r="A2" s="229" t="s">
        <v>385</v>
      </c>
      <c r="B2" s="229"/>
      <c r="C2" s="229"/>
      <c r="D2" s="229"/>
      <c r="E2" s="229"/>
      <c r="F2" s="229"/>
    </row>
    <row r="3" spans="1:6" s="3" customFormat="1" ht="15" x14ac:dyDescent="0.25">
      <c r="A3" s="230" t="s">
        <v>384</v>
      </c>
      <c r="B3" s="230"/>
      <c r="C3" s="230"/>
      <c r="D3" s="230"/>
      <c r="E3" s="230"/>
      <c r="F3" s="230"/>
    </row>
    <row r="4" spans="1:6" ht="45" customHeight="1" thickBot="1" x14ac:dyDescent="0.25">
      <c r="A4" s="231" t="s">
        <v>388</v>
      </c>
      <c r="B4" s="231"/>
      <c r="C4" s="231"/>
      <c r="D4" s="231"/>
      <c r="E4" s="231"/>
      <c r="F4" s="231"/>
    </row>
    <row r="5" spans="1:6" s="15" customFormat="1" ht="27.75" customHeight="1" thickBot="1" x14ac:dyDescent="0.3">
      <c r="A5" s="217" t="s">
        <v>311</v>
      </c>
      <c r="B5" s="218"/>
      <c r="C5" s="218"/>
      <c r="D5" s="218"/>
      <c r="E5" s="218"/>
      <c r="F5" s="219"/>
    </row>
    <row r="6" spans="1:6" ht="93.75" customHeight="1" thickBot="1" x14ac:dyDescent="0.25">
      <c r="A6" s="141" t="s">
        <v>262</v>
      </c>
      <c r="B6" s="133" t="s">
        <v>303</v>
      </c>
      <c r="C6" s="133" t="s">
        <v>32</v>
      </c>
      <c r="D6" s="142" t="s">
        <v>33</v>
      </c>
      <c r="E6" s="143" t="s">
        <v>304</v>
      </c>
      <c r="F6" s="143" t="s">
        <v>305</v>
      </c>
    </row>
    <row r="7" spans="1:6" ht="12.95" customHeight="1" x14ac:dyDescent="0.2">
      <c r="A7" s="144" t="s">
        <v>264</v>
      </c>
      <c r="B7" s="145">
        <v>401000</v>
      </c>
      <c r="C7" s="146">
        <v>96125</v>
      </c>
      <c r="D7" s="147">
        <f t="shared" ref="D7:D44" si="0">B7/C7</f>
        <v>4.1716514954486348</v>
      </c>
      <c r="E7" s="148">
        <f>MROUND(D7/MAX($D$7:$D$44)*55,5)</f>
        <v>35</v>
      </c>
      <c r="F7" s="140">
        <f>MROUND(D7/MAX($D$7:$D$44)*140,5)</f>
        <v>90</v>
      </c>
    </row>
    <row r="8" spans="1:6" ht="12.95" customHeight="1" x14ac:dyDescent="0.2">
      <c r="A8" s="136" t="s">
        <v>265</v>
      </c>
      <c r="B8" s="149">
        <v>401000</v>
      </c>
      <c r="C8" s="150">
        <v>91687.5</v>
      </c>
      <c r="D8" s="139">
        <f t="shared" si="0"/>
        <v>4.3735514655760053</v>
      </c>
      <c r="E8" s="148">
        <f t="shared" ref="E8:E44" si="1">MROUND(D8/MAX($D$7:$D$44)*55,5)</f>
        <v>35</v>
      </c>
      <c r="F8" s="140">
        <f t="shared" ref="F8:F44" si="2">MROUND(D8/MAX($D$7:$D$44)*140,5)</f>
        <v>95</v>
      </c>
    </row>
    <row r="9" spans="1:6" ht="12.95" customHeight="1" x14ac:dyDescent="0.2">
      <c r="A9" s="136" t="s">
        <v>266</v>
      </c>
      <c r="B9" s="149">
        <v>398000</v>
      </c>
      <c r="C9" s="150">
        <v>82437.5</v>
      </c>
      <c r="D9" s="139">
        <f t="shared" si="0"/>
        <v>4.8278999241849885</v>
      </c>
      <c r="E9" s="148">
        <f t="shared" si="1"/>
        <v>40</v>
      </c>
      <c r="F9" s="140">
        <f t="shared" si="2"/>
        <v>100</v>
      </c>
    </row>
    <row r="10" spans="1:6" ht="12.95" customHeight="1" x14ac:dyDescent="0.2">
      <c r="A10" s="136" t="s">
        <v>267</v>
      </c>
      <c r="B10" s="149">
        <v>399000</v>
      </c>
      <c r="C10" s="150">
        <v>95312.5</v>
      </c>
      <c r="D10" s="139">
        <f t="shared" si="0"/>
        <v>4.1862295081967211</v>
      </c>
      <c r="E10" s="148">
        <f t="shared" si="1"/>
        <v>35</v>
      </c>
      <c r="F10" s="140">
        <f t="shared" si="2"/>
        <v>90</v>
      </c>
    </row>
    <row r="11" spans="1:6" ht="12.95" customHeight="1" x14ac:dyDescent="0.2">
      <c r="A11" s="136" t="s">
        <v>268</v>
      </c>
      <c r="B11" s="149">
        <v>299000</v>
      </c>
      <c r="C11" s="150">
        <v>82437.5</v>
      </c>
      <c r="D11" s="139">
        <f t="shared" si="0"/>
        <v>3.6269901440485217</v>
      </c>
      <c r="E11" s="148">
        <f t="shared" si="1"/>
        <v>30</v>
      </c>
      <c r="F11" s="140">
        <f t="shared" si="2"/>
        <v>75</v>
      </c>
    </row>
    <row r="12" spans="1:6" ht="12.95" customHeight="1" x14ac:dyDescent="0.2">
      <c r="A12" s="136" t="s">
        <v>269</v>
      </c>
      <c r="B12" s="149">
        <v>266000</v>
      </c>
      <c r="C12" s="150">
        <v>82437.5</v>
      </c>
      <c r="D12" s="139">
        <f t="shared" si="0"/>
        <v>3.2266868840030325</v>
      </c>
      <c r="E12" s="148">
        <f t="shared" si="1"/>
        <v>25</v>
      </c>
      <c r="F12" s="140">
        <f t="shared" si="2"/>
        <v>70</v>
      </c>
    </row>
    <row r="13" spans="1:6" ht="12.95" customHeight="1" x14ac:dyDescent="0.2">
      <c r="A13" s="136" t="s">
        <v>270</v>
      </c>
      <c r="B13" s="149">
        <v>539000</v>
      </c>
      <c r="C13" s="150">
        <v>107187.5</v>
      </c>
      <c r="D13" s="139">
        <f t="shared" si="0"/>
        <v>5.0285714285714285</v>
      </c>
      <c r="E13" s="148">
        <f t="shared" si="1"/>
        <v>40</v>
      </c>
      <c r="F13" s="140">
        <f t="shared" si="2"/>
        <v>105</v>
      </c>
    </row>
    <row r="14" spans="1:6" ht="12.95" customHeight="1" x14ac:dyDescent="0.2">
      <c r="A14" s="136" t="s">
        <v>271</v>
      </c>
      <c r="B14" s="149">
        <v>261000</v>
      </c>
      <c r="C14" s="150">
        <v>82437.5</v>
      </c>
      <c r="D14" s="139">
        <f t="shared" si="0"/>
        <v>3.1660348749052312</v>
      </c>
      <c r="E14" s="148">
        <f t="shared" si="1"/>
        <v>25</v>
      </c>
      <c r="F14" s="140">
        <f t="shared" si="2"/>
        <v>65</v>
      </c>
    </row>
    <row r="15" spans="1:6" ht="12.95" customHeight="1" x14ac:dyDescent="0.2">
      <c r="A15" s="136" t="s">
        <v>272</v>
      </c>
      <c r="B15" s="149">
        <v>394000</v>
      </c>
      <c r="C15" s="150">
        <v>82437.5</v>
      </c>
      <c r="D15" s="139">
        <f t="shared" si="0"/>
        <v>4.7793783169067474</v>
      </c>
      <c r="E15" s="148">
        <f t="shared" si="1"/>
        <v>40</v>
      </c>
      <c r="F15" s="140">
        <f t="shared" si="2"/>
        <v>100</v>
      </c>
    </row>
    <row r="16" spans="1:6" ht="12.95" customHeight="1" x14ac:dyDescent="0.2">
      <c r="A16" s="136" t="s">
        <v>273</v>
      </c>
      <c r="B16" s="149">
        <v>300000</v>
      </c>
      <c r="C16" s="150">
        <v>82437.5</v>
      </c>
      <c r="D16" s="139">
        <f t="shared" si="0"/>
        <v>3.639120545868082</v>
      </c>
      <c r="E16" s="148">
        <f t="shared" si="1"/>
        <v>30</v>
      </c>
      <c r="F16" s="140">
        <f t="shared" si="2"/>
        <v>75</v>
      </c>
    </row>
    <row r="17" spans="1:6" ht="12.95" customHeight="1" x14ac:dyDescent="0.2">
      <c r="A17" s="136" t="s">
        <v>274</v>
      </c>
      <c r="B17" s="149">
        <v>356000</v>
      </c>
      <c r="C17" s="150">
        <v>85375</v>
      </c>
      <c r="D17" s="139">
        <f t="shared" si="0"/>
        <v>4.1698389458272329</v>
      </c>
      <c r="E17" s="148">
        <f t="shared" si="1"/>
        <v>35</v>
      </c>
      <c r="F17" s="140">
        <f t="shared" si="2"/>
        <v>90</v>
      </c>
    </row>
    <row r="18" spans="1:6" ht="12.95" customHeight="1" x14ac:dyDescent="0.2">
      <c r="A18" s="136" t="s">
        <v>275</v>
      </c>
      <c r="B18" s="149">
        <v>309000</v>
      </c>
      <c r="C18" s="150">
        <v>82437.5</v>
      </c>
      <c r="D18" s="139">
        <f t="shared" si="0"/>
        <v>3.7482941622441244</v>
      </c>
      <c r="E18" s="148">
        <f t="shared" si="1"/>
        <v>30</v>
      </c>
      <c r="F18" s="140">
        <f t="shared" si="2"/>
        <v>80</v>
      </c>
    </row>
    <row r="19" spans="1:6" ht="12.95" customHeight="1" x14ac:dyDescent="0.2">
      <c r="A19" s="136" t="s">
        <v>276</v>
      </c>
      <c r="B19" s="149">
        <v>294000</v>
      </c>
      <c r="C19" s="150">
        <v>82437.5</v>
      </c>
      <c r="D19" s="139">
        <f t="shared" si="0"/>
        <v>3.5663381349507204</v>
      </c>
      <c r="E19" s="148">
        <f t="shared" si="1"/>
        <v>30</v>
      </c>
      <c r="F19" s="140">
        <f t="shared" si="2"/>
        <v>75</v>
      </c>
    </row>
    <row r="20" spans="1:6" ht="12.95" customHeight="1" x14ac:dyDescent="0.2">
      <c r="A20" s="136" t="s">
        <v>277</v>
      </c>
      <c r="B20" s="149">
        <v>228000</v>
      </c>
      <c r="C20" s="150">
        <v>83812.5</v>
      </c>
      <c r="D20" s="139">
        <f t="shared" si="0"/>
        <v>2.7203579418344521</v>
      </c>
      <c r="E20" s="148">
        <f t="shared" si="1"/>
        <v>25</v>
      </c>
      <c r="F20" s="140">
        <f t="shared" si="2"/>
        <v>60</v>
      </c>
    </row>
    <row r="21" spans="1:6" ht="12.95" customHeight="1" x14ac:dyDescent="0.2">
      <c r="A21" s="136" t="s">
        <v>278</v>
      </c>
      <c r="B21" s="149">
        <v>358000</v>
      </c>
      <c r="C21" s="150">
        <v>82437.5</v>
      </c>
      <c r="D21" s="139">
        <f t="shared" si="0"/>
        <v>4.3426838514025778</v>
      </c>
      <c r="E21" s="148">
        <f t="shared" si="1"/>
        <v>35</v>
      </c>
      <c r="F21" s="140">
        <f t="shared" si="2"/>
        <v>90</v>
      </c>
    </row>
    <row r="22" spans="1:6" ht="12.95" customHeight="1" x14ac:dyDescent="0.2">
      <c r="A22" s="136" t="s">
        <v>279</v>
      </c>
      <c r="B22" s="149">
        <v>314000</v>
      </c>
      <c r="C22" s="150">
        <v>82437.5</v>
      </c>
      <c r="D22" s="139">
        <f t="shared" si="0"/>
        <v>3.8089461713419257</v>
      </c>
      <c r="E22" s="148">
        <f t="shared" si="1"/>
        <v>30</v>
      </c>
      <c r="F22" s="140">
        <f t="shared" si="2"/>
        <v>80</v>
      </c>
    </row>
    <row r="23" spans="1:6" ht="12.95" customHeight="1" x14ac:dyDescent="0.2">
      <c r="A23" s="136" t="s">
        <v>280</v>
      </c>
      <c r="B23" s="149">
        <v>451000</v>
      </c>
      <c r="C23" s="150">
        <v>85000</v>
      </c>
      <c r="D23" s="139">
        <f t="shared" si="0"/>
        <v>5.3058823529411763</v>
      </c>
      <c r="E23" s="148">
        <f t="shared" si="1"/>
        <v>45</v>
      </c>
      <c r="F23" s="140">
        <f t="shared" si="2"/>
        <v>110</v>
      </c>
    </row>
    <row r="24" spans="1:6" ht="12.95" customHeight="1" x14ac:dyDescent="0.2">
      <c r="A24" s="136" t="s">
        <v>281</v>
      </c>
      <c r="B24" s="149">
        <v>375000</v>
      </c>
      <c r="C24" s="150">
        <v>82437.5</v>
      </c>
      <c r="D24" s="139">
        <f t="shared" si="0"/>
        <v>4.5489006823351019</v>
      </c>
      <c r="E24" s="148">
        <f t="shared" si="1"/>
        <v>40</v>
      </c>
      <c r="F24" s="140">
        <f t="shared" si="2"/>
        <v>95</v>
      </c>
    </row>
    <row r="25" spans="1:6" ht="12.95" customHeight="1" x14ac:dyDescent="0.2">
      <c r="A25" s="136" t="s">
        <v>282</v>
      </c>
      <c r="B25" s="149">
        <v>209000</v>
      </c>
      <c r="C25" s="150">
        <v>82437.5</v>
      </c>
      <c r="D25" s="139">
        <f t="shared" si="0"/>
        <v>2.5352539802880969</v>
      </c>
      <c r="E25" s="148">
        <f t="shared" si="1"/>
        <v>20</v>
      </c>
      <c r="F25" s="140">
        <f t="shared" si="2"/>
        <v>55</v>
      </c>
    </row>
    <row r="26" spans="1:6" ht="12.95" customHeight="1" x14ac:dyDescent="0.2">
      <c r="A26" s="136" t="s">
        <v>283</v>
      </c>
      <c r="B26" s="149">
        <v>499000</v>
      </c>
      <c r="C26" s="150">
        <v>85000</v>
      </c>
      <c r="D26" s="139">
        <f t="shared" si="0"/>
        <v>5.8705882352941172</v>
      </c>
      <c r="E26" s="148">
        <f t="shared" si="1"/>
        <v>50</v>
      </c>
      <c r="F26" s="140">
        <f t="shared" si="2"/>
        <v>125</v>
      </c>
    </row>
    <row r="27" spans="1:6" ht="12.95" customHeight="1" x14ac:dyDescent="0.2">
      <c r="A27" s="136" t="s">
        <v>284</v>
      </c>
      <c r="B27" s="149">
        <v>618000</v>
      </c>
      <c r="C27" s="150">
        <v>120437.5</v>
      </c>
      <c r="D27" s="139">
        <f t="shared" si="0"/>
        <v>5.1312921639854698</v>
      </c>
      <c r="E27" s="148">
        <f t="shared" si="1"/>
        <v>45</v>
      </c>
      <c r="F27" s="140">
        <f t="shared" si="2"/>
        <v>110</v>
      </c>
    </row>
    <row r="28" spans="1:6" ht="12.95" customHeight="1" x14ac:dyDescent="0.2">
      <c r="A28" s="136" t="s">
        <v>285</v>
      </c>
      <c r="B28" s="149">
        <v>684000</v>
      </c>
      <c r="C28" s="150">
        <v>133375</v>
      </c>
      <c r="D28" s="139">
        <f t="shared" si="0"/>
        <v>5.1283973758200565</v>
      </c>
      <c r="E28" s="148">
        <f t="shared" si="1"/>
        <v>45</v>
      </c>
      <c r="F28" s="140">
        <f t="shared" si="2"/>
        <v>110</v>
      </c>
    </row>
    <row r="29" spans="1:6" ht="12.95" customHeight="1" x14ac:dyDescent="0.2">
      <c r="A29" s="136" t="s">
        <v>286</v>
      </c>
      <c r="B29" s="149">
        <v>503000</v>
      </c>
      <c r="C29" s="150">
        <v>104187.5</v>
      </c>
      <c r="D29" s="139">
        <f t="shared" si="0"/>
        <v>4.8278344331133773</v>
      </c>
      <c r="E29" s="148">
        <f t="shared" si="1"/>
        <v>40</v>
      </c>
      <c r="F29" s="140">
        <f t="shared" si="2"/>
        <v>100</v>
      </c>
    </row>
    <row r="30" spans="1:6" ht="12.95" customHeight="1" x14ac:dyDescent="0.2">
      <c r="A30" s="136" t="s">
        <v>287</v>
      </c>
      <c r="B30" s="149">
        <v>599000</v>
      </c>
      <c r="C30" s="150">
        <v>107187.5</v>
      </c>
      <c r="D30" s="139">
        <f t="shared" si="0"/>
        <v>5.5883381924198252</v>
      </c>
      <c r="E30" s="148">
        <f t="shared" si="1"/>
        <v>45</v>
      </c>
      <c r="F30" s="140">
        <f t="shared" si="2"/>
        <v>120</v>
      </c>
    </row>
    <row r="31" spans="1:6" ht="12.95" customHeight="1" x14ac:dyDescent="0.2">
      <c r="A31" s="136" t="s">
        <v>288</v>
      </c>
      <c r="B31" s="149">
        <v>295000</v>
      </c>
      <c r="C31" s="150">
        <v>83812.5</v>
      </c>
      <c r="D31" s="139">
        <f t="shared" si="0"/>
        <v>3.5197613721103655</v>
      </c>
      <c r="E31" s="148">
        <f t="shared" si="1"/>
        <v>30</v>
      </c>
      <c r="F31" s="140">
        <f t="shared" si="2"/>
        <v>75</v>
      </c>
    </row>
    <row r="32" spans="1:6" ht="12.95" customHeight="1" x14ac:dyDescent="0.2">
      <c r="A32" s="136" t="s">
        <v>289</v>
      </c>
      <c r="B32" s="149">
        <v>736000</v>
      </c>
      <c r="C32" s="150">
        <v>111312.5</v>
      </c>
      <c r="D32" s="139">
        <f t="shared" si="0"/>
        <v>6.6120157215047728</v>
      </c>
      <c r="E32" s="148">
        <f t="shared" si="1"/>
        <v>55</v>
      </c>
      <c r="F32" s="140">
        <f t="shared" si="2"/>
        <v>140</v>
      </c>
    </row>
    <row r="33" spans="1:7" ht="12.95" customHeight="1" x14ac:dyDescent="0.2">
      <c r="A33" s="136" t="s">
        <v>290</v>
      </c>
      <c r="B33" s="149">
        <v>722000</v>
      </c>
      <c r="C33" s="150">
        <v>165125</v>
      </c>
      <c r="D33" s="139">
        <f t="shared" si="0"/>
        <v>4.372445117335352</v>
      </c>
      <c r="E33" s="148">
        <f t="shared" si="1"/>
        <v>35</v>
      </c>
      <c r="F33" s="140">
        <f t="shared" si="2"/>
        <v>95</v>
      </c>
    </row>
    <row r="34" spans="1:7" ht="12.95" customHeight="1" x14ac:dyDescent="0.2">
      <c r="A34" s="136" t="s">
        <v>291</v>
      </c>
      <c r="B34" s="149">
        <v>351000</v>
      </c>
      <c r="C34" s="150">
        <v>84000</v>
      </c>
      <c r="D34" s="139">
        <f t="shared" si="0"/>
        <v>4.1785714285714288</v>
      </c>
      <c r="E34" s="148">
        <f t="shared" si="1"/>
        <v>35</v>
      </c>
      <c r="F34" s="140">
        <f t="shared" si="2"/>
        <v>90</v>
      </c>
    </row>
    <row r="35" spans="1:7" ht="12.95" customHeight="1" x14ac:dyDescent="0.2">
      <c r="A35" s="136" t="s">
        <v>292</v>
      </c>
      <c r="B35" s="149">
        <v>284000</v>
      </c>
      <c r="C35" s="150">
        <v>85500</v>
      </c>
      <c r="D35" s="139">
        <f t="shared" si="0"/>
        <v>3.3216374269005846</v>
      </c>
      <c r="E35" s="148">
        <f t="shared" si="1"/>
        <v>30</v>
      </c>
      <c r="F35" s="140">
        <f t="shared" si="2"/>
        <v>70</v>
      </c>
    </row>
    <row r="36" spans="1:7" ht="12.95" customHeight="1" x14ac:dyDescent="0.2">
      <c r="A36" s="136" t="s">
        <v>293</v>
      </c>
      <c r="B36" s="149">
        <v>276000</v>
      </c>
      <c r="C36" s="150">
        <v>82437.5</v>
      </c>
      <c r="D36" s="139">
        <f t="shared" si="0"/>
        <v>3.3479909021986352</v>
      </c>
      <c r="E36" s="148">
        <f t="shared" si="1"/>
        <v>30</v>
      </c>
      <c r="F36" s="140">
        <f t="shared" si="2"/>
        <v>70</v>
      </c>
    </row>
    <row r="37" spans="1:7" ht="12.95" customHeight="1" x14ac:dyDescent="0.2">
      <c r="A37" s="136" t="s">
        <v>294</v>
      </c>
      <c r="B37" s="149">
        <v>543000</v>
      </c>
      <c r="C37" s="150">
        <v>114375</v>
      </c>
      <c r="D37" s="139">
        <f t="shared" si="0"/>
        <v>4.747540983606557</v>
      </c>
      <c r="E37" s="148">
        <f t="shared" si="1"/>
        <v>40</v>
      </c>
      <c r="F37" s="140">
        <f t="shared" si="2"/>
        <v>100</v>
      </c>
    </row>
    <row r="38" spans="1:7" ht="12.95" customHeight="1" x14ac:dyDescent="0.2">
      <c r="A38" s="136" t="s">
        <v>295</v>
      </c>
      <c r="B38" s="149">
        <v>404000</v>
      </c>
      <c r="C38" s="150">
        <v>82437.5</v>
      </c>
      <c r="D38" s="139">
        <f t="shared" si="0"/>
        <v>4.9006823351023501</v>
      </c>
      <c r="E38" s="148">
        <f t="shared" si="1"/>
        <v>40</v>
      </c>
      <c r="F38" s="140">
        <f t="shared" si="2"/>
        <v>105</v>
      </c>
    </row>
    <row r="39" spans="1:7" ht="12.95" customHeight="1" x14ac:dyDescent="0.2">
      <c r="A39" s="136" t="s">
        <v>296</v>
      </c>
      <c r="B39" s="149">
        <v>311000</v>
      </c>
      <c r="C39" s="150">
        <v>82437.5</v>
      </c>
      <c r="D39" s="139">
        <f t="shared" si="0"/>
        <v>3.7725549658832449</v>
      </c>
      <c r="E39" s="148">
        <f t="shared" si="1"/>
        <v>30</v>
      </c>
      <c r="F39" s="140">
        <f t="shared" si="2"/>
        <v>80</v>
      </c>
    </row>
    <row r="40" spans="1:7" ht="12.95" customHeight="1" x14ac:dyDescent="0.2">
      <c r="A40" s="136" t="s">
        <v>297</v>
      </c>
      <c r="B40" s="149">
        <v>252000</v>
      </c>
      <c r="C40" s="150">
        <v>82437.5</v>
      </c>
      <c r="D40" s="139">
        <f t="shared" si="0"/>
        <v>3.0568612585291888</v>
      </c>
      <c r="E40" s="148">
        <f t="shared" si="1"/>
        <v>25</v>
      </c>
      <c r="F40" s="140">
        <f t="shared" si="2"/>
        <v>65</v>
      </c>
    </row>
    <row r="41" spans="1:7" ht="12.95" customHeight="1" x14ac:dyDescent="0.2">
      <c r="A41" s="136" t="s">
        <v>298</v>
      </c>
      <c r="B41" s="149">
        <v>317000</v>
      </c>
      <c r="C41" s="150">
        <v>82437.5</v>
      </c>
      <c r="D41" s="139">
        <f t="shared" si="0"/>
        <v>3.8453373768006065</v>
      </c>
      <c r="E41" s="148">
        <f t="shared" si="1"/>
        <v>30</v>
      </c>
      <c r="F41" s="140">
        <f t="shared" si="2"/>
        <v>80</v>
      </c>
    </row>
    <row r="42" spans="1:7" ht="12.95" customHeight="1" x14ac:dyDescent="0.2">
      <c r="A42" s="136" t="s">
        <v>299</v>
      </c>
      <c r="B42" s="149">
        <v>347000</v>
      </c>
      <c r="C42" s="150">
        <v>88062.5</v>
      </c>
      <c r="D42" s="139">
        <f t="shared" si="0"/>
        <v>3.9403832505322924</v>
      </c>
      <c r="E42" s="148">
        <f t="shared" si="1"/>
        <v>35</v>
      </c>
      <c r="F42" s="140">
        <f t="shared" si="2"/>
        <v>85</v>
      </c>
    </row>
    <row r="43" spans="1:7" ht="12.95" customHeight="1" x14ac:dyDescent="0.2">
      <c r="A43" s="136" t="s">
        <v>300</v>
      </c>
      <c r="B43" s="149">
        <v>526000</v>
      </c>
      <c r="C43" s="150">
        <v>104875</v>
      </c>
      <c r="D43" s="139">
        <f t="shared" si="0"/>
        <v>5.0154946364719901</v>
      </c>
      <c r="E43" s="148">
        <f t="shared" si="1"/>
        <v>40</v>
      </c>
      <c r="F43" s="140">
        <f t="shared" si="2"/>
        <v>105</v>
      </c>
    </row>
    <row r="44" spans="1:7" ht="12.95" customHeight="1" thickBot="1" x14ac:dyDescent="0.25">
      <c r="A44" s="151" t="s">
        <v>301</v>
      </c>
      <c r="B44" s="152">
        <v>409000</v>
      </c>
      <c r="C44" s="153">
        <v>82437.5</v>
      </c>
      <c r="D44" s="154">
        <f t="shared" si="0"/>
        <v>4.9613343442001518</v>
      </c>
      <c r="E44" s="155">
        <f t="shared" si="1"/>
        <v>40</v>
      </c>
      <c r="F44" s="156">
        <f t="shared" si="2"/>
        <v>105</v>
      </c>
    </row>
    <row r="45" spans="1:7" ht="52.15" customHeight="1" thickBot="1" x14ac:dyDescent="0.3">
      <c r="A45" s="226" t="s">
        <v>378</v>
      </c>
      <c r="B45" s="227"/>
      <c r="C45" s="227"/>
      <c r="D45" s="227"/>
      <c r="E45" s="227"/>
      <c r="F45" s="228"/>
    </row>
    <row r="46" spans="1:7" ht="66" customHeight="1" thickBot="1" x14ac:dyDescent="0.25">
      <c r="A46" s="141" t="s">
        <v>364</v>
      </c>
      <c r="B46" s="133" t="s">
        <v>365</v>
      </c>
      <c r="C46" s="133" t="s">
        <v>32</v>
      </c>
      <c r="D46" s="142" t="s">
        <v>33</v>
      </c>
      <c r="E46" s="166"/>
      <c r="F46" s="143" t="s">
        <v>305</v>
      </c>
      <c r="G46" s="6"/>
    </row>
    <row r="47" spans="1:7" ht="28.9" customHeight="1" x14ac:dyDescent="0.2">
      <c r="A47" s="157" t="s">
        <v>366</v>
      </c>
      <c r="B47" s="158">
        <v>783750</v>
      </c>
      <c r="C47" s="159">
        <v>133375</v>
      </c>
      <c r="D47" s="160">
        <f>B47/C47</f>
        <v>5.8762886597938149</v>
      </c>
      <c r="E47" s="167"/>
      <c r="F47" s="161">
        <f>IF((MROUND(D47/MAX($D$7:$D$44)*140,5))&gt;140, 140, MROUND(D47/MAX($D$7:$D$44)*140,5))</f>
        <v>125</v>
      </c>
    </row>
    <row r="48" spans="1:7" ht="28.9" customHeight="1" x14ac:dyDescent="0.2">
      <c r="A48" s="162" t="s">
        <v>367</v>
      </c>
      <c r="B48" s="163">
        <v>394250</v>
      </c>
      <c r="C48" s="164">
        <f>(10/8)*65950</f>
        <v>82437.5</v>
      </c>
      <c r="D48" s="165">
        <f t="shared" ref="D48:D58" si="3">B48/C48</f>
        <v>4.7824109173616378</v>
      </c>
      <c r="E48" s="167"/>
      <c r="F48" s="161">
        <f t="shared" ref="F48:F57" si="4">IF((MROUND(D48/MAX($D$7:$D$44)*140,5))&gt;140, 140, MROUND(D48/MAX($D$7:$D$44)*140,5))</f>
        <v>100</v>
      </c>
    </row>
    <row r="49" spans="1:6" ht="28.9" customHeight="1" x14ac:dyDescent="0.2">
      <c r="A49" s="162" t="s">
        <v>368</v>
      </c>
      <c r="B49" s="163">
        <v>399950</v>
      </c>
      <c r="C49" s="164">
        <v>82437.5</v>
      </c>
      <c r="D49" s="165">
        <f t="shared" si="3"/>
        <v>4.8515542077331313</v>
      </c>
      <c r="E49" s="167"/>
      <c r="F49" s="161">
        <f t="shared" si="4"/>
        <v>105</v>
      </c>
    </row>
    <row r="50" spans="1:6" ht="28.9" customHeight="1" x14ac:dyDescent="0.2">
      <c r="A50" s="162" t="s">
        <v>369</v>
      </c>
      <c r="B50" s="163">
        <v>973750</v>
      </c>
      <c r="C50" s="164">
        <v>85000</v>
      </c>
      <c r="D50" s="165">
        <f t="shared" si="3"/>
        <v>11.455882352941176</v>
      </c>
      <c r="E50" s="167"/>
      <c r="F50" s="161">
        <f t="shared" si="4"/>
        <v>140</v>
      </c>
    </row>
    <row r="51" spans="1:6" ht="28.9" customHeight="1" x14ac:dyDescent="0.2">
      <c r="A51" s="162" t="s">
        <v>370</v>
      </c>
      <c r="B51" s="163">
        <v>513000</v>
      </c>
      <c r="C51" s="164">
        <v>85000</v>
      </c>
      <c r="D51" s="165">
        <f t="shared" si="3"/>
        <v>6.0352941176470587</v>
      </c>
      <c r="E51" s="167"/>
      <c r="F51" s="161">
        <f t="shared" si="4"/>
        <v>130</v>
      </c>
    </row>
    <row r="52" spans="1:6" ht="28.9" customHeight="1" x14ac:dyDescent="0.2">
      <c r="A52" s="162" t="s">
        <v>371</v>
      </c>
      <c r="B52" s="163">
        <v>764750</v>
      </c>
      <c r="C52" s="164">
        <v>133375</v>
      </c>
      <c r="D52" s="165">
        <f t="shared" si="3"/>
        <v>5.733833177132146</v>
      </c>
      <c r="E52" s="167"/>
      <c r="F52" s="161">
        <f t="shared" si="4"/>
        <v>120</v>
      </c>
    </row>
    <row r="53" spans="1:6" ht="28.9" customHeight="1" x14ac:dyDescent="0.2">
      <c r="A53" s="162" t="s">
        <v>372</v>
      </c>
      <c r="B53" s="163">
        <v>855000</v>
      </c>
      <c r="C53" s="164">
        <v>107187.5</v>
      </c>
      <c r="D53" s="165">
        <f t="shared" si="3"/>
        <v>7.9766763848396502</v>
      </c>
      <c r="E53" s="167"/>
      <c r="F53" s="161">
        <f t="shared" si="4"/>
        <v>140</v>
      </c>
    </row>
    <row r="54" spans="1:6" ht="28.9" customHeight="1" x14ac:dyDescent="0.2">
      <c r="A54" s="162" t="s">
        <v>373</v>
      </c>
      <c r="B54" s="163">
        <v>354350</v>
      </c>
      <c r="C54" s="164">
        <v>84000</v>
      </c>
      <c r="D54" s="165">
        <f t="shared" si="3"/>
        <v>4.2184523809523808</v>
      </c>
      <c r="E54" s="167"/>
      <c r="F54" s="161">
        <f t="shared" si="4"/>
        <v>90</v>
      </c>
    </row>
    <row r="55" spans="1:6" ht="28.9" customHeight="1" x14ac:dyDescent="0.2">
      <c r="A55" s="162" t="s">
        <v>374</v>
      </c>
      <c r="B55" s="163">
        <v>1520000</v>
      </c>
      <c r="C55" s="164">
        <v>133375</v>
      </c>
      <c r="D55" s="165">
        <f t="shared" si="3"/>
        <v>11.396438612933459</v>
      </c>
      <c r="E55" s="167"/>
      <c r="F55" s="161">
        <f t="shared" si="4"/>
        <v>140</v>
      </c>
    </row>
    <row r="56" spans="1:6" ht="28.9" customHeight="1" x14ac:dyDescent="0.2">
      <c r="A56" s="162" t="s">
        <v>375</v>
      </c>
      <c r="B56" s="163">
        <v>356250</v>
      </c>
      <c r="C56" s="164">
        <v>88062.5</v>
      </c>
      <c r="D56" s="165">
        <f t="shared" si="3"/>
        <v>4.0454222853087298</v>
      </c>
      <c r="E56" s="167"/>
      <c r="F56" s="161">
        <f t="shared" si="4"/>
        <v>85</v>
      </c>
    </row>
    <row r="57" spans="1:6" ht="28.9" customHeight="1" x14ac:dyDescent="0.2">
      <c r="A57" s="162" t="s">
        <v>376</v>
      </c>
      <c r="B57" s="163">
        <v>617500</v>
      </c>
      <c r="C57" s="164">
        <f>(10/8)*74550</f>
        <v>93187.5</v>
      </c>
      <c r="D57" s="165">
        <f t="shared" si="3"/>
        <v>6.6264252179745133</v>
      </c>
      <c r="E57" s="167"/>
      <c r="F57" s="161">
        <f t="shared" si="4"/>
        <v>140</v>
      </c>
    </row>
    <row r="58" spans="1:6" ht="28.9" customHeight="1" x14ac:dyDescent="0.2">
      <c r="A58" s="162" t="s">
        <v>377</v>
      </c>
      <c r="B58" s="163">
        <v>1092500</v>
      </c>
      <c r="C58" s="164">
        <v>133375</v>
      </c>
      <c r="D58" s="165">
        <f t="shared" si="3"/>
        <v>8.1911902530459226</v>
      </c>
      <c r="E58" s="167"/>
      <c r="F58" s="161">
        <f>IF((MROUND(D58/MAX($D$7:$D$44)*140,5))&gt;140, 140, MROUND(D58/MAX($D$7:$D$44)*140,5))</f>
        <v>140</v>
      </c>
    </row>
    <row r="59" spans="1:6" x14ac:dyDescent="0.2">
      <c r="B59" s="1"/>
      <c r="C59" s="7"/>
      <c r="D59" s="1"/>
      <c r="E59" s="11"/>
      <c r="F59" s="12"/>
    </row>
    <row r="60" spans="1:6" x14ac:dyDescent="0.2">
      <c r="A60" s="1"/>
      <c r="B60" s="1"/>
      <c r="C60" s="7"/>
      <c r="D60" s="1"/>
      <c r="E60" s="11"/>
      <c r="F60" s="12"/>
    </row>
  </sheetData>
  <sheetProtection sheet="1" objects="1" scenarios="1" selectLockedCells="1"/>
  <mergeCells count="6">
    <mergeCell ref="A45:F45"/>
    <mergeCell ref="A1:F1"/>
    <mergeCell ref="A2:F2"/>
    <mergeCell ref="A3:F3"/>
    <mergeCell ref="A4:F4"/>
    <mergeCell ref="A5:F5"/>
  </mergeCells>
  <dataValidations count="1">
    <dataValidation type="custom" allowBlank="1" showInputMessage="1" showErrorMessage="1" errorTitle="Read only" error="This cell is read only" sqref="A1:A58 B1:F44 B46:F58" xr:uid="{8A8B9A35-3831-4D94-8811-F392533CC95F}">
      <formula1>"""=1=1"""</formula1>
    </dataValidation>
  </dataValidations>
  <printOptions horizontalCentered="1"/>
  <pageMargins left="0.7" right="0.7" top="0.75" bottom="0.75" header="0.3" footer="0.3"/>
  <pageSetup scale="94" fitToHeight="0" orientation="portrait"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5"/>
  <sheetViews>
    <sheetView workbookViewId="0">
      <selection sqref="A1:B1"/>
    </sheetView>
  </sheetViews>
  <sheetFormatPr defaultRowHeight="12.75" x14ac:dyDescent="0.2"/>
  <cols>
    <col min="2" max="2" width="19.5703125" bestFit="1" customWidth="1"/>
  </cols>
  <sheetData>
    <row r="1" spans="1:3" ht="15.75" x14ac:dyDescent="0.25">
      <c r="A1" s="232" t="s">
        <v>34</v>
      </c>
      <c r="B1" s="232"/>
    </row>
    <row r="2" spans="1:3" ht="15.75" x14ac:dyDescent="0.25">
      <c r="A2" s="8"/>
    </row>
    <row r="3" spans="1:3" ht="18" customHeight="1" x14ac:dyDescent="0.2">
      <c r="A3" s="168" t="s">
        <v>5</v>
      </c>
    </row>
    <row r="4" spans="1:3" ht="18" customHeight="1" x14ac:dyDescent="0.2">
      <c r="A4" s="169" t="s">
        <v>35</v>
      </c>
    </row>
    <row r="5" spans="1:3" ht="15" customHeight="1" thickBot="1" x14ac:dyDescent="0.25">
      <c r="B5" s="170" t="s">
        <v>36</v>
      </c>
      <c r="C5" s="170" t="s">
        <v>37</v>
      </c>
    </row>
    <row r="6" spans="1:3" ht="15" customHeight="1" thickTop="1" x14ac:dyDescent="0.2">
      <c r="B6" s="171" t="s">
        <v>312</v>
      </c>
      <c r="C6" s="172">
        <v>35</v>
      </c>
    </row>
    <row r="7" spans="1:3" ht="15" customHeight="1" x14ac:dyDescent="0.2">
      <c r="B7" s="173" t="s">
        <v>313</v>
      </c>
      <c r="C7" s="174">
        <v>42</v>
      </c>
    </row>
    <row r="8" spans="1:3" ht="15" customHeight="1" x14ac:dyDescent="0.2">
      <c r="B8" s="173" t="s">
        <v>314</v>
      </c>
      <c r="C8" s="174">
        <v>49</v>
      </c>
    </row>
    <row r="9" spans="1:3" ht="15" customHeight="1" x14ac:dyDescent="0.2">
      <c r="B9" s="173" t="s">
        <v>315</v>
      </c>
      <c r="C9" s="174">
        <v>56</v>
      </c>
    </row>
    <row r="10" spans="1:3" ht="15" customHeight="1" x14ac:dyDescent="0.2">
      <c r="B10" s="173" t="s">
        <v>316</v>
      </c>
      <c r="C10" s="174">
        <v>63</v>
      </c>
    </row>
    <row r="11" spans="1:3" ht="15" customHeight="1" x14ac:dyDescent="0.2">
      <c r="B11" s="173" t="s">
        <v>317</v>
      </c>
      <c r="C11" s="174">
        <v>70</v>
      </c>
    </row>
    <row r="13" spans="1:3" ht="18" customHeight="1" x14ac:dyDescent="0.2">
      <c r="A13" s="169" t="s">
        <v>38</v>
      </c>
    </row>
    <row r="14" spans="1:3" ht="15" customHeight="1" thickBot="1" x14ac:dyDescent="0.25">
      <c r="B14" s="170" t="s">
        <v>36</v>
      </c>
      <c r="C14" s="170" t="s">
        <v>37</v>
      </c>
    </row>
    <row r="15" spans="1:3" ht="15" customHeight="1" thickTop="1" x14ac:dyDescent="0.2">
      <c r="B15" s="171" t="s">
        <v>318</v>
      </c>
      <c r="C15" s="172">
        <v>35</v>
      </c>
    </row>
    <row r="16" spans="1:3" ht="15" customHeight="1" x14ac:dyDescent="0.2">
      <c r="B16" s="173" t="s">
        <v>319</v>
      </c>
      <c r="C16" s="174">
        <v>42</v>
      </c>
    </row>
    <row r="17" spans="1:3" ht="15" customHeight="1" x14ac:dyDescent="0.2">
      <c r="B17" s="173" t="s">
        <v>320</v>
      </c>
      <c r="C17" s="174">
        <v>49</v>
      </c>
    </row>
    <row r="18" spans="1:3" ht="15" customHeight="1" x14ac:dyDescent="0.2">
      <c r="B18" s="173" t="s">
        <v>321</v>
      </c>
      <c r="C18" s="174">
        <v>56</v>
      </c>
    </row>
    <row r="19" spans="1:3" ht="15" customHeight="1" x14ac:dyDescent="0.2">
      <c r="B19" s="173" t="s">
        <v>322</v>
      </c>
      <c r="C19" s="174">
        <v>63</v>
      </c>
    </row>
    <row r="20" spans="1:3" ht="15" customHeight="1" x14ac:dyDescent="0.2">
      <c r="B20" s="173" t="s">
        <v>323</v>
      </c>
      <c r="C20" s="174">
        <v>70</v>
      </c>
    </row>
    <row r="21" spans="1:3" ht="15" customHeight="1" x14ac:dyDescent="0.2"/>
    <row r="22" spans="1:3" ht="18" customHeight="1" x14ac:dyDescent="0.2">
      <c r="A22" s="169" t="s">
        <v>39</v>
      </c>
    </row>
    <row r="23" spans="1:3" ht="15" customHeight="1" thickBot="1" x14ac:dyDescent="0.25">
      <c r="B23" s="170" t="s">
        <v>36</v>
      </c>
      <c r="C23" s="170" t="s">
        <v>37</v>
      </c>
    </row>
    <row r="24" spans="1:3" ht="15" customHeight="1" thickTop="1" x14ac:dyDescent="0.2">
      <c r="B24" s="171" t="s">
        <v>329</v>
      </c>
      <c r="C24" s="172">
        <v>55</v>
      </c>
    </row>
    <row r="25" spans="1:3" ht="15" customHeight="1" x14ac:dyDescent="0.2">
      <c r="B25" s="173" t="s">
        <v>324</v>
      </c>
      <c r="C25" s="174">
        <v>66</v>
      </c>
    </row>
    <row r="26" spans="1:3" ht="15" customHeight="1" x14ac:dyDescent="0.2">
      <c r="B26" s="173" t="s">
        <v>325</v>
      </c>
      <c r="C26" s="174">
        <v>77</v>
      </c>
    </row>
    <row r="27" spans="1:3" ht="15" customHeight="1" x14ac:dyDescent="0.2">
      <c r="B27" s="173" t="s">
        <v>326</v>
      </c>
      <c r="C27" s="174">
        <v>88</v>
      </c>
    </row>
    <row r="28" spans="1:3" ht="15" customHeight="1" x14ac:dyDescent="0.2">
      <c r="B28" s="173" t="s">
        <v>327</v>
      </c>
      <c r="C28" s="174">
        <v>99</v>
      </c>
    </row>
    <row r="29" spans="1:3" ht="15" customHeight="1" x14ac:dyDescent="0.2">
      <c r="B29" s="173" t="s">
        <v>328</v>
      </c>
      <c r="C29" s="174">
        <v>110</v>
      </c>
    </row>
    <row r="30" spans="1:3" ht="15" customHeight="1" x14ac:dyDescent="0.2">
      <c r="B30" s="9"/>
      <c r="C30" s="1"/>
    </row>
    <row r="31" spans="1:3" ht="18" customHeight="1" x14ac:dyDescent="0.2">
      <c r="A31" s="168" t="s">
        <v>7</v>
      </c>
    </row>
    <row r="32" spans="1:3" ht="18" customHeight="1" x14ac:dyDescent="0.2">
      <c r="A32" s="169" t="s">
        <v>40</v>
      </c>
    </row>
    <row r="33" spans="1:3" ht="15" customHeight="1" thickBot="1" x14ac:dyDescent="0.25">
      <c r="B33" s="170" t="s">
        <v>36</v>
      </c>
      <c r="C33" s="170" t="s">
        <v>37</v>
      </c>
    </row>
    <row r="34" spans="1:3" ht="15" customHeight="1" thickTop="1" x14ac:dyDescent="0.2">
      <c r="B34" s="171" t="s">
        <v>312</v>
      </c>
      <c r="C34" s="172">
        <v>70</v>
      </c>
    </row>
    <row r="35" spans="1:3" ht="15" customHeight="1" x14ac:dyDescent="0.2">
      <c r="B35" s="173" t="s">
        <v>313</v>
      </c>
      <c r="C35" s="174">
        <v>84</v>
      </c>
    </row>
    <row r="36" spans="1:3" ht="15" customHeight="1" x14ac:dyDescent="0.2">
      <c r="B36" s="173" t="s">
        <v>314</v>
      </c>
      <c r="C36" s="174">
        <v>98</v>
      </c>
    </row>
    <row r="37" spans="1:3" ht="15" customHeight="1" x14ac:dyDescent="0.2">
      <c r="B37" s="173" t="s">
        <v>315</v>
      </c>
      <c r="C37" s="174">
        <v>112</v>
      </c>
    </row>
    <row r="38" spans="1:3" ht="15" customHeight="1" x14ac:dyDescent="0.2">
      <c r="B38" s="173" t="s">
        <v>316</v>
      </c>
      <c r="C38" s="174">
        <v>126</v>
      </c>
    </row>
    <row r="39" spans="1:3" ht="15" customHeight="1" x14ac:dyDescent="0.2">
      <c r="B39" s="173" t="s">
        <v>317</v>
      </c>
      <c r="C39" s="174">
        <v>140</v>
      </c>
    </row>
    <row r="41" spans="1:3" ht="18" customHeight="1" x14ac:dyDescent="0.2">
      <c r="A41" s="169" t="s">
        <v>41</v>
      </c>
    </row>
    <row r="42" spans="1:3" ht="15" customHeight="1" thickBot="1" x14ac:dyDescent="0.25">
      <c r="B42" s="170" t="s">
        <v>36</v>
      </c>
      <c r="C42" s="170" t="s">
        <v>37</v>
      </c>
    </row>
    <row r="43" spans="1:3" ht="15" customHeight="1" thickTop="1" x14ac:dyDescent="0.2">
      <c r="B43" s="171" t="s">
        <v>331</v>
      </c>
      <c r="C43" s="172">
        <v>55</v>
      </c>
    </row>
    <row r="44" spans="1:3" ht="15" customHeight="1" x14ac:dyDescent="0.2">
      <c r="B44" s="173" t="s">
        <v>332</v>
      </c>
      <c r="C44" s="174">
        <v>66</v>
      </c>
    </row>
    <row r="45" spans="1:3" ht="15" customHeight="1" x14ac:dyDescent="0.2">
      <c r="B45" s="173" t="s">
        <v>333</v>
      </c>
      <c r="C45" s="174">
        <v>77</v>
      </c>
    </row>
    <row r="46" spans="1:3" ht="15" customHeight="1" x14ac:dyDescent="0.2">
      <c r="B46" s="173" t="s">
        <v>334</v>
      </c>
      <c r="C46" s="174">
        <v>88</v>
      </c>
    </row>
    <row r="47" spans="1:3" ht="15" customHeight="1" x14ac:dyDescent="0.2">
      <c r="B47" s="173" t="s">
        <v>335</v>
      </c>
      <c r="C47" s="174">
        <v>99</v>
      </c>
    </row>
    <row r="48" spans="1:3" ht="15" customHeight="1" x14ac:dyDescent="0.2">
      <c r="B48" s="173" t="s">
        <v>330</v>
      </c>
      <c r="C48" s="174">
        <v>110</v>
      </c>
    </row>
    <row r="49" spans="1:3" ht="15" customHeight="1" x14ac:dyDescent="0.2">
      <c r="B49" s="9"/>
      <c r="C49" s="1"/>
    </row>
    <row r="50" spans="1:3" ht="18" customHeight="1" x14ac:dyDescent="0.2">
      <c r="A50" s="168" t="s">
        <v>42</v>
      </c>
    </row>
    <row r="51" spans="1:3" ht="18" customHeight="1" x14ac:dyDescent="0.2">
      <c r="A51" s="169" t="s">
        <v>43</v>
      </c>
    </row>
    <row r="52" spans="1:3" ht="15" customHeight="1" thickBot="1" x14ac:dyDescent="0.25">
      <c r="B52" s="170" t="s">
        <v>36</v>
      </c>
      <c r="C52" s="170" t="s">
        <v>37</v>
      </c>
    </row>
    <row r="53" spans="1:3" ht="15" customHeight="1" thickTop="1" x14ac:dyDescent="0.2">
      <c r="B53" s="171" t="s">
        <v>336</v>
      </c>
      <c r="C53" s="172">
        <v>55</v>
      </c>
    </row>
    <row r="54" spans="1:3" ht="15" customHeight="1" x14ac:dyDescent="0.2">
      <c r="B54" s="173" t="s">
        <v>337</v>
      </c>
      <c r="C54" s="174">
        <v>66</v>
      </c>
    </row>
    <row r="55" spans="1:3" ht="15" customHeight="1" x14ac:dyDescent="0.2">
      <c r="B55" s="173" t="s">
        <v>338</v>
      </c>
      <c r="C55" s="174">
        <v>77</v>
      </c>
    </row>
    <row r="56" spans="1:3" ht="15" customHeight="1" x14ac:dyDescent="0.2">
      <c r="B56" s="173" t="s">
        <v>339</v>
      </c>
      <c r="C56" s="174">
        <v>88</v>
      </c>
    </row>
    <row r="57" spans="1:3" ht="15" customHeight="1" x14ac:dyDescent="0.2">
      <c r="B57" s="173" t="s">
        <v>340</v>
      </c>
      <c r="C57" s="174">
        <v>99</v>
      </c>
    </row>
    <row r="58" spans="1:3" ht="15" customHeight="1" x14ac:dyDescent="0.2">
      <c r="B58" s="173" t="s">
        <v>341</v>
      </c>
      <c r="C58" s="174">
        <v>110</v>
      </c>
    </row>
    <row r="60" spans="1:3" ht="18" customHeight="1" x14ac:dyDescent="0.2">
      <c r="A60" s="169" t="s">
        <v>44</v>
      </c>
    </row>
    <row r="61" spans="1:3" ht="15" customHeight="1" thickBot="1" x14ac:dyDescent="0.25">
      <c r="B61" s="170" t="s">
        <v>36</v>
      </c>
      <c r="C61" s="170" t="s">
        <v>37</v>
      </c>
    </row>
    <row r="62" spans="1:3" ht="15" customHeight="1" thickTop="1" x14ac:dyDescent="0.2">
      <c r="B62" s="171" t="s">
        <v>342</v>
      </c>
      <c r="C62" s="172">
        <v>70</v>
      </c>
    </row>
    <row r="63" spans="1:3" ht="15" customHeight="1" x14ac:dyDescent="0.2">
      <c r="B63" s="173" t="s">
        <v>343</v>
      </c>
      <c r="C63" s="174">
        <v>84</v>
      </c>
    </row>
    <row r="64" spans="1:3" ht="15" customHeight="1" x14ac:dyDescent="0.2">
      <c r="B64" s="173" t="s">
        <v>344</v>
      </c>
      <c r="C64" s="174">
        <v>98</v>
      </c>
    </row>
    <row r="65" spans="1:3" ht="15" customHeight="1" x14ac:dyDescent="0.2">
      <c r="B65" s="173" t="s">
        <v>345</v>
      </c>
      <c r="C65" s="174">
        <v>112</v>
      </c>
    </row>
    <row r="66" spans="1:3" ht="15" customHeight="1" x14ac:dyDescent="0.2">
      <c r="B66" s="173" t="s">
        <v>346</v>
      </c>
      <c r="C66" s="174">
        <v>126</v>
      </c>
    </row>
    <row r="67" spans="1:3" ht="15" customHeight="1" x14ac:dyDescent="0.2">
      <c r="B67" s="173" t="s">
        <v>330</v>
      </c>
      <c r="C67" s="174">
        <v>140</v>
      </c>
    </row>
    <row r="68" spans="1:3" ht="15.75" x14ac:dyDescent="0.25">
      <c r="A68" s="8"/>
    </row>
    <row r="69" spans="1:3" ht="18" customHeight="1" x14ac:dyDescent="0.2">
      <c r="A69" s="168" t="s">
        <v>45</v>
      </c>
    </row>
    <row r="70" spans="1:3" ht="18" customHeight="1" x14ac:dyDescent="0.2">
      <c r="A70" s="169" t="s">
        <v>40</v>
      </c>
    </row>
    <row r="71" spans="1:3" ht="15" customHeight="1" thickBot="1" x14ac:dyDescent="0.25">
      <c r="B71" s="170" t="s">
        <v>36</v>
      </c>
      <c r="C71" s="170" t="s">
        <v>37</v>
      </c>
    </row>
    <row r="72" spans="1:3" ht="15" customHeight="1" thickTop="1" x14ac:dyDescent="0.2">
      <c r="B72" s="171" t="s">
        <v>312</v>
      </c>
      <c r="C72" s="172">
        <v>70</v>
      </c>
    </row>
    <row r="73" spans="1:3" ht="15" customHeight="1" x14ac:dyDescent="0.2">
      <c r="B73" s="173" t="s">
        <v>313</v>
      </c>
      <c r="C73" s="174">
        <v>84</v>
      </c>
    </row>
    <row r="74" spans="1:3" ht="15" customHeight="1" x14ac:dyDescent="0.2">
      <c r="B74" s="173" t="s">
        <v>314</v>
      </c>
      <c r="C74" s="174">
        <v>98</v>
      </c>
    </row>
    <row r="75" spans="1:3" ht="15" customHeight="1" x14ac:dyDescent="0.2">
      <c r="B75" s="173" t="s">
        <v>315</v>
      </c>
      <c r="C75" s="174">
        <v>112</v>
      </c>
    </row>
    <row r="76" spans="1:3" ht="15" customHeight="1" x14ac:dyDescent="0.2">
      <c r="B76" s="173" t="s">
        <v>316</v>
      </c>
      <c r="C76" s="174">
        <v>126</v>
      </c>
    </row>
    <row r="77" spans="1:3" ht="15" customHeight="1" x14ac:dyDescent="0.2">
      <c r="B77" s="173" t="s">
        <v>317</v>
      </c>
      <c r="C77" s="174">
        <v>140</v>
      </c>
    </row>
    <row r="79" spans="1:3" ht="18" customHeight="1" x14ac:dyDescent="0.2">
      <c r="A79" s="169" t="s">
        <v>46</v>
      </c>
    </row>
    <row r="80" spans="1:3" ht="15" customHeight="1" thickBot="1" x14ac:dyDescent="0.25">
      <c r="B80" s="170" t="s">
        <v>36</v>
      </c>
      <c r="C80" s="170" t="s">
        <v>37</v>
      </c>
    </row>
    <row r="81" spans="1:3" ht="15" customHeight="1" thickTop="1" x14ac:dyDescent="0.2">
      <c r="B81" s="171" t="s">
        <v>318</v>
      </c>
      <c r="C81" s="172">
        <v>28</v>
      </c>
    </row>
    <row r="82" spans="1:3" ht="15" customHeight="1" x14ac:dyDescent="0.2">
      <c r="B82" s="173" t="s">
        <v>319</v>
      </c>
      <c r="C82" s="174">
        <v>33</v>
      </c>
    </row>
    <row r="83" spans="1:3" ht="15" customHeight="1" x14ac:dyDescent="0.2">
      <c r="B83" s="173" t="s">
        <v>320</v>
      </c>
      <c r="C83" s="174">
        <v>39</v>
      </c>
    </row>
    <row r="84" spans="1:3" ht="15" customHeight="1" x14ac:dyDescent="0.2">
      <c r="B84" s="173" t="s">
        <v>321</v>
      </c>
      <c r="C84" s="174">
        <v>44</v>
      </c>
    </row>
    <row r="85" spans="1:3" ht="15" customHeight="1" x14ac:dyDescent="0.2">
      <c r="B85" s="173" t="s">
        <v>322</v>
      </c>
      <c r="C85" s="174">
        <v>50</v>
      </c>
    </row>
    <row r="86" spans="1:3" ht="15" customHeight="1" x14ac:dyDescent="0.2">
      <c r="B86" s="173" t="s">
        <v>323</v>
      </c>
      <c r="C86" s="174">
        <v>55</v>
      </c>
    </row>
    <row r="87" spans="1:3" ht="15.75" x14ac:dyDescent="0.25">
      <c r="A87" s="8"/>
    </row>
    <row r="88" spans="1:3" ht="18" customHeight="1" x14ac:dyDescent="0.2">
      <c r="A88" s="168" t="s">
        <v>47</v>
      </c>
    </row>
    <row r="89" spans="1:3" ht="18" customHeight="1" x14ac:dyDescent="0.2">
      <c r="A89" s="169" t="s">
        <v>48</v>
      </c>
    </row>
    <row r="90" spans="1:3" ht="15" customHeight="1" thickBot="1" x14ac:dyDescent="0.25">
      <c r="B90" s="170" t="s">
        <v>36</v>
      </c>
      <c r="C90" s="170" t="s">
        <v>37</v>
      </c>
    </row>
    <row r="91" spans="1:3" ht="15" customHeight="1" thickTop="1" x14ac:dyDescent="0.2">
      <c r="B91" s="171" t="s">
        <v>336</v>
      </c>
      <c r="C91" s="172">
        <v>43</v>
      </c>
    </row>
    <row r="92" spans="1:3" ht="15" customHeight="1" x14ac:dyDescent="0.2">
      <c r="B92" s="173" t="s">
        <v>337</v>
      </c>
      <c r="C92" s="174">
        <v>51</v>
      </c>
    </row>
    <row r="93" spans="1:3" ht="15" customHeight="1" x14ac:dyDescent="0.2">
      <c r="B93" s="173" t="s">
        <v>338</v>
      </c>
      <c r="C93" s="174">
        <v>60</v>
      </c>
    </row>
    <row r="94" spans="1:3" ht="15" customHeight="1" x14ac:dyDescent="0.2">
      <c r="B94" s="173" t="s">
        <v>339</v>
      </c>
      <c r="C94" s="174">
        <v>68</v>
      </c>
    </row>
    <row r="95" spans="1:3" ht="15" customHeight="1" x14ac:dyDescent="0.2">
      <c r="B95" s="173" t="s">
        <v>340</v>
      </c>
      <c r="C95" s="174">
        <v>77</v>
      </c>
    </row>
    <row r="96" spans="1:3" ht="15" customHeight="1" x14ac:dyDescent="0.2">
      <c r="B96" s="173" t="s">
        <v>341</v>
      </c>
      <c r="C96" s="174">
        <v>85</v>
      </c>
    </row>
    <row r="98" spans="1:3" ht="18" customHeight="1" x14ac:dyDescent="0.2">
      <c r="A98" s="169" t="s">
        <v>49</v>
      </c>
    </row>
    <row r="99" spans="1:3" ht="15" customHeight="1" thickBot="1" x14ac:dyDescent="0.25">
      <c r="B99" s="170" t="s">
        <v>36</v>
      </c>
      <c r="C99" s="170" t="s">
        <v>37</v>
      </c>
    </row>
    <row r="100" spans="1:3" ht="15" customHeight="1" thickTop="1" x14ac:dyDescent="0.2">
      <c r="B100" s="171" t="s">
        <v>347</v>
      </c>
      <c r="C100" s="172">
        <v>13</v>
      </c>
    </row>
    <row r="101" spans="1:3" ht="15" customHeight="1" x14ac:dyDescent="0.2">
      <c r="B101" s="173" t="s">
        <v>348</v>
      </c>
      <c r="C101" s="174">
        <v>15</v>
      </c>
    </row>
    <row r="102" spans="1:3" ht="15" customHeight="1" x14ac:dyDescent="0.2">
      <c r="B102" s="173" t="s">
        <v>349</v>
      </c>
      <c r="C102" s="174">
        <v>18</v>
      </c>
    </row>
    <row r="103" spans="1:3" ht="15" customHeight="1" x14ac:dyDescent="0.2">
      <c r="B103" s="173" t="s">
        <v>350</v>
      </c>
      <c r="C103" s="174">
        <v>20</v>
      </c>
    </row>
    <row r="104" spans="1:3" ht="15" customHeight="1" x14ac:dyDescent="0.2">
      <c r="B104" s="173" t="s">
        <v>351</v>
      </c>
      <c r="C104" s="174">
        <v>23</v>
      </c>
    </row>
    <row r="105" spans="1:3" ht="15" customHeight="1" x14ac:dyDescent="0.2">
      <c r="B105" s="173" t="s">
        <v>352</v>
      </c>
      <c r="C105" s="174">
        <v>25</v>
      </c>
    </row>
  </sheetData>
  <sheetProtection sheet="1" objects="1" scenarios="1" selectLockedCells="1"/>
  <mergeCells count="1">
    <mergeCell ref="A1:B1"/>
  </mergeCells>
  <dataValidations count="2">
    <dataValidation type="custom" allowBlank="1" showInputMessage="1" showErrorMessage="1" errorTitle="Read only" error="This cell is read only" sqref="A3 A4 B5:C11 A13 B14:C20 A22 B23:C29 A31 A32 B33:C39 A41 B42:C48 A50 A51 B52:C58 A60 B61:C67 A69 A70 B71:C77 A79 B80:C86 A88 A89 B90:C96 A98 B99:C105" xr:uid="{819A7553-05A8-4424-8650-F9ABF38C2EBD}">
      <formula1>"""=1=1"""</formula1>
    </dataValidation>
    <dataValidation type="textLength" operator="lessThanOrEqual" showInputMessage="1" showErrorMessage="1" errorTitle="Read Only" error="This cell is read only" sqref="A1:B1" xr:uid="{6568E9CE-3CDA-4587-8EC0-56F7E5A3DE94}">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Scoring Key</vt:lpstr>
      <vt:lpstr>Rental New Constr.</vt:lpstr>
      <vt:lpstr>RR Project</vt:lpstr>
      <vt:lpstr>OOR</vt:lpstr>
      <vt:lpstr>TBRA Data by Jurisdiction</vt:lpstr>
      <vt:lpstr>FTHB Data by Jurisdiction</vt:lpstr>
      <vt:lpstr>FTHB Proj County Data  </vt:lpstr>
      <vt:lpstr>TBRA &amp; FTHB Progr County Data</vt:lpstr>
      <vt:lpstr>Points Key</vt:lpstr>
      <vt:lpstr>'FTHB Data by Jurisdiction'!Print_Titles</vt:lpstr>
      <vt:lpstr>'FTHB Proj County Data  '!Print_Titles</vt:lpstr>
      <vt:lpstr>OOR!Print_Titles</vt:lpstr>
      <vt:lpstr>'Rental New Constr.'!Print_Titles</vt:lpstr>
      <vt:lpstr>'RR Project'!Print_Titles</vt:lpstr>
      <vt:lpstr>'TBRA &amp; FTHB Progr County Data'!Print_Titles</vt:lpstr>
      <vt:lpstr>'TBRA Data by Jurisdiction'!Print_Titles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2022-2023 NOFA Appendix C Community Need Scores</dc:title>
  <dc:subject/>
  <dc:creator>California Department of Housing and Community Development</dc:creator>
  <cp:keywords>HOME</cp:keywords>
  <dc:description/>
  <cp:lastModifiedBy>Alvarez, Nikki@HCD</cp:lastModifiedBy>
  <cp:revision/>
  <dcterms:created xsi:type="dcterms:W3CDTF">2008-04-28T19:16:31Z</dcterms:created>
  <dcterms:modified xsi:type="dcterms:W3CDTF">2024-02-16T22:05:41Z</dcterms:modified>
  <cp:category/>
  <cp:contentStatus/>
</cp:coreProperties>
</file>