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cazanis\Desktop\HCD\"/>
    </mc:Choice>
  </mc:AlternateContent>
  <bookViews>
    <workbookView xWindow="0" yWindow="0" windowWidth="10092" windowHeight="3480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8" i="1" l="1"/>
  <c r="J98" i="1" l="1"/>
  <c r="G98" i="1" l="1"/>
  <c r="F98" i="1"/>
</calcChain>
</file>

<file path=xl/sharedStrings.xml><?xml version="1.0" encoding="utf-8"?>
<sst xmlns="http://schemas.openxmlformats.org/spreadsheetml/2006/main" count="559" uniqueCount="379">
  <si>
    <t>Name</t>
  </si>
  <si>
    <t>PUBLIC Project Name</t>
  </si>
  <si>
    <t>Applicant</t>
  </si>
  <si>
    <t>Co-Applicant</t>
  </si>
  <si>
    <t>Region</t>
  </si>
  <si>
    <t>Doors Acquired</t>
  </si>
  <si>
    <t>Milestone</t>
  </si>
  <si>
    <t>Housing Authority of the County of Kern</t>
  </si>
  <si>
    <t>San Joaquin Valley</t>
  </si>
  <si>
    <t/>
  </si>
  <si>
    <t xml:space="preserve">East County CARE Center and Interim Housing Program   </t>
  </si>
  <si>
    <t>Contra Costa County</t>
  </si>
  <si>
    <t>Bay Area</t>
  </si>
  <si>
    <t>2101 Loveridge Rd, Pittsburg, CA, 94565</t>
  </si>
  <si>
    <t>Day's Inn</t>
  </si>
  <si>
    <t>Fresno HA: Homekey 1</t>
  </si>
  <si>
    <t>Fresno Housing Authority</t>
  </si>
  <si>
    <t>1101 North Parkway Drive, Fresno, CA, 93728</t>
  </si>
  <si>
    <t>Crossroads Village</t>
  </si>
  <si>
    <t>County of Fresno</t>
  </si>
  <si>
    <t>RH Community Builders
UP Holdings California, LLC</t>
  </si>
  <si>
    <t>3737 North Blackstone Avenue, Fresno, CA, 93726</t>
  </si>
  <si>
    <t>Motel 99</t>
  </si>
  <si>
    <t>City of Fresno: Homekey 1</t>
  </si>
  <si>
    <t>Housing Authority of the City of Fresno</t>
  </si>
  <si>
    <t xml:space="preserve">San Joaquin Valley </t>
  </si>
  <si>
    <t>1240 South Crystal Avenue, Fresno, CA, 93706</t>
  </si>
  <si>
    <t>Parkside Inn</t>
  </si>
  <si>
    <t>Fresno HA: Homekey 2</t>
  </si>
  <si>
    <t>1415 West Olive Avenue, Fresno, CA, 93728</t>
  </si>
  <si>
    <t>County of Los Angeles: Homekey 1</t>
  </si>
  <si>
    <t>County of Los Angeles</t>
  </si>
  <si>
    <t>Los Angeles</t>
  </si>
  <si>
    <t>8221 South Pioneer Blvd, Whittier, California 90606</t>
  </si>
  <si>
    <t>Welcome Inn</t>
  </si>
  <si>
    <t>Fresno HA: Homekey 3</t>
  </si>
  <si>
    <t>777 N Parkway Drive, Fresno, CA, 93728</t>
  </si>
  <si>
    <t>County of Los Angeles: Homekey 2</t>
  </si>
  <si>
    <t>14510 Garvey Avenue  Baldwin Park, CA 91706</t>
  </si>
  <si>
    <t>County of Los Angeles: Homekey 3</t>
  </si>
  <si>
    <t>5665 East 7th Street, Long Beach, CA 90804</t>
  </si>
  <si>
    <t>Willow Tree Inn</t>
  </si>
  <si>
    <t>County of Los Angeles: Homekey 7</t>
  </si>
  <si>
    <t>1919 West Artesia Boulevard, Compton, CA, 90220</t>
  </si>
  <si>
    <t>Hillview Court</t>
  </si>
  <si>
    <t>County of Santa Clara: Milpitas</t>
  </si>
  <si>
    <t>County of Santa Clara</t>
  </si>
  <si>
    <t>Jamboree Housing Corporation</t>
  </si>
  <si>
    <t>1000 Hillview Court , Milpitas, CA, 95035</t>
  </si>
  <si>
    <t>Residence Inn - Mission Valley</t>
  </si>
  <si>
    <t>SDHC: Mission Valley</t>
  </si>
  <si>
    <t>San Diego Housing Commission</t>
  </si>
  <si>
    <t xml:space="preserve">San Diego </t>
  </si>
  <si>
    <t>1865 Hotel Circle South, San Diego, CA, 92108</t>
  </si>
  <si>
    <t>Residence Inn - Kearny Mesa</t>
  </si>
  <si>
    <t>SDHC: Kearny Mesa</t>
  </si>
  <si>
    <t>5400 Kearny Mesa Road, San Diego, CA, 92111</t>
  </si>
  <si>
    <t>Tahiti Motel</t>
  </si>
  <si>
    <t>Orange County: Homekey 1</t>
  </si>
  <si>
    <t>Orange County</t>
  </si>
  <si>
    <t>Southern California</t>
  </si>
  <si>
    <t>11850 Beach Boulevard, Stanton, CA 90680</t>
  </si>
  <si>
    <t>Granada Hotel</t>
  </si>
  <si>
    <t>San Francisco: Homekey 1</t>
  </si>
  <si>
    <t>City and County of San Francisco</t>
  </si>
  <si>
    <t>Episcopal Community Services</t>
  </si>
  <si>
    <t>1000 Sutter St, San Francisco, CA, 94109</t>
  </si>
  <si>
    <t>The Sequoia</t>
  </si>
  <si>
    <t>Tulare Homekey Project</t>
  </si>
  <si>
    <t>Tulare County</t>
  </si>
  <si>
    <t>UP Holdings California, LLC
RH Community Builder LP</t>
  </si>
  <si>
    <t>1400 South Mooney Boulevard, Visalia, CA, 93291</t>
  </si>
  <si>
    <t>County of Los Angeles: Homekey 4</t>
  </si>
  <si>
    <t>820 W. Sepulveda Blvd., Harbor City CA 90710</t>
  </si>
  <si>
    <t>County of Los Angeles: Homekey 5</t>
  </si>
  <si>
    <t>1172 S 7th Ave, Hacienda Heights, CA 91745</t>
  </si>
  <si>
    <t>County of Los Angeles: Homekey 9</t>
  </si>
  <si>
    <t>7701 Slauson Avenue, Commerce, CA, 90040</t>
  </si>
  <si>
    <t>Travel Plaza Inn Compton</t>
  </si>
  <si>
    <t>County of Los Angeles: Homekey 8</t>
  </si>
  <si>
    <t>1116 South Long Beach Boulevard, Compton, CA, 90221</t>
  </si>
  <si>
    <t>The Stardust</t>
  </si>
  <si>
    <t>Kings County: Homekey 1</t>
  </si>
  <si>
    <t>Kings County</t>
  </si>
  <si>
    <t>UP Holdings California, LLC
RH Community Builders LP</t>
  </si>
  <si>
    <t>Balance of State</t>
  </si>
  <si>
    <t>8595 Lacey Boulevard, Hanford, CA, 93230</t>
  </si>
  <si>
    <t>Alameda County Comfort Inn</t>
  </si>
  <si>
    <t>Alameda County: Homekey 1</t>
  </si>
  <si>
    <t>Alameda County</t>
  </si>
  <si>
    <t>8452 Edes Ave, Oakland CA 94621</t>
  </si>
  <si>
    <t>County of Los Angeles: Homekey 10</t>
  </si>
  <si>
    <t>1133 Atlantic Avenue, Long Beach, CA, 90813</t>
  </si>
  <si>
    <t>Providence Eureka House</t>
  </si>
  <si>
    <t xml:space="preserve">Humboldt County </t>
  </si>
  <si>
    <t>Providence Health &amp; Services-Washington</t>
  </si>
  <si>
    <t>1140 4th Street
Eureka, CA 95501</t>
  </si>
  <si>
    <t>Best Western - Sure Stay</t>
  </si>
  <si>
    <t>City of San Jose</t>
  </si>
  <si>
    <t>1488 North 1st Street, San Jose, CA, 95112</t>
  </si>
  <si>
    <t xml:space="preserve">Vagabond </t>
  </si>
  <si>
    <t>Ventura County: Homekey</t>
  </si>
  <si>
    <t>County of Ventura</t>
  </si>
  <si>
    <t>Community Development Partners
Mercy House CHDO, Inc. 
Mercy House Living Centers</t>
  </si>
  <si>
    <t>1245 N. Oxnard Blvd., Oxnard, CA, 93030</t>
  </si>
  <si>
    <t>Days Hotel</t>
  </si>
  <si>
    <t>Alameda County: Homekey 3</t>
  </si>
  <si>
    <t>8350 Edes Avenue, Oakland, CA, 94621</t>
  </si>
  <si>
    <t>Triangle Courtyard</t>
  </si>
  <si>
    <t xml:space="preserve">Cornerstone Community Alcohol and Other Drug Recovery Sytems, Inc. </t>
  </si>
  <si>
    <t>11360 South 10th Avenue, Hanford, CA 93230</t>
  </si>
  <si>
    <t>AHP/YIHA Eureka Homeless Housing Project</t>
  </si>
  <si>
    <t>Yurok Tribe</t>
  </si>
  <si>
    <t>Arcata House Partnership</t>
  </si>
  <si>
    <t>1802 &amp; 1805 4th Street, Eureka, CA, 95501</t>
  </si>
  <si>
    <t>Stanton Inn</t>
  </si>
  <si>
    <t>Orange County: Homekey 2</t>
  </si>
  <si>
    <t>7161 Katella Avenue, Stanton, CA 90680</t>
  </si>
  <si>
    <t>San Francisco: Homekey 2</t>
  </si>
  <si>
    <t>440 Geary St, San Francisco, CA, 94102</t>
  </si>
  <si>
    <t>Homekey SBC</t>
  </si>
  <si>
    <t xml:space="preserve">Santa Barbara County HA </t>
  </si>
  <si>
    <t>Surf Development Company</t>
  </si>
  <si>
    <t>Central Coast</t>
  </si>
  <si>
    <t>117 North B Street, Lompoc, CA, 93436</t>
  </si>
  <si>
    <t>Homekey Del Norte</t>
  </si>
  <si>
    <t>Del Norte County</t>
  </si>
  <si>
    <t>Rural Communities Housing Development Corporation</t>
  </si>
  <si>
    <t>665 L St, Crescent City, CA, 95531</t>
  </si>
  <si>
    <t>PV Orchid St.</t>
  </si>
  <si>
    <t>City of Los Angeles: Homekey 1</t>
  </si>
  <si>
    <t>Housing Authority of the City of Los Angeles</t>
  </si>
  <si>
    <t>PATH Ventures</t>
  </si>
  <si>
    <t>1753 Orchid Avenue, Los Angeles, CA, 90028</t>
  </si>
  <si>
    <t>County of Los Angeles: Homekey 6</t>
  </si>
  <si>
    <t>10646 East Rosecrans Avenue , Norwalk, CA 90650</t>
  </si>
  <si>
    <t>Clifton Hall</t>
  </si>
  <si>
    <t>Oakland: Homekey 1</t>
  </si>
  <si>
    <t>City of Oakland</t>
  </si>
  <si>
    <t>5276 Broadway
Oakland, CA 94618</t>
  </si>
  <si>
    <t>Best Value</t>
  </si>
  <si>
    <t>Marin County: Homekey 1</t>
  </si>
  <si>
    <t>County of Marin</t>
  </si>
  <si>
    <t>1595 Casa Buena Drive, Corte Madera, CA, 94925</t>
  </si>
  <si>
    <t>3301 Kerner</t>
  </si>
  <si>
    <t>Marin County: Homekey 2</t>
  </si>
  <si>
    <t>Marin County</t>
  </si>
  <si>
    <t>3301 Kerner Boulevard, San Rafael, CA, 94901</t>
  </si>
  <si>
    <t>Rodeway Inn</t>
  </si>
  <si>
    <t>West Sacramento: Homekey 1</t>
  </si>
  <si>
    <t xml:space="preserve">West Sacramento </t>
  </si>
  <si>
    <t>Sacramento Area</t>
  </si>
  <si>
    <t>817 West Capitol Avenue, West Sacramento, CA, 95691</t>
  </si>
  <si>
    <t>Sutter County Permanent-Housing Project</t>
  </si>
  <si>
    <t>Sutter County</t>
  </si>
  <si>
    <t>Habitat for Humanity Yuba/Sutter</t>
  </si>
  <si>
    <t>4228 South Highway 99, also known as 4228 Sawtelle Road Yuba City, CA 95991</t>
  </si>
  <si>
    <t>1643 N. Martel, Los Angeles, CA</t>
  </si>
  <si>
    <t>City of Los Angeles: Homekey 2</t>
  </si>
  <si>
    <t>1643 North Martel Avenue, Los Angeles, CA, 90046</t>
  </si>
  <si>
    <t>Town Center Studios</t>
  </si>
  <si>
    <t>Stockton</t>
  </si>
  <si>
    <t>Central Valley Low Income Housing Corp. (CVLIHC)
Stocktonians Taking Action to Nuetralize Drugs (STAND)</t>
  </si>
  <si>
    <t>1604 North Wilson Way, Stockton, CA, 95205</t>
  </si>
  <si>
    <t>15230 Parthenia St</t>
  </si>
  <si>
    <t>City of Los Angeles: Homekey 13</t>
  </si>
  <si>
    <t>15230 Parthenia Street, Los Angeles, CA, 91343</t>
  </si>
  <si>
    <t>El Portal</t>
  </si>
  <si>
    <t>HA of San Buenaventura</t>
  </si>
  <si>
    <t xml:space="preserve">Southern California </t>
  </si>
  <si>
    <t>1240 North Ventura Avenue, 1240-1280, Ventura, CA, 93001</t>
  </si>
  <si>
    <t>Mendocino County Transitional Housing Facility</t>
  </si>
  <si>
    <t>Mendocino County</t>
  </si>
  <si>
    <t>555 South Orchard Avenue, Ukiah, CA, 95482</t>
  </si>
  <si>
    <t>Nevada County Homekey Coach And Four Project</t>
  </si>
  <si>
    <t>Nevada County: Homekey 2</t>
  </si>
  <si>
    <t>Nevada County</t>
  </si>
  <si>
    <t>628 South Auburn Street, Grass Valley, CA, 95945</t>
  </si>
  <si>
    <t>Kashia Homekey Project</t>
  </si>
  <si>
    <t>Kashia Band of Pomo Indians of the Stewarts Point Rancheria</t>
  </si>
  <si>
    <t>Burbank Housing Development Corporation</t>
  </si>
  <si>
    <t>502 Santa Rosa Avenue, Santa Rosa, CA, 95404</t>
  </si>
  <si>
    <t>Hope Center for Transformation Project</t>
  </si>
  <si>
    <t>Lake County</t>
  </si>
  <si>
    <t>Adventist Health Clear Lake Hospital, Inc.</t>
  </si>
  <si>
    <t>3400 Emerson Street, Clearlake, CA, 95422</t>
  </si>
  <si>
    <t>3501 S. Western Ave Los Angeles CA 90018</t>
  </si>
  <si>
    <t>City of Los Angeles: Homekey 5</t>
  </si>
  <si>
    <t>3501 South Western Avenue, Los Angeles, CA, 90018</t>
  </si>
  <si>
    <t>1710 W 7th St, Los Angeles, CA 90017</t>
  </si>
  <si>
    <t>City of Los Angeles: Homekey 3</t>
  </si>
  <si>
    <t>1710 West 7th Street, Los Angeles, CA, 90017</t>
  </si>
  <si>
    <t>Econo Motor Inn (8647 Sepulveda Blvd.)</t>
  </si>
  <si>
    <t>City of Los Angeles: Homekey 7</t>
  </si>
  <si>
    <t>8647 Sepulveda Boulevard, Los Angeles, CA, 91343</t>
  </si>
  <si>
    <t>Napa County Homekey</t>
  </si>
  <si>
    <t>Napa County</t>
  </si>
  <si>
    <t>2301 Adrian Street, Napa, CA, 94558</t>
  </si>
  <si>
    <t>Santa Clara County: Homekey 2</t>
  </si>
  <si>
    <t>Santa Clara County</t>
  </si>
  <si>
    <t>Allied Housing</t>
  </si>
  <si>
    <t>2188 The Alameda, San Jose, CA, 95126</t>
  </si>
  <si>
    <t>8209 Sepulveda Blvd Van Nuys, CA 91402</t>
  </si>
  <si>
    <t>City of Los Angeles: Homekey 14</t>
  </si>
  <si>
    <t>City of Los Angeles</t>
  </si>
  <si>
    <t>8209 Sepulveda Boulevard, Van Nuys, CA, 91402</t>
  </si>
  <si>
    <t>5533 Huntington Dr North Los Angeles Ca 90032</t>
  </si>
  <si>
    <t>City of Los Angeles: Homekey 8</t>
  </si>
  <si>
    <t>5533 Huntington Drive North, Los Angeles, CA, 90032</t>
  </si>
  <si>
    <t>4701 W. Adams Blvd., Los Angeles CA 90016</t>
  </si>
  <si>
    <t>City of Los Angeles: Homekey 9</t>
  </si>
  <si>
    <t>4701 West Adams Boulevard, Los Angeles, CA, 90016</t>
  </si>
  <si>
    <t>7432 Reseda Blvd, Los Angeles, CA 91335</t>
  </si>
  <si>
    <t>City of Los Angeles: Homekey 4</t>
  </si>
  <si>
    <t>7432 Reseda Boulevard, Los Angeles, CA, 91335</t>
  </si>
  <si>
    <t>Bidwell Street Studios</t>
  </si>
  <si>
    <t>Folsom Homekey</t>
  </si>
  <si>
    <t>Folsom</t>
  </si>
  <si>
    <t>Hirani Family Foundation</t>
  </si>
  <si>
    <t>501 E. Bidwell St., Folsom, CA 95630</t>
  </si>
  <si>
    <t>Saint John's Village Housing</t>
  </si>
  <si>
    <t>Sacramento: Homekey 3</t>
  </si>
  <si>
    <t>City of Sacramento</t>
  </si>
  <si>
    <t>Saint John's Program for Real Change</t>
  </si>
  <si>
    <t>21603 Devonshire Street Los Angeles Ca 91311</t>
  </si>
  <si>
    <t>HCALA: Homekey 15</t>
  </si>
  <si>
    <t>21603 Devonshire Street, Los Angeles, CA, 91311</t>
  </si>
  <si>
    <t>Project Legacy</t>
  </si>
  <si>
    <t>Riverside County: Project Legacy</t>
  </si>
  <si>
    <t>HA of Riverside County</t>
  </si>
  <si>
    <t>TruEvolution, Inc.</t>
  </si>
  <si>
    <t>18606 Normandie Ave, Gardena, CA 90248</t>
  </si>
  <si>
    <t>City of Los Angeles: Homekey 10</t>
  </si>
  <si>
    <t>18606 Normandie Avenue, Gardena, CA, 90248</t>
  </si>
  <si>
    <t>Best Western NOHO</t>
  </si>
  <si>
    <t>City of Los Angeles: Homekey 12</t>
  </si>
  <si>
    <t>11135 Burbank Boulevard, Los Angeles, CA, 91601</t>
  </si>
  <si>
    <t>Hotel Azura</t>
  </si>
  <si>
    <t>Sonoma County: Homekey</t>
  </si>
  <si>
    <t>County of Sonoma</t>
  </si>
  <si>
    <t>635 Healdsburg Avenue, Santa Rosa, CA, 95401</t>
  </si>
  <si>
    <t>253 S. Hoover St., Los Angeles, CA 90004</t>
  </si>
  <si>
    <t>City of Los Angeles: Homekey 11</t>
  </si>
  <si>
    <t>253 South Hoover Street, Los Angeles, CA, 90004</t>
  </si>
  <si>
    <t>Paso Robles Homekey</t>
  </si>
  <si>
    <t>Housing Authority of the City of San Luis Obispo</t>
  </si>
  <si>
    <t>Peoples' Self-Help Housing Corporation</t>
  </si>
  <si>
    <t>1134 Black Oak Drive, Paso Robles, CA, 93446</t>
  </si>
  <si>
    <t>All Star Lodge</t>
  </si>
  <si>
    <t>San Bernardino County: Homekey 1</t>
  </si>
  <si>
    <t>San Bernardino County</t>
  </si>
  <si>
    <t>Shangri-La Industries, LLC
Step Up on Second</t>
  </si>
  <si>
    <t>450 North G Street, San Bernardino, CA, 92410-3222</t>
  </si>
  <si>
    <t>Hollie's Affordable Housing</t>
  </si>
  <si>
    <t>Calexico Homekey Project</t>
  </si>
  <si>
    <t>Calexico</t>
  </si>
  <si>
    <t>Mirka Industries</t>
  </si>
  <si>
    <t>801 South Imperial Avenue, Calexico, CA, 92231</t>
  </si>
  <si>
    <t>Weave Inc</t>
  </si>
  <si>
    <t>Sacramento: Homekey 2</t>
  </si>
  <si>
    <t>WEAVE INC.</t>
  </si>
  <si>
    <t>Pacific Inn</t>
  </si>
  <si>
    <t>San Mateo County: Homekey 1</t>
  </si>
  <si>
    <t>San Mateo County</t>
  </si>
  <si>
    <t>2610 El Camino Real, Redwood City, CA 94061</t>
  </si>
  <si>
    <t>Lotus Living Rise Above Resilient Community</t>
  </si>
  <si>
    <t>Living Rise Above Resilient Community</t>
  </si>
  <si>
    <t>City of El Centro</t>
  </si>
  <si>
    <t>1998 North 12th Street, El Centro, CA, 92243</t>
  </si>
  <si>
    <t>Red Lodge</t>
  </si>
  <si>
    <t>Tahoe Regional Planning Agency</t>
  </si>
  <si>
    <t>Tahoe Coalition for the Homeless</t>
  </si>
  <si>
    <t>1137 Emerald Bay Road, South Lake Tahoe, CA, 96150</t>
  </si>
  <si>
    <t>Sebastopol Inn</t>
  </si>
  <si>
    <t xml:space="preserve">Sonoma County </t>
  </si>
  <si>
    <t>6751 Sebastopol Avenue, Sebastopol, CA, 95472</t>
  </si>
  <si>
    <t>Georgia Street Cabins</t>
  </si>
  <si>
    <t>San Bernardino County: Homekey 3</t>
  </si>
  <si>
    <t>Housing Authority of the County of San Bernardino</t>
  </si>
  <si>
    <t>Mountain Homeless Coalition</t>
  </si>
  <si>
    <t>420 Georgia Street, Big Bear Lake, CA 92315</t>
  </si>
  <si>
    <t>Sale House</t>
  </si>
  <si>
    <t>Tehama County</t>
  </si>
  <si>
    <t>Poor and the Homeless Tehama County Coalition</t>
  </si>
  <si>
    <t>Bear's Den</t>
  </si>
  <si>
    <t>2250 Lake Tahoe Blvd., South Lake Tahoe, CA, 96150</t>
  </si>
  <si>
    <t>Square One Homes</t>
  </si>
  <si>
    <t>Shasta County</t>
  </si>
  <si>
    <t>ADK Properties LLC
Hill Country Community Clinic</t>
  </si>
  <si>
    <t>4784 Bonneville Street Shasta Lake CA, 4724 Williamette Street Shasta Lake CA, 3734 Laurel Street Shasta Lake CA, 3979 Coeur D'Alene Avenue Shasta Lake CA, 2342 Shenandoah Drive Anderson CA</t>
  </si>
  <si>
    <t>Mountain View Estates Phase III</t>
  </si>
  <si>
    <t>Riverside Community Housing Corp.</t>
  </si>
  <si>
    <t>68990 Harrison Street, Thermal, CA, 92274</t>
  </si>
  <si>
    <t>City of Lake Elsinore - The Anchor</t>
  </si>
  <si>
    <t>City of Lake Elsinore</t>
  </si>
  <si>
    <t>215 West Graham Avenue, Lake Elsinore, CA, 92530</t>
  </si>
  <si>
    <t>Super 8 Canoga Park Homekey Project (Los Angeles)</t>
  </si>
  <si>
    <t>City of Los Angeles: Homekey 6</t>
  </si>
  <si>
    <t>LA Family Housing</t>
  </si>
  <si>
    <t>7631 Topanga Canyon Boulevard, Los Angeles, CA, 91304</t>
  </si>
  <si>
    <t>Pacific Village</t>
  </si>
  <si>
    <t>San Bernardino County: Homekey 2</t>
  </si>
  <si>
    <t>LaBarge Industries, Inc</t>
  </si>
  <si>
    <t>2626 Pacific Street, Highland, CA, 92346</t>
  </si>
  <si>
    <t>Salinas Homekey</t>
  </si>
  <si>
    <t>City of Salinas</t>
  </si>
  <si>
    <t>545 Work Street, Salinas, CA, 93901</t>
  </si>
  <si>
    <t>Homekey Project Long Beach</t>
  </si>
  <si>
    <t>Long Beach</t>
  </si>
  <si>
    <t>1725 Long Beach Boulevard, Long Beach, CA, 90813</t>
  </si>
  <si>
    <t>La Mancha</t>
  </si>
  <si>
    <t>Sacramento Homekey 1</t>
  </si>
  <si>
    <t>City of Sacramento Housing Authority</t>
  </si>
  <si>
    <t>Mercy Housing California</t>
  </si>
  <si>
    <t>7789 La Mancha Way, Sacramento, CA 95823</t>
  </si>
  <si>
    <t>Oakland: Homekey 4</t>
  </si>
  <si>
    <t>Danco Communities and Operation Dignity</t>
  </si>
  <si>
    <t>3720 Telegraph Avenue, Oakland, CA, 94609</t>
  </si>
  <si>
    <t>Placer County Project Homekey</t>
  </si>
  <si>
    <t>Placer County</t>
  </si>
  <si>
    <t>Advocates for Mentally Ill Housing, Inc.</t>
  </si>
  <si>
    <t>279 Bear Street, Kings Beach, CA 96143</t>
  </si>
  <si>
    <t>Multifamily Acquisition Project</t>
  </si>
  <si>
    <t>Scotts Valley Band of Pomo Indians</t>
  </si>
  <si>
    <t>2681 Lakeshore Boulevard, Lakeport, CA, 95453</t>
  </si>
  <si>
    <t>El Monte Homekey 1</t>
  </si>
  <si>
    <t>El Monte</t>
  </si>
  <si>
    <t>10024 Valley Blvd, El Monte, CA, 91731</t>
  </si>
  <si>
    <t>20 Small Sites: Affordable Housing with Services: Project Reclamation</t>
  </si>
  <si>
    <t xml:space="preserve"> Project Reclamation</t>
  </si>
  <si>
    <t>Bay Area Community Services</t>
  </si>
  <si>
    <t>El Monte Homekey 2</t>
  </si>
  <si>
    <t>10038 Valley Blvd, El Monte, CA, 91731</t>
  </si>
  <si>
    <t>Homekey Mountain View</t>
  </si>
  <si>
    <t>City of Mountain View</t>
  </si>
  <si>
    <t>LifeMoves</t>
  </si>
  <si>
    <t xml:space="preserve"> 2566 Leghorn Street, Mountain View, CA, 94043</t>
  </si>
  <si>
    <t>Towne Place Suites</t>
  </si>
  <si>
    <t>San Mateo County: Homekey 2</t>
  </si>
  <si>
    <t>1000 Twin Dolphin Drive, Redwood City CA 94065</t>
  </si>
  <si>
    <t>El Nido</t>
  </si>
  <si>
    <t>Tahoe: Homekey 3</t>
  </si>
  <si>
    <t>2215 Lake Tahoe Blvd., South Lake Tahoe, CA, 96150</t>
  </si>
  <si>
    <t>Sonoma County: Homekey 2</t>
  </si>
  <si>
    <t>Site Adresses</t>
  </si>
  <si>
    <t>Philanthropic Award</t>
  </si>
  <si>
    <t>Total Award from HCD</t>
  </si>
  <si>
    <t>1301 Chester Ave, Bakersfield, CA, 93301
1622 Union Ave, Bakersfield, CA, 93305
1131 Water Street, Bakersfield, CA, 93305
1411 E. 11th Street, Bakersfield, CA, 93307</t>
  </si>
  <si>
    <t>4132 University Avenue, Riverside, CA, 92501
3853 Brockton Ave, Riverside, CA, 92501
3865 Brockton Avenue, Riverside, CA, 92501
3879 Brockton Avenue, Riverside, CA, 92501
 Riverside Avenue, Riverside, CA, 92501</t>
  </si>
  <si>
    <t>Administrative Set-asides</t>
  </si>
  <si>
    <t>6922 Weld Street</t>
  </si>
  <si>
    <t>3229 Delaware St</t>
  </si>
  <si>
    <t>2700 79th st</t>
  </si>
  <si>
    <t xml:space="preserve">924 71st Ave </t>
  </si>
  <si>
    <t xml:space="preserve">1708 55th </t>
  </si>
  <si>
    <t xml:space="preserve">1240 73rd Ave </t>
  </si>
  <si>
    <t xml:space="preserve">2500 83rd Ave </t>
  </si>
  <si>
    <t xml:space="preserve">1716 96th </t>
  </si>
  <si>
    <t>10034 Voltaire Ave</t>
  </si>
  <si>
    <t>1345 99th Ave</t>
  </si>
  <si>
    <t>1659 46th Ave</t>
  </si>
  <si>
    <t>2927 Filbert Ave</t>
  </si>
  <si>
    <t>15 properties, scattered site**</t>
  </si>
  <si>
    <t>2002 96th Ave</t>
  </si>
  <si>
    <t>10785 Pippen St</t>
  </si>
  <si>
    <t>2244 109th Ave</t>
  </si>
  <si>
    <t>Project address withheld because of the population served</t>
  </si>
  <si>
    <t>*Oakland Project Reclamation Sites</t>
  </si>
  <si>
    <t>General Fund Award</t>
  </si>
  <si>
    <t>Coronavirus Relief Fund Award</t>
  </si>
  <si>
    <t>Totals</t>
  </si>
  <si>
    <t>Motel Whittier</t>
  </si>
  <si>
    <t>Motel Baldwin Park</t>
  </si>
  <si>
    <t>Motel Long Beach</t>
  </si>
  <si>
    <t>Motel Harbor City</t>
  </si>
  <si>
    <t>Motel Hacienda Heights</t>
  </si>
  <si>
    <t>Studio Los Angeles Commerce</t>
  </si>
  <si>
    <t>Motel Norwalk</t>
  </si>
  <si>
    <t>Paso Robles Motel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</si>
</sst>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2AFA6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164" fontId="0" fillId="0" borderId="0" xfId="0" applyNumberFormat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0" fillId="5" borderId="1" xfId="0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164" fontId="0" fillId="6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164" fontId="0" fillId="7" borderId="1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164" fontId="0" fillId="8" borderId="1" xfId="0" applyNumberForma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9" borderId="1" xfId="0" applyFill="1" applyBorder="1" applyAlignment="1">
      <alignment wrapText="1"/>
    </xf>
    <xf numFmtId="164" fontId="0" fillId="9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</cellXfs>
  <cellStyles count="1">
    <cellStyle name="Normal" xfId="0" builtinId="0"/>
  </cellStyles>
  <dxfs count="25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D2AFA6"/>
      <color rgb="FFFD5F8C"/>
      <color rgb="FFEF8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K98" totalsRowCount="1" headerRowDxfId="24" dataDxfId="23" totalsRowDxfId="22">
  <autoFilter ref="A1:K97"/>
  <sortState ref="A2:K97">
    <sortCondition ref="E2:E97"/>
  </sortState>
  <tableColumns count="11">
    <tableColumn id="1" name="Name" totalsRowLabel="Totals" dataDxfId="21" totalsRowDxfId="20"/>
    <tableColumn id="2" name="PUBLIC Project Name" dataDxfId="19" totalsRowDxfId="18"/>
    <tableColumn id="3" name="Applicant" dataDxfId="17" totalsRowDxfId="16"/>
    <tableColumn id="4" name="Co-Applicant" dataDxfId="15" totalsRowDxfId="14"/>
    <tableColumn id="5" name="Region" dataDxfId="13" totalsRowDxfId="12"/>
    <tableColumn id="6" name="Coronavirus Relief Fund Award" totalsRowFunction="sum" dataDxfId="11" totalsRowDxfId="10"/>
    <tableColumn id="7" name="General Fund Award" totalsRowFunction="sum" dataDxfId="9" totalsRowDxfId="8"/>
    <tableColumn id="8" name="Philanthropic Award" totalsRowFunction="sum" dataDxfId="7" totalsRowDxfId="6"/>
    <tableColumn id="9" name="Total Award from HCD" dataDxfId="5" totalsRowDxfId="4"/>
    <tableColumn id="10" name="Doors Acquired" totalsRowFunction="sum" dataDxfId="3" totalsRowDxfId="2"/>
    <tableColumn id="11" name="Site Adresses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tabSelected="1" view="pageBreakPreview" zoomScaleNormal="100" zoomScaleSheetLayoutView="100" workbookViewId="0">
      <selection sqref="A1:A1048576"/>
    </sheetView>
  </sheetViews>
  <sheetFormatPr defaultColWidth="9.109375" defaultRowHeight="14.4" x14ac:dyDescent="0.3"/>
  <cols>
    <col min="1" max="1" width="45.5546875" style="5" customWidth="1"/>
    <col min="2" max="2" width="28.33203125" style="5" customWidth="1"/>
    <col min="3" max="3" width="23.5546875" style="5" customWidth="1"/>
    <col min="4" max="4" width="26.33203125" style="5" customWidth="1"/>
    <col min="5" max="5" width="16.33203125" style="5" customWidth="1"/>
    <col min="6" max="6" width="15.33203125" style="5" customWidth="1"/>
    <col min="7" max="7" width="16.33203125" style="5" customWidth="1"/>
    <col min="8" max="8" width="23.44140625" style="5" customWidth="1"/>
    <col min="9" max="9" width="21.5546875" style="5" bestFit="1" customWidth="1"/>
    <col min="10" max="10" width="15.44140625" style="5" customWidth="1"/>
    <col min="11" max="11" width="62.6640625" style="5" customWidth="1"/>
    <col min="12" max="16384" width="9.109375" style="5"/>
  </cols>
  <sheetData>
    <row r="1" spans="1:11" s="4" customFormat="1" ht="51.7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369</v>
      </c>
      <c r="G1" s="3" t="s">
        <v>368</v>
      </c>
      <c r="H1" s="3" t="s">
        <v>345</v>
      </c>
      <c r="I1" s="3" t="s">
        <v>346</v>
      </c>
      <c r="J1" s="3" t="s">
        <v>5</v>
      </c>
      <c r="K1" s="3" t="s">
        <v>344</v>
      </c>
    </row>
    <row r="2" spans="1:11" ht="66.75" customHeight="1" x14ac:dyDescent="0.3">
      <c r="A2" s="7" t="s">
        <v>81</v>
      </c>
      <c r="B2" s="7" t="s">
        <v>82</v>
      </c>
      <c r="C2" s="7" t="s">
        <v>83</v>
      </c>
      <c r="D2" s="7" t="s">
        <v>84</v>
      </c>
      <c r="E2" s="7" t="s">
        <v>85</v>
      </c>
      <c r="F2" s="8">
        <v>2200000</v>
      </c>
      <c r="G2" s="8">
        <v>504000</v>
      </c>
      <c r="H2" s="8"/>
      <c r="I2" s="8">
        <v>2704000</v>
      </c>
      <c r="J2" s="7">
        <v>22</v>
      </c>
      <c r="K2" s="7" t="s">
        <v>86</v>
      </c>
    </row>
    <row r="3" spans="1:11" ht="30" customHeight="1" x14ac:dyDescent="0.3">
      <c r="A3" s="7" t="s">
        <v>93</v>
      </c>
      <c r="B3" s="7" t="s">
        <v>93</v>
      </c>
      <c r="C3" s="7" t="s">
        <v>94</v>
      </c>
      <c r="D3" s="7" t="s">
        <v>95</v>
      </c>
      <c r="E3" s="7" t="s">
        <v>85</v>
      </c>
      <c r="F3" s="8">
        <v>3795455</v>
      </c>
      <c r="G3" s="8"/>
      <c r="H3" s="8">
        <v>576000</v>
      </c>
      <c r="I3" s="8">
        <v>3795455</v>
      </c>
      <c r="J3" s="7">
        <v>48</v>
      </c>
      <c r="K3" s="7" t="s">
        <v>96</v>
      </c>
    </row>
    <row r="4" spans="1:11" ht="30" customHeight="1" x14ac:dyDescent="0.3">
      <c r="A4" s="7" t="s">
        <v>111</v>
      </c>
      <c r="B4" s="7" t="s">
        <v>111</v>
      </c>
      <c r="C4" s="7" t="s">
        <v>112</v>
      </c>
      <c r="D4" s="7" t="s">
        <v>113</v>
      </c>
      <c r="E4" s="7" t="s">
        <v>85</v>
      </c>
      <c r="F4" s="8">
        <v>1800000</v>
      </c>
      <c r="G4" s="8"/>
      <c r="H4" s="8">
        <v>408000</v>
      </c>
      <c r="I4" s="8">
        <v>1800000</v>
      </c>
      <c r="J4" s="7">
        <v>18</v>
      </c>
      <c r="K4" s="7" t="s">
        <v>114</v>
      </c>
    </row>
    <row r="5" spans="1:11" ht="30" customHeight="1" x14ac:dyDescent="0.3">
      <c r="A5" s="7" t="s">
        <v>125</v>
      </c>
      <c r="B5" s="7" t="s">
        <v>125</v>
      </c>
      <c r="C5" s="7" t="s">
        <v>126</v>
      </c>
      <c r="D5" s="7" t="s">
        <v>127</v>
      </c>
      <c r="E5" s="7" t="s">
        <v>85</v>
      </c>
      <c r="F5" s="8">
        <v>1940628</v>
      </c>
      <c r="G5" s="8">
        <v>188922</v>
      </c>
      <c r="H5" s="8">
        <v>654354</v>
      </c>
      <c r="I5" s="8">
        <v>2129550</v>
      </c>
      <c r="J5" s="7">
        <v>30</v>
      </c>
      <c r="K5" s="7" t="s">
        <v>128</v>
      </c>
    </row>
    <row r="6" spans="1:11" ht="30" customHeight="1" x14ac:dyDescent="0.3">
      <c r="A6" s="7" t="s">
        <v>171</v>
      </c>
      <c r="B6" s="7" t="s">
        <v>171</v>
      </c>
      <c r="C6" s="7" t="s">
        <v>172</v>
      </c>
      <c r="D6" s="7"/>
      <c r="E6" s="7" t="s">
        <v>85</v>
      </c>
      <c r="F6" s="8">
        <v>8325500</v>
      </c>
      <c r="G6" s="8"/>
      <c r="H6" s="8">
        <v>1344000</v>
      </c>
      <c r="I6" s="8">
        <v>8325500</v>
      </c>
      <c r="J6" s="7">
        <v>56</v>
      </c>
      <c r="K6" s="7" t="s">
        <v>173</v>
      </c>
    </row>
    <row r="7" spans="1:11" ht="30" customHeight="1" x14ac:dyDescent="0.3">
      <c r="A7" s="7" t="s">
        <v>174</v>
      </c>
      <c r="B7" s="7" t="s">
        <v>175</v>
      </c>
      <c r="C7" s="7" t="s">
        <v>176</v>
      </c>
      <c r="D7" s="7" t="s">
        <v>9</v>
      </c>
      <c r="E7" s="7" t="s">
        <v>85</v>
      </c>
      <c r="F7" s="8">
        <v>2269750</v>
      </c>
      <c r="G7" s="8"/>
      <c r="H7" s="8">
        <v>528000</v>
      </c>
      <c r="I7" s="8">
        <v>2269750</v>
      </c>
      <c r="J7" s="7">
        <v>19</v>
      </c>
      <c r="K7" s="7" t="s">
        <v>177</v>
      </c>
    </row>
    <row r="8" spans="1:11" ht="30" customHeight="1" x14ac:dyDescent="0.3">
      <c r="A8" s="7" t="s">
        <v>182</v>
      </c>
      <c r="B8" s="7" t="s">
        <v>182</v>
      </c>
      <c r="C8" s="7" t="s">
        <v>183</v>
      </c>
      <c r="D8" s="7" t="s">
        <v>184</v>
      </c>
      <c r="E8" s="7" t="s">
        <v>85</v>
      </c>
      <c r="F8" s="8">
        <v>1952759</v>
      </c>
      <c r="G8" s="8"/>
      <c r="H8" s="8">
        <v>480000</v>
      </c>
      <c r="I8" s="8">
        <v>1952759</v>
      </c>
      <c r="J8" s="7">
        <v>10</v>
      </c>
      <c r="K8" s="7" t="s">
        <v>185</v>
      </c>
    </row>
    <row r="9" spans="1:11" ht="30" customHeight="1" x14ac:dyDescent="0.3">
      <c r="A9" s="7" t="s">
        <v>281</v>
      </c>
      <c r="B9" s="7" t="s">
        <v>281</v>
      </c>
      <c r="C9" s="7" t="s">
        <v>282</v>
      </c>
      <c r="D9" s="7" t="s">
        <v>283</v>
      </c>
      <c r="E9" s="7" t="s">
        <v>85</v>
      </c>
      <c r="F9" s="8">
        <v>2200000</v>
      </c>
      <c r="G9" s="8"/>
      <c r="H9" s="8">
        <v>142000</v>
      </c>
      <c r="I9" s="8">
        <v>2200000</v>
      </c>
      <c r="J9" s="7">
        <v>22</v>
      </c>
      <c r="K9" s="7" t="s">
        <v>366</v>
      </c>
    </row>
    <row r="10" spans="1:11" ht="30" customHeight="1" x14ac:dyDescent="0.3">
      <c r="A10" s="7" t="s">
        <v>286</v>
      </c>
      <c r="B10" s="7" t="s">
        <v>286</v>
      </c>
      <c r="C10" s="7" t="s">
        <v>287</v>
      </c>
      <c r="D10" s="7" t="s">
        <v>288</v>
      </c>
      <c r="E10" s="7" t="s">
        <v>85</v>
      </c>
      <c r="F10" s="8">
        <v>1950000</v>
      </c>
      <c r="G10" s="8"/>
      <c r="H10" s="8">
        <v>312000</v>
      </c>
      <c r="I10" s="8">
        <v>1950000</v>
      </c>
      <c r="J10" s="7">
        <v>13</v>
      </c>
      <c r="K10" s="7" t="s">
        <v>289</v>
      </c>
    </row>
    <row r="11" spans="1:11" ht="30" customHeight="1" x14ac:dyDescent="0.3">
      <c r="A11" s="7" t="s">
        <v>322</v>
      </c>
      <c r="B11" s="7" t="s">
        <v>322</v>
      </c>
      <c r="C11" s="7" t="s">
        <v>323</v>
      </c>
      <c r="D11" s="7"/>
      <c r="E11" s="7" t="s">
        <v>85</v>
      </c>
      <c r="F11" s="8">
        <v>1000000</v>
      </c>
      <c r="G11" s="8"/>
      <c r="H11" s="8">
        <v>170000</v>
      </c>
      <c r="I11" s="8">
        <v>1000000</v>
      </c>
      <c r="J11" s="7">
        <v>10</v>
      </c>
      <c r="K11" s="7" t="s">
        <v>324</v>
      </c>
    </row>
    <row r="12" spans="1:11" ht="30" customHeight="1" x14ac:dyDescent="0.3">
      <c r="A12" s="9" t="s">
        <v>10</v>
      </c>
      <c r="B12" s="9" t="s">
        <v>10</v>
      </c>
      <c r="C12" s="9" t="s">
        <v>11</v>
      </c>
      <c r="D12" s="9"/>
      <c r="E12" s="9" t="s">
        <v>12</v>
      </c>
      <c r="F12" s="10">
        <v>17400000</v>
      </c>
      <c r="G12" s="10">
        <v>4176000</v>
      </c>
      <c r="H12" s="10"/>
      <c r="I12" s="10">
        <v>21576000</v>
      </c>
      <c r="J12" s="9">
        <v>174</v>
      </c>
      <c r="K12" s="9" t="s">
        <v>13</v>
      </c>
    </row>
    <row r="13" spans="1:11" ht="30" customHeight="1" x14ac:dyDescent="0.3">
      <c r="A13" s="9" t="s">
        <v>44</v>
      </c>
      <c r="B13" s="9" t="s">
        <v>45</v>
      </c>
      <c r="C13" s="9" t="s">
        <v>46</v>
      </c>
      <c r="D13" s="9" t="s">
        <v>47</v>
      </c>
      <c r="E13" s="9" t="s">
        <v>12</v>
      </c>
      <c r="F13" s="10">
        <v>29200000</v>
      </c>
      <c r="G13" s="10"/>
      <c r="H13" s="10"/>
      <c r="I13" s="10">
        <v>29200000</v>
      </c>
      <c r="J13" s="9">
        <v>146</v>
      </c>
      <c r="K13" s="9" t="s">
        <v>48</v>
      </c>
    </row>
    <row r="14" spans="1:11" ht="30" customHeight="1" x14ac:dyDescent="0.3">
      <c r="A14" s="9" t="s">
        <v>62</v>
      </c>
      <c r="B14" s="9" t="s">
        <v>63</v>
      </c>
      <c r="C14" s="9" t="s">
        <v>64</v>
      </c>
      <c r="D14" s="9" t="s">
        <v>65</v>
      </c>
      <c r="E14" s="9" t="s">
        <v>12</v>
      </c>
      <c r="F14" s="10">
        <v>42334020</v>
      </c>
      <c r="G14" s="10">
        <v>5520000</v>
      </c>
      <c r="H14" s="10"/>
      <c r="I14" s="10">
        <v>47854020</v>
      </c>
      <c r="J14" s="9">
        <v>232</v>
      </c>
      <c r="K14" s="9" t="s">
        <v>66</v>
      </c>
    </row>
    <row r="15" spans="1:11" ht="30" customHeight="1" x14ac:dyDescent="0.3">
      <c r="A15" s="9" t="s">
        <v>87</v>
      </c>
      <c r="B15" s="9" t="s">
        <v>88</v>
      </c>
      <c r="C15" s="9" t="s">
        <v>89</v>
      </c>
      <c r="D15" s="9"/>
      <c r="E15" s="9" t="s">
        <v>12</v>
      </c>
      <c r="F15" s="10">
        <v>11997500</v>
      </c>
      <c r="G15" s="10">
        <v>2448500</v>
      </c>
      <c r="H15" s="10"/>
      <c r="I15" s="10">
        <v>14446000</v>
      </c>
      <c r="J15" s="9">
        <v>101</v>
      </c>
      <c r="K15" s="9" t="s">
        <v>90</v>
      </c>
    </row>
    <row r="16" spans="1:11" ht="30" customHeight="1" x14ac:dyDescent="0.3">
      <c r="A16" s="9" t="s">
        <v>97</v>
      </c>
      <c r="B16" s="9" t="s">
        <v>97</v>
      </c>
      <c r="C16" s="9" t="s">
        <v>98</v>
      </c>
      <c r="D16" s="9"/>
      <c r="E16" s="9" t="s">
        <v>12</v>
      </c>
      <c r="F16" s="10">
        <v>10868000</v>
      </c>
      <c r="G16" s="10"/>
      <c r="H16" s="10">
        <v>1085474</v>
      </c>
      <c r="I16" s="10">
        <v>10868000</v>
      </c>
      <c r="J16" s="9">
        <v>76</v>
      </c>
      <c r="K16" s="9" t="s">
        <v>99</v>
      </c>
    </row>
    <row r="17" spans="1:11" ht="30" customHeight="1" x14ac:dyDescent="0.3">
      <c r="A17" s="9" t="s">
        <v>105</v>
      </c>
      <c r="B17" s="9" t="s">
        <v>106</v>
      </c>
      <c r="C17" s="9" t="s">
        <v>89</v>
      </c>
      <c r="D17" s="9"/>
      <c r="E17" s="9" t="s">
        <v>12</v>
      </c>
      <c r="F17" s="10">
        <v>15100000</v>
      </c>
      <c r="G17" s="10"/>
      <c r="H17" s="10"/>
      <c r="I17" s="10">
        <v>15100000</v>
      </c>
      <c r="J17" s="9">
        <v>136</v>
      </c>
      <c r="K17" s="9" t="s">
        <v>107</v>
      </c>
    </row>
    <row r="18" spans="1:11" ht="30" customHeight="1" x14ac:dyDescent="0.3">
      <c r="A18" s="9" t="s">
        <v>118</v>
      </c>
      <c r="B18" s="9" t="s">
        <v>118</v>
      </c>
      <c r="C18" s="9" t="s">
        <v>64</v>
      </c>
      <c r="D18" s="9"/>
      <c r="E18" s="9" t="s">
        <v>12</v>
      </c>
      <c r="F18" s="10">
        <v>26000000</v>
      </c>
      <c r="G18" s="10">
        <v>3000000</v>
      </c>
      <c r="H18" s="10"/>
      <c r="I18" s="10">
        <v>29000000</v>
      </c>
      <c r="J18" s="9">
        <v>130</v>
      </c>
      <c r="K18" s="9" t="s">
        <v>119</v>
      </c>
    </row>
    <row r="19" spans="1:11" ht="30" customHeight="1" x14ac:dyDescent="0.3">
      <c r="A19" s="9" t="s">
        <v>136</v>
      </c>
      <c r="B19" s="9" t="s">
        <v>137</v>
      </c>
      <c r="C19" s="9" t="s">
        <v>138</v>
      </c>
      <c r="D19" s="9" t="s">
        <v>9</v>
      </c>
      <c r="E19" s="9" t="s">
        <v>12</v>
      </c>
      <c r="F19" s="10">
        <v>9583333</v>
      </c>
      <c r="G19" s="10">
        <v>538948</v>
      </c>
      <c r="H19" s="10"/>
      <c r="I19" s="10">
        <v>10122281</v>
      </c>
      <c r="J19" s="9">
        <v>63</v>
      </c>
      <c r="K19" s="9" t="s">
        <v>139</v>
      </c>
    </row>
    <row r="20" spans="1:11" ht="30" customHeight="1" x14ac:dyDescent="0.3">
      <c r="A20" s="9" t="s">
        <v>140</v>
      </c>
      <c r="B20" s="9" t="s">
        <v>141</v>
      </c>
      <c r="C20" s="9" t="s">
        <v>142</v>
      </c>
      <c r="D20" s="9" t="s">
        <v>9</v>
      </c>
      <c r="E20" s="9" t="s">
        <v>12</v>
      </c>
      <c r="F20" s="10">
        <v>3240000</v>
      </c>
      <c r="G20" s="10"/>
      <c r="H20" s="10">
        <v>432000</v>
      </c>
      <c r="I20" s="10">
        <v>3240000</v>
      </c>
      <c r="J20" s="9">
        <v>18</v>
      </c>
      <c r="K20" s="9" t="s">
        <v>143</v>
      </c>
    </row>
    <row r="21" spans="1:11" ht="30" customHeight="1" x14ac:dyDescent="0.3">
      <c r="A21" s="9" t="s">
        <v>144</v>
      </c>
      <c r="B21" s="9" t="s">
        <v>145</v>
      </c>
      <c r="C21" s="9" t="s">
        <v>146</v>
      </c>
      <c r="D21" s="9"/>
      <c r="E21" s="9" t="s">
        <v>12</v>
      </c>
      <c r="F21" s="10">
        <v>5965948</v>
      </c>
      <c r="G21" s="10"/>
      <c r="H21" s="10"/>
      <c r="I21" s="10">
        <v>5965948</v>
      </c>
      <c r="J21" s="9">
        <v>44</v>
      </c>
      <c r="K21" s="9" t="s">
        <v>147</v>
      </c>
    </row>
    <row r="22" spans="1:11" ht="30" customHeight="1" x14ac:dyDescent="0.3">
      <c r="A22" s="9" t="s">
        <v>178</v>
      </c>
      <c r="B22" s="9" t="s">
        <v>178</v>
      </c>
      <c r="C22" s="9" t="s">
        <v>179</v>
      </c>
      <c r="D22" s="9" t="s">
        <v>180</v>
      </c>
      <c r="E22" s="9" t="s">
        <v>12</v>
      </c>
      <c r="F22" s="10">
        <v>2550000</v>
      </c>
      <c r="G22" s="10"/>
      <c r="H22" s="10">
        <v>134824</v>
      </c>
      <c r="I22" s="10">
        <v>2550000</v>
      </c>
      <c r="J22" s="9">
        <v>20</v>
      </c>
      <c r="K22" s="9" t="s">
        <v>181</v>
      </c>
    </row>
    <row r="23" spans="1:11" ht="30" customHeight="1" x14ac:dyDescent="0.3">
      <c r="A23" s="9" t="s">
        <v>195</v>
      </c>
      <c r="B23" s="9"/>
      <c r="C23" s="9" t="s">
        <v>196</v>
      </c>
      <c r="D23" s="9" t="s">
        <v>180</v>
      </c>
      <c r="E23" s="9" t="s">
        <v>12</v>
      </c>
      <c r="F23" s="10">
        <v>2100000</v>
      </c>
      <c r="G23" s="10"/>
      <c r="H23" s="10">
        <v>336000</v>
      </c>
      <c r="I23" s="10">
        <v>2100000</v>
      </c>
      <c r="J23" s="9">
        <v>14</v>
      </c>
      <c r="K23" s="9" t="s">
        <v>197</v>
      </c>
    </row>
    <row r="24" spans="1:11" ht="30" customHeight="1" x14ac:dyDescent="0.3">
      <c r="A24" s="9" t="s">
        <v>198</v>
      </c>
      <c r="B24" s="9" t="s">
        <v>198</v>
      </c>
      <c r="C24" s="9" t="s">
        <v>199</v>
      </c>
      <c r="D24" s="9" t="s">
        <v>200</v>
      </c>
      <c r="E24" s="9" t="s">
        <v>12</v>
      </c>
      <c r="F24" s="10">
        <v>8933333</v>
      </c>
      <c r="G24" s="10">
        <v>624000</v>
      </c>
      <c r="H24" s="10"/>
      <c r="I24" s="10">
        <v>9557333</v>
      </c>
      <c r="J24" s="9">
        <v>54</v>
      </c>
      <c r="K24" s="9" t="s">
        <v>201</v>
      </c>
    </row>
    <row r="25" spans="1:11" ht="30" customHeight="1" x14ac:dyDescent="0.3">
      <c r="A25" s="9" t="s">
        <v>237</v>
      </c>
      <c r="B25" s="9" t="s">
        <v>238</v>
      </c>
      <c r="C25" s="9" t="s">
        <v>239</v>
      </c>
      <c r="D25" s="9"/>
      <c r="E25" s="9" t="s">
        <v>12</v>
      </c>
      <c r="F25" s="10">
        <v>8800000</v>
      </c>
      <c r="G25" s="10"/>
      <c r="H25" s="10">
        <v>1056000</v>
      </c>
      <c r="I25" s="10">
        <v>8800000</v>
      </c>
      <c r="J25" s="9">
        <v>44</v>
      </c>
      <c r="K25" s="9" t="s">
        <v>240</v>
      </c>
    </row>
    <row r="26" spans="1:11" ht="30" customHeight="1" x14ac:dyDescent="0.3">
      <c r="A26" s="9" t="s">
        <v>261</v>
      </c>
      <c r="B26" s="9" t="s">
        <v>262</v>
      </c>
      <c r="C26" s="9" t="s">
        <v>263</v>
      </c>
      <c r="D26" s="9"/>
      <c r="E26" s="9" t="s">
        <v>12</v>
      </c>
      <c r="F26" s="10">
        <v>15000000</v>
      </c>
      <c r="G26" s="10">
        <v>835000</v>
      </c>
      <c r="H26" s="10">
        <v>965000</v>
      </c>
      <c r="I26" s="10">
        <v>15835000</v>
      </c>
      <c r="J26" s="9">
        <v>75</v>
      </c>
      <c r="K26" s="9" t="s">
        <v>264</v>
      </c>
    </row>
    <row r="27" spans="1:11" ht="30" customHeight="1" x14ac:dyDescent="0.3">
      <c r="A27" s="9" t="s">
        <v>273</v>
      </c>
      <c r="B27" s="9" t="s">
        <v>343</v>
      </c>
      <c r="C27" s="9" t="s">
        <v>274</v>
      </c>
      <c r="D27" s="9"/>
      <c r="E27" s="9" t="s">
        <v>12</v>
      </c>
      <c r="F27" s="10">
        <v>6200000</v>
      </c>
      <c r="G27" s="10"/>
      <c r="H27" s="10"/>
      <c r="I27" s="10">
        <v>6200000</v>
      </c>
      <c r="J27" s="9">
        <v>31</v>
      </c>
      <c r="K27" s="9" t="s">
        <v>275</v>
      </c>
    </row>
    <row r="28" spans="1:11" ht="30" customHeight="1" x14ac:dyDescent="0.3">
      <c r="A28" s="9" t="s">
        <v>315</v>
      </c>
      <c r="B28" s="9" t="s">
        <v>315</v>
      </c>
      <c r="C28" s="9" t="s">
        <v>138</v>
      </c>
      <c r="D28" s="9" t="s">
        <v>316</v>
      </c>
      <c r="E28" s="9" t="s">
        <v>12</v>
      </c>
      <c r="F28" s="10">
        <v>3150000</v>
      </c>
      <c r="G28" s="10">
        <v>340020</v>
      </c>
      <c r="H28" s="10"/>
      <c r="I28" s="10">
        <v>3150000</v>
      </c>
      <c r="J28" s="9">
        <v>21</v>
      </c>
      <c r="K28" s="9" t="s">
        <v>317</v>
      </c>
    </row>
    <row r="29" spans="1:11" ht="30" customHeight="1" x14ac:dyDescent="0.3">
      <c r="A29" s="9" t="s">
        <v>328</v>
      </c>
      <c r="B29" s="9" t="s">
        <v>329</v>
      </c>
      <c r="C29" s="9" t="s">
        <v>138</v>
      </c>
      <c r="D29" s="9" t="s">
        <v>330</v>
      </c>
      <c r="E29" s="9" t="s">
        <v>12</v>
      </c>
      <c r="F29" s="10">
        <v>8602577</v>
      </c>
      <c r="G29" s="10"/>
      <c r="H29" s="10">
        <v>186000</v>
      </c>
      <c r="I29" s="10">
        <v>8602577</v>
      </c>
      <c r="J29" s="9">
        <v>80</v>
      </c>
      <c r="K29" s="9" t="s">
        <v>362</v>
      </c>
    </row>
    <row r="30" spans="1:11" ht="30" customHeight="1" x14ac:dyDescent="0.3">
      <c r="A30" s="9" t="s">
        <v>333</v>
      </c>
      <c r="B30" s="9" t="s">
        <v>333</v>
      </c>
      <c r="C30" s="9" t="s">
        <v>334</v>
      </c>
      <c r="D30" s="9" t="s">
        <v>335</v>
      </c>
      <c r="E30" s="9" t="s">
        <v>12</v>
      </c>
      <c r="F30" s="10">
        <v>11950000</v>
      </c>
      <c r="G30" s="10"/>
      <c r="H30" s="10">
        <v>2400000</v>
      </c>
      <c r="I30" s="10">
        <v>11950000</v>
      </c>
      <c r="J30" s="9">
        <v>100</v>
      </c>
      <c r="K30" s="9" t="s">
        <v>336</v>
      </c>
    </row>
    <row r="31" spans="1:11" ht="30" customHeight="1" x14ac:dyDescent="0.3">
      <c r="A31" s="9" t="s">
        <v>337</v>
      </c>
      <c r="B31" s="9" t="s">
        <v>338</v>
      </c>
      <c r="C31" s="9" t="s">
        <v>263</v>
      </c>
      <c r="D31" s="9"/>
      <c r="E31" s="9" t="s">
        <v>12</v>
      </c>
      <c r="F31" s="10">
        <v>18048000</v>
      </c>
      <c r="G31" s="10"/>
      <c r="H31" s="10"/>
      <c r="I31" s="10">
        <v>18048000</v>
      </c>
      <c r="J31" s="9">
        <v>95</v>
      </c>
      <c r="K31" s="9" t="s">
        <v>339</v>
      </c>
    </row>
    <row r="32" spans="1:11" ht="30" customHeight="1" x14ac:dyDescent="0.3">
      <c r="A32" s="11" t="s">
        <v>120</v>
      </c>
      <c r="B32" s="11" t="s">
        <v>120</v>
      </c>
      <c r="C32" s="11" t="s">
        <v>121</v>
      </c>
      <c r="D32" s="11" t="s">
        <v>122</v>
      </c>
      <c r="E32" s="11" t="s">
        <v>123</v>
      </c>
      <c r="F32" s="12">
        <v>2814661</v>
      </c>
      <c r="G32" s="12"/>
      <c r="H32" s="12">
        <v>329383</v>
      </c>
      <c r="I32" s="12">
        <v>2814661</v>
      </c>
      <c r="J32" s="11">
        <v>15</v>
      </c>
      <c r="K32" s="11" t="s">
        <v>124</v>
      </c>
    </row>
    <row r="33" spans="1:11" ht="30" customHeight="1" x14ac:dyDescent="0.3">
      <c r="A33" s="11" t="s">
        <v>378</v>
      </c>
      <c r="B33" s="11" t="s">
        <v>244</v>
      </c>
      <c r="C33" s="11" t="s">
        <v>245</v>
      </c>
      <c r="D33" s="11" t="s">
        <v>246</v>
      </c>
      <c r="E33" s="11" t="s">
        <v>123</v>
      </c>
      <c r="F33" s="12">
        <v>12900000</v>
      </c>
      <c r="G33" s="12"/>
      <c r="H33" s="12">
        <v>2140113</v>
      </c>
      <c r="I33" s="12">
        <v>12900000</v>
      </c>
      <c r="J33" s="11">
        <v>122</v>
      </c>
      <c r="K33" s="11" t="s">
        <v>247</v>
      </c>
    </row>
    <row r="34" spans="1:11" ht="30" customHeight="1" x14ac:dyDescent="0.3">
      <c r="A34" s="11" t="s">
        <v>304</v>
      </c>
      <c r="B34" s="11" t="s">
        <v>304</v>
      </c>
      <c r="C34" s="11" t="s">
        <v>305</v>
      </c>
      <c r="D34" s="11" t="s">
        <v>251</v>
      </c>
      <c r="E34" s="11" t="s">
        <v>123</v>
      </c>
      <c r="F34" s="12">
        <v>6965000</v>
      </c>
      <c r="G34" s="12"/>
      <c r="H34" s="12">
        <v>2400000</v>
      </c>
      <c r="I34" s="12">
        <v>6965000</v>
      </c>
      <c r="J34" s="11">
        <v>103</v>
      </c>
      <c r="K34" s="11" t="s">
        <v>306</v>
      </c>
    </row>
    <row r="35" spans="1:11" ht="30" customHeight="1" x14ac:dyDescent="0.3">
      <c r="A35" s="13" t="s">
        <v>371</v>
      </c>
      <c r="B35" s="13" t="s">
        <v>30</v>
      </c>
      <c r="C35" s="13" t="s">
        <v>31</v>
      </c>
      <c r="D35" s="13"/>
      <c r="E35" s="13" t="s">
        <v>32</v>
      </c>
      <c r="F35" s="14">
        <v>10327147</v>
      </c>
      <c r="G35" s="14">
        <v>2376000</v>
      </c>
      <c r="H35" s="14"/>
      <c r="I35" s="14">
        <v>12703147</v>
      </c>
      <c r="J35" s="13">
        <v>99</v>
      </c>
      <c r="K35" s="13" t="s">
        <v>33</v>
      </c>
    </row>
    <row r="36" spans="1:11" ht="30" customHeight="1" x14ac:dyDescent="0.3">
      <c r="A36" s="13" t="s">
        <v>372</v>
      </c>
      <c r="B36" s="13" t="s">
        <v>37</v>
      </c>
      <c r="C36" s="13" t="s">
        <v>31</v>
      </c>
      <c r="D36" s="13"/>
      <c r="E36" s="13" t="s">
        <v>32</v>
      </c>
      <c r="F36" s="14">
        <v>7100000</v>
      </c>
      <c r="G36" s="14">
        <v>1800000</v>
      </c>
      <c r="H36" s="14"/>
      <c r="I36" s="14">
        <v>8900000</v>
      </c>
      <c r="J36" s="13">
        <v>75</v>
      </c>
      <c r="K36" s="13" t="s">
        <v>38</v>
      </c>
    </row>
    <row r="37" spans="1:11" ht="30" customHeight="1" x14ac:dyDescent="0.3">
      <c r="A37" s="13" t="s">
        <v>373</v>
      </c>
      <c r="B37" s="13" t="s">
        <v>39</v>
      </c>
      <c r="C37" s="13" t="s">
        <v>31</v>
      </c>
      <c r="D37" s="13"/>
      <c r="E37" s="13" t="s">
        <v>32</v>
      </c>
      <c r="F37" s="14">
        <v>5615000</v>
      </c>
      <c r="G37" s="14">
        <v>1032000</v>
      </c>
      <c r="H37" s="14"/>
      <c r="I37" s="14">
        <v>6647000</v>
      </c>
      <c r="J37" s="13">
        <v>43</v>
      </c>
      <c r="K37" s="13" t="s">
        <v>40</v>
      </c>
    </row>
    <row r="38" spans="1:11" ht="30" customHeight="1" x14ac:dyDescent="0.3">
      <c r="A38" s="13" t="s">
        <v>41</v>
      </c>
      <c r="B38" s="13" t="s">
        <v>42</v>
      </c>
      <c r="C38" s="13" t="s">
        <v>31</v>
      </c>
      <c r="D38" s="13"/>
      <c r="E38" s="13" t="s">
        <v>32</v>
      </c>
      <c r="F38" s="14">
        <v>6438526</v>
      </c>
      <c r="G38" s="14">
        <v>2496000</v>
      </c>
      <c r="H38" s="14"/>
      <c r="I38" s="14">
        <v>8934526</v>
      </c>
      <c r="J38" s="13">
        <v>104</v>
      </c>
      <c r="K38" s="13" t="s">
        <v>43</v>
      </c>
    </row>
    <row r="39" spans="1:11" ht="30" customHeight="1" x14ac:dyDescent="0.3">
      <c r="A39" s="13" t="s">
        <v>374</v>
      </c>
      <c r="B39" s="13" t="s">
        <v>72</v>
      </c>
      <c r="C39" s="13" t="s">
        <v>31</v>
      </c>
      <c r="D39" s="13"/>
      <c r="E39" s="13" t="s">
        <v>32</v>
      </c>
      <c r="F39" s="14">
        <v>6507967</v>
      </c>
      <c r="G39" s="14">
        <v>1368000</v>
      </c>
      <c r="H39" s="14"/>
      <c r="I39" s="14">
        <v>7875967</v>
      </c>
      <c r="J39" s="13">
        <v>57</v>
      </c>
      <c r="K39" s="13" t="s">
        <v>73</v>
      </c>
    </row>
    <row r="40" spans="1:11" ht="30" customHeight="1" x14ac:dyDescent="0.3">
      <c r="A40" s="13" t="s">
        <v>375</v>
      </c>
      <c r="B40" s="13" t="s">
        <v>74</v>
      </c>
      <c r="C40" s="13" t="s">
        <v>31</v>
      </c>
      <c r="D40" s="13"/>
      <c r="E40" s="13" t="s">
        <v>32</v>
      </c>
      <c r="F40" s="14">
        <v>12450000</v>
      </c>
      <c r="G40" s="14">
        <v>3744000</v>
      </c>
      <c r="H40" s="14"/>
      <c r="I40" s="14">
        <v>16194000</v>
      </c>
      <c r="J40" s="13">
        <v>156</v>
      </c>
      <c r="K40" s="13" t="s">
        <v>75</v>
      </c>
    </row>
    <row r="41" spans="1:11" ht="30" customHeight="1" x14ac:dyDescent="0.3">
      <c r="A41" s="13" t="s">
        <v>376</v>
      </c>
      <c r="B41" s="13" t="s">
        <v>76</v>
      </c>
      <c r="C41" s="13" t="s">
        <v>31</v>
      </c>
      <c r="D41" s="13"/>
      <c r="E41" s="13" t="s">
        <v>32</v>
      </c>
      <c r="F41" s="14">
        <v>11750000</v>
      </c>
      <c r="G41" s="14"/>
      <c r="H41" s="14"/>
      <c r="I41" s="14">
        <v>11750000</v>
      </c>
      <c r="J41" s="13">
        <v>81</v>
      </c>
      <c r="K41" s="13" t="s">
        <v>77</v>
      </c>
    </row>
    <row r="42" spans="1:11" ht="30" customHeight="1" x14ac:dyDescent="0.3">
      <c r="A42" s="13" t="s">
        <v>78</v>
      </c>
      <c r="B42" s="13" t="s">
        <v>79</v>
      </c>
      <c r="C42" s="13" t="s">
        <v>31</v>
      </c>
      <c r="D42" s="13"/>
      <c r="E42" s="13" t="s">
        <v>32</v>
      </c>
      <c r="F42" s="14">
        <v>6580000</v>
      </c>
      <c r="G42" s="14"/>
      <c r="H42" s="14">
        <v>984000</v>
      </c>
      <c r="I42" s="14">
        <v>6580000</v>
      </c>
      <c r="J42" s="13">
        <v>41</v>
      </c>
      <c r="K42" s="13" t="s">
        <v>80</v>
      </c>
    </row>
    <row r="43" spans="1:11" ht="30" customHeight="1" x14ac:dyDescent="0.3">
      <c r="A43" s="13" t="s">
        <v>91</v>
      </c>
      <c r="B43" s="13" t="s">
        <v>91</v>
      </c>
      <c r="C43" s="13" t="s">
        <v>31</v>
      </c>
      <c r="D43" s="13"/>
      <c r="E43" s="13" t="s">
        <v>32</v>
      </c>
      <c r="F43" s="14">
        <v>17550000</v>
      </c>
      <c r="G43" s="14">
        <v>3240000</v>
      </c>
      <c r="H43" s="14"/>
      <c r="I43" s="14">
        <v>20790000</v>
      </c>
      <c r="J43" s="13">
        <v>135</v>
      </c>
      <c r="K43" s="13" t="s">
        <v>92</v>
      </c>
    </row>
    <row r="44" spans="1:11" ht="30" customHeight="1" x14ac:dyDescent="0.3">
      <c r="A44" s="13" t="s">
        <v>129</v>
      </c>
      <c r="B44" s="13" t="s">
        <v>130</v>
      </c>
      <c r="C44" s="13" t="s">
        <v>131</v>
      </c>
      <c r="D44" s="13" t="s">
        <v>132</v>
      </c>
      <c r="E44" s="13" t="s">
        <v>32</v>
      </c>
      <c r="F44" s="14">
        <v>8000000</v>
      </c>
      <c r="G44" s="14">
        <v>936000</v>
      </c>
      <c r="H44" s="14"/>
      <c r="I44" s="14">
        <v>8936000</v>
      </c>
      <c r="J44" s="13">
        <v>40</v>
      </c>
      <c r="K44" s="13" t="s">
        <v>133</v>
      </c>
    </row>
    <row r="45" spans="1:11" ht="28.8" x14ac:dyDescent="0.3">
      <c r="A45" s="13" t="s">
        <v>377</v>
      </c>
      <c r="B45" s="13" t="s">
        <v>134</v>
      </c>
      <c r="C45" s="13" t="s">
        <v>31</v>
      </c>
      <c r="D45" s="13"/>
      <c r="E45" s="13" t="s">
        <v>32</v>
      </c>
      <c r="F45" s="14">
        <v>5740000</v>
      </c>
      <c r="G45" s="14">
        <v>1344000</v>
      </c>
      <c r="H45" s="14"/>
      <c r="I45" s="14">
        <v>7084000</v>
      </c>
      <c r="J45" s="13">
        <v>56</v>
      </c>
      <c r="K45" s="13" t="s">
        <v>135</v>
      </c>
    </row>
    <row r="46" spans="1:11" ht="30" customHeight="1" x14ac:dyDescent="0.3">
      <c r="A46" s="13" t="s">
        <v>157</v>
      </c>
      <c r="B46" s="13" t="s">
        <v>158</v>
      </c>
      <c r="C46" s="13" t="s">
        <v>131</v>
      </c>
      <c r="D46" s="13" t="s">
        <v>9</v>
      </c>
      <c r="E46" s="13" t="s">
        <v>32</v>
      </c>
      <c r="F46" s="14">
        <v>2200000</v>
      </c>
      <c r="G46" s="14"/>
      <c r="H46" s="14"/>
      <c r="I46" s="14">
        <v>2200000</v>
      </c>
      <c r="J46" s="13">
        <v>11</v>
      </c>
      <c r="K46" s="13" t="s">
        <v>159</v>
      </c>
    </row>
    <row r="47" spans="1:11" ht="30" customHeight="1" x14ac:dyDescent="0.3">
      <c r="A47" s="13" t="s">
        <v>164</v>
      </c>
      <c r="B47" s="13" t="s">
        <v>165</v>
      </c>
      <c r="C47" s="13" t="s">
        <v>131</v>
      </c>
      <c r="D47" s="13"/>
      <c r="E47" s="13" t="s">
        <v>32</v>
      </c>
      <c r="F47" s="14">
        <v>8200000</v>
      </c>
      <c r="G47" s="14"/>
      <c r="H47" s="14"/>
      <c r="I47" s="14">
        <v>8200000</v>
      </c>
      <c r="J47" s="13">
        <v>41</v>
      </c>
      <c r="K47" s="13" t="s">
        <v>166</v>
      </c>
    </row>
    <row r="48" spans="1:11" ht="30" customHeight="1" x14ac:dyDescent="0.3">
      <c r="A48" s="13" t="s">
        <v>186</v>
      </c>
      <c r="B48" s="13" t="s">
        <v>187</v>
      </c>
      <c r="C48" s="13" t="s">
        <v>131</v>
      </c>
      <c r="D48" s="13" t="s">
        <v>32</v>
      </c>
      <c r="E48" s="13" t="s">
        <v>32</v>
      </c>
      <c r="F48" s="14">
        <v>4311365</v>
      </c>
      <c r="G48" s="14">
        <v>562650</v>
      </c>
      <c r="H48" s="14"/>
      <c r="I48" s="14">
        <v>4874015</v>
      </c>
      <c r="J48" s="13">
        <v>31</v>
      </c>
      <c r="K48" s="13" t="s">
        <v>188</v>
      </c>
    </row>
    <row r="49" spans="1:11" ht="30" customHeight="1" x14ac:dyDescent="0.3">
      <c r="A49" s="13" t="s">
        <v>189</v>
      </c>
      <c r="B49" s="13" t="s">
        <v>190</v>
      </c>
      <c r="C49" s="13" t="s">
        <v>131</v>
      </c>
      <c r="D49" s="13" t="s">
        <v>32</v>
      </c>
      <c r="E49" s="13" t="s">
        <v>32</v>
      </c>
      <c r="F49" s="14">
        <v>13761186</v>
      </c>
      <c r="G49" s="14">
        <v>1651650</v>
      </c>
      <c r="H49" s="14"/>
      <c r="I49" s="14">
        <v>15412836</v>
      </c>
      <c r="J49" s="13">
        <v>91</v>
      </c>
      <c r="K49" s="13" t="s">
        <v>191</v>
      </c>
    </row>
    <row r="50" spans="1:11" ht="30" customHeight="1" x14ac:dyDescent="0.3">
      <c r="A50" s="13" t="s">
        <v>192</v>
      </c>
      <c r="B50" s="13" t="s">
        <v>193</v>
      </c>
      <c r="C50" s="13" t="s">
        <v>131</v>
      </c>
      <c r="D50" s="13" t="s">
        <v>32</v>
      </c>
      <c r="E50" s="13" t="s">
        <v>32</v>
      </c>
      <c r="F50" s="14">
        <v>8484998</v>
      </c>
      <c r="G50" s="14">
        <v>1070850</v>
      </c>
      <c r="H50" s="14"/>
      <c r="I50" s="14">
        <v>9555848</v>
      </c>
      <c r="J50" s="13">
        <v>59</v>
      </c>
      <c r="K50" s="13" t="s">
        <v>194</v>
      </c>
    </row>
    <row r="51" spans="1:11" ht="30" customHeight="1" x14ac:dyDescent="0.3">
      <c r="A51" s="13" t="s">
        <v>202</v>
      </c>
      <c r="B51" s="13" t="s">
        <v>203</v>
      </c>
      <c r="C51" s="13" t="s">
        <v>131</v>
      </c>
      <c r="D51" s="13" t="s">
        <v>204</v>
      </c>
      <c r="E51" s="13" t="s">
        <v>32</v>
      </c>
      <c r="F51" s="14">
        <v>7674492</v>
      </c>
      <c r="G51" s="14"/>
      <c r="H51" s="14"/>
      <c r="I51" s="14">
        <v>7674492</v>
      </c>
      <c r="J51" s="13">
        <v>51</v>
      </c>
      <c r="K51" s="13" t="s">
        <v>205</v>
      </c>
    </row>
    <row r="52" spans="1:11" ht="30" customHeight="1" x14ac:dyDescent="0.3">
      <c r="A52" s="13" t="s">
        <v>206</v>
      </c>
      <c r="B52" s="13" t="s">
        <v>207</v>
      </c>
      <c r="C52" s="13" t="s">
        <v>131</v>
      </c>
      <c r="D52" s="13" t="s">
        <v>32</v>
      </c>
      <c r="E52" s="13" t="s">
        <v>32</v>
      </c>
      <c r="F52" s="14">
        <v>6885656</v>
      </c>
      <c r="G52" s="14">
        <v>889350</v>
      </c>
      <c r="H52" s="14"/>
      <c r="I52" s="14">
        <v>7775006</v>
      </c>
      <c r="J52" s="13">
        <v>49</v>
      </c>
      <c r="K52" s="13" t="s">
        <v>208</v>
      </c>
    </row>
    <row r="53" spans="1:11" ht="30" customHeight="1" x14ac:dyDescent="0.3">
      <c r="A53" s="13" t="s">
        <v>209</v>
      </c>
      <c r="B53" s="13" t="s">
        <v>210</v>
      </c>
      <c r="C53" s="13" t="s">
        <v>131</v>
      </c>
      <c r="D53" s="13" t="s">
        <v>32</v>
      </c>
      <c r="E53" s="13" t="s">
        <v>32</v>
      </c>
      <c r="F53" s="14">
        <v>3155043</v>
      </c>
      <c r="G53" s="14">
        <v>417450</v>
      </c>
      <c r="H53" s="14"/>
      <c r="I53" s="14">
        <v>3572493</v>
      </c>
      <c r="J53" s="13">
        <v>23</v>
      </c>
      <c r="K53" s="13" t="s">
        <v>211</v>
      </c>
    </row>
    <row r="54" spans="1:11" ht="30" customHeight="1" x14ac:dyDescent="0.3">
      <c r="A54" s="13" t="s">
        <v>212</v>
      </c>
      <c r="B54" s="13" t="s">
        <v>213</v>
      </c>
      <c r="C54" s="13" t="s">
        <v>131</v>
      </c>
      <c r="D54" s="13" t="s">
        <v>32</v>
      </c>
      <c r="E54" s="13" t="s">
        <v>32</v>
      </c>
      <c r="F54" s="14">
        <v>11967223</v>
      </c>
      <c r="G54" s="14">
        <v>1361250</v>
      </c>
      <c r="H54" s="14"/>
      <c r="I54" s="14">
        <v>13328473</v>
      </c>
      <c r="J54" s="13">
        <v>75</v>
      </c>
      <c r="K54" s="13" t="s">
        <v>214</v>
      </c>
    </row>
    <row r="55" spans="1:11" ht="30" customHeight="1" x14ac:dyDescent="0.3">
      <c r="A55" s="13" t="s">
        <v>224</v>
      </c>
      <c r="B55" s="13" t="s">
        <v>225</v>
      </c>
      <c r="C55" s="13" t="s">
        <v>131</v>
      </c>
      <c r="D55" s="13"/>
      <c r="E55" s="13" t="s">
        <v>32</v>
      </c>
      <c r="F55" s="14">
        <v>12214925</v>
      </c>
      <c r="G55" s="14"/>
      <c r="H55" s="14"/>
      <c r="I55" s="14">
        <v>12214925</v>
      </c>
      <c r="J55" s="13">
        <v>75</v>
      </c>
      <c r="K55" s="13" t="s">
        <v>226</v>
      </c>
    </row>
    <row r="56" spans="1:11" ht="30" customHeight="1" x14ac:dyDescent="0.3">
      <c r="A56" s="13" t="s">
        <v>231</v>
      </c>
      <c r="B56" s="13" t="s">
        <v>232</v>
      </c>
      <c r="C56" s="13" t="s">
        <v>131</v>
      </c>
      <c r="D56" s="13" t="s">
        <v>32</v>
      </c>
      <c r="E56" s="13" t="s">
        <v>32</v>
      </c>
      <c r="F56" s="14">
        <v>6518426</v>
      </c>
      <c r="G56" s="14">
        <v>726000</v>
      </c>
      <c r="H56" s="14"/>
      <c r="I56" s="14">
        <v>7244426</v>
      </c>
      <c r="J56" s="13">
        <v>40</v>
      </c>
      <c r="K56" s="13" t="s">
        <v>233</v>
      </c>
    </row>
    <row r="57" spans="1:11" ht="30" customHeight="1" x14ac:dyDescent="0.3">
      <c r="A57" s="13" t="s">
        <v>234</v>
      </c>
      <c r="B57" s="13" t="s">
        <v>235</v>
      </c>
      <c r="C57" s="13" t="s">
        <v>131</v>
      </c>
      <c r="D57" s="13" t="s">
        <v>9</v>
      </c>
      <c r="E57" s="13" t="s">
        <v>32</v>
      </c>
      <c r="F57" s="14">
        <v>13061816</v>
      </c>
      <c r="G57" s="14">
        <v>414000</v>
      </c>
      <c r="H57" s="14"/>
      <c r="I57" s="14">
        <v>13475816</v>
      </c>
      <c r="J57" s="13">
        <v>70</v>
      </c>
      <c r="K57" s="13" t="s">
        <v>236</v>
      </c>
    </row>
    <row r="58" spans="1:11" ht="30" customHeight="1" x14ac:dyDescent="0.3">
      <c r="A58" s="13" t="s">
        <v>241</v>
      </c>
      <c r="B58" s="13" t="s">
        <v>242</v>
      </c>
      <c r="C58" s="13" t="s">
        <v>131</v>
      </c>
      <c r="D58" s="13" t="s">
        <v>32</v>
      </c>
      <c r="E58" s="13" t="s">
        <v>32</v>
      </c>
      <c r="F58" s="14">
        <v>5764217</v>
      </c>
      <c r="G58" s="14"/>
      <c r="H58" s="14">
        <v>744150</v>
      </c>
      <c r="I58" s="14">
        <v>5764217</v>
      </c>
      <c r="J58" s="13">
        <v>41</v>
      </c>
      <c r="K58" s="13" t="s">
        <v>243</v>
      </c>
    </row>
    <row r="59" spans="1:11" ht="30" customHeight="1" x14ac:dyDescent="0.3">
      <c r="A59" s="13" t="s">
        <v>296</v>
      </c>
      <c r="B59" s="13" t="s">
        <v>297</v>
      </c>
      <c r="C59" s="13" t="s">
        <v>131</v>
      </c>
      <c r="D59" s="13" t="s">
        <v>298</v>
      </c>
      <c r="E59" s="13" t="s">
        <v>32</v>
      </c>
      <c r="F59" s="14">
        <v>8257350</v>
      </c>
      <c r="G59" s="14">
        <v>306000</v>
      </c>
      <c r="H59" s="14"/>
      <c r="I59" s="14">
        <v>8563350</v>
      </c>
      <c r="J59" s="13">
        <v>52</v>
      </c>
      <c r="K59" s="13" t="s">
        <v>299</v>
      </c>
    </row>
    <row r="60" spans="1:11" ht="30" customHeight="1" x14ac:dyDescent="0.3">
      <c r="A60" s="13" t="s">
        <v>307</v>
      </c>
      <c r="B60" s="13" t="s">
        <v>307</v>
      </c>
      <c r="C60" s="13" t="s">
        <v>308</v>
      </c>
      <c r="D60" s="13" t="s">
        <v>9</v>
      </c>
      <c r="E60" s="13" t="s">
        <v>32</v>
      </c>
      <c r="F60" s="14">
        <v>15155000</v>
      </c>
      <c r="G60" s="14">
        <v>2448000</v>
      </c>
      <c r="H60" s="14"/>
      <c r="I60" s="14">
        <v>17603000</v>
      </c>
      <c r="J60" s="13">
        <v>102</v>
      </c>
      <c r="K60" s="13" t="s">
        <v>309</v>
      </c>
    </row>
    <row r="61" spans="1:11" ht="30" customHeight="1" x14ac:dyDescent="0.3">
      <c r="A61" s="13" t="s">
        <v>325</v>
      </c>
      <c r="B61" s="13" t="s">
        <v>325</v>
      </c>
      <c r="C61" s="13" t="s">
        <v>326</v>
      </c>
      <c r="D61" s="13"/>
      <c r="E61" s="13" t="s">
        <v>32</v>
      </c>
      <c r="F61" s="14">
        <v>4000920</v>
      </c>
      <c r="G61" s="14">
        <v>170000</v>
      </c>
      <c r="H61" s="14">
        <v>960000</v>
      </c>
      <c r="I61" s="14">
        <v>4170920</v>
      </c>
      <c r="J61" s="13">
        <v>41</v>
      </c>
      <c r="K61" s="13" t="s">
        <v>327</v>
      </c>
    </row>
    <row r="62" spans="1:11" ht="30" customHeight="1" x14ac:dyDescent="0.3">
      <c r="A62" s="13" t="s">
        <v>331</v>
      </c>
      <c r="B62" s="13" t="s">
        <v>331</v>
      </c>
      <c r="C62" s="13" t="s">
        <v>326</v>
      </c>
      <c r="D62" s="13"/>
      <c r="E62" s="13" t="s">
        <v>32</v>
      </c>
      <c r="F62" s="14">
        <v>10350293</v>
      </c>
      <c r="G62" s="14"/>
      <c r="H62" s="14">
        <v>2232000</v>
      </c>
      <c r="I62" s="14">
        <v>10350293</v>
      </c>
      <c r="J62" s="13">
        <v>93</v>
      </c>
      <c r="K62" s="13" t="s">
        <v>332</v>
      </c>
    </row>
    <row r="63" spans="1:11" ht="75" customHeight="1" x14ac:dyDescent="0.3">
      <c r="A63" s="15" t="s">
        <v>310</v>
      </c>
      <c r="B63" s="15" t="s">
        <v>311</v>
      </c>
      <c r="C63" s="15" t="s">
        <v>312</v>
      </c>
      <c r="D63" s="15" t="s">
        <v>313</v>
      </c>
      <c r="E63" s="15" t="s">
        <v>151</v>
      </c>
      <c r="F63" s="16">
        <v>13243731</v>
      </c>
      <c r="G63" s="16"/>
      <c r="H63" s="16">
        <v>1310934</v>
      </c>
      <c r="I63" s="16">
        <v>13243731</v>
      </c>
      <c r="J63" s="15">
        <v>124</v>
      </c>
      <c r="K63" s="15" t="s">
        <v>314</v>
      </c>
    </row>
    <row r="64" spans="1:11" ht="30" customHeight="1" x14ac:dyDescent="0.3">
      <c r="A64" s="15" t="s">
        <v>148</v>
      </c>
      <c r="B64" s="15" t="s">
        <v>149</v>
      </c>
      <c r="C64" s="15" t="s">
        <v>150</v>
      </c>
      <c r="D64" s="15"/>
      <c r="E64" s="15" t="s">
        <v>151</v>
      </c>
      <c r="F64" s="16">
        <v>3519212</v>
      </c>
      <c r="G64" s="16"/>
      <c r="H64" s="16">
        <v>960000</v>
      </c>
      <c r="I64" s="16">
        <v>3519212</v>
      </c>
      <c r="J64" s="15">
        <v>43</v>
      </c>
      <c r="K64" s="15" t="s">
        <v>152</v>
      </c>
    </row>
    <row r="65" spans="1:11" ht="30" customHeight="1" x14ac:dyDescent="0.3">
      <c r="A65" s="15" t="s">
        <v>153</v>
      </c>
      <c r="B65" s="15" t="s">
        <v>153</v>
      </c>
      <c r="C65" s="15" t="s">
        <v>154</v>
      </c>
      <c r="D65" s="15" t="s">
        <v>155</v>
      </c>
      <c r="E65" s="15" t="s">
        <v>151</v>
      </c>
      <c r="F65" s="16">
        <v>6714550</v>
      </c>
      <c r="G65" s="16"/>
      <c r="H65" s="16">
        <v>403978</v>
      </c>
      <c r="I65" s="16">
        <v>6714550</v>
      </c>
      <c r="J65" s="15">
        <v>62</v>
      </c>
      <c r="K65" s="15" t="s">
        <v>156</v>
      </c>
    </row>
    <row r="66" spans="1:11" ht="30" customHeight="1" x14ac:dyDescent="0.3">
      <c r="A66" s="15" t="s">
        <v>215</v>
      </c>
      <c r="B66" s="15" t="s">
        <v>216</v>
      </c>
      <c r="C66" s="15" t="s">
        <v>217</v>
      </c>
      <c r="D66" s="15" t="s">
        <v>218</v>
      </c>
      <c r="E66" s="15" t="s">
        <v>151</v>
      </c>
      <c r="F66" s="16">
        <v>2500000</v>
      </c>
      <c r="G66" s="16"/>
      <c r="H66" s="16">
        <v>128212</v>
      </c>
      <c r="I66" s="16">
        <v>2400000</v>
      </c>
      <c r="J66" s="15">
        <v>25</v>
      </c>
      <c r="K66" s="15" t="s">
        <v>219</v>
      </c>
    </row>
    <row r="67" spans="1:11" ht="30" customHeight="1" x14ac:dyDescent="0.3">
      <c r="A67" s="15" t="s">
        <v>220</v>
      </c>
      <c r="B67" s="15" t="s">
        <v>221</v>
      </c>
      <c r="C67" s="15" t="s">
        <v>222</v>
      </c>
      <c r="D67" s="15" t="s">
        <v>223</v>
      </c>
      <c r="E67" s="15" t="s">
        <v>151</v>
      </c>
      <c r="F67" s="16">
        <v>2550000</v>
      </c>
      <c r="G67" s="16"/>
      <c r="H67" s="16"/>
      <c r="I67" s="16">
        <v>2550000</v>
      </c>
      <c r="J67" s="15">
        <v>20</v>
      </c>
      <c r="K67" s="15" t="s">
        <v>366</v>
      </c>
    </row>
    <row r="68" spans="1:11" ht="30" customHeight="1" x14ac:dyDescent="0.3">
      <c r="A68" s="15" t="s">
        <v>258</v>
      </c>
      <c r="B68" s="15" t="s">
        <v>259</v>
      </c>
      <c r="C68" s="15" t="s">
        <v>222</v>
      </c>
      <c r="D68" s="15" t="s">
        <v>260</v>
      </c>
      <c r="E68" s="15" t="s">
        <v>151</v>
      </c>
      <c r="F68" s="16">
        <v>1350000</v>
      </c>
      <c r="G68" s="16"/>
      <c r="H68" s="16">
        <v>216000</v>
      </c>
      <c r="I68" s="16">
        <v>1350000</v>
      </c>
      <c r="J68" s="15">
        <v>18</v>
      </c>
      <c r="K68" s="15" t="s">
        <v>366</v>
      </c>
    </row>
    <row r="69" spans="1:11" ht="30" customHeight="1" x14ac:dyDescent="0.3">
      <c r="A69" s="15" t="s">
        <v>269</v>
      </c>
      <c r="B69" s="15" t="s">
        <v>269</v>
      </c>
      <c r="C69" s="15" t="s">
        <v>270</v>
      </c>
      <c r="D69" s="15" t="s">
        <v>271</v>
      </c>
      <c r="E69" s="15" t="s">
        <v>151</v>
      </c>
      <c r="F69" s="16">
        <v>2400000</v>
      </c>
      <c r="G69" s="16"/>
      <c r="H69" s="16">
        <v>528000</v>
      </c>
      <c r="I69" s="16">
        <v>2400000</v>
      </c>
      <c r="J69" s="15">
        <v>24</v>
      </c>
      <c r="K69" s="15" t="s">
        <v>272</v>
      </c>
    </row>
    <row r="70" spans="1:11" ht="30" customHeight="1" x14ac:dyDescent="0.3">
      <c r="A70" s="15" t="s">
        <v>284</v>
      </c>
      <c r="B70" s="15" t="s">
        <v>284</v>
      </c>
      <c r="C70" s="15" t="s">
        <v>270</v>
      </c>
      <c r="D70" s="15" t="s">
        <v>271</v>
      </c>
      <c r="E70" s="15" t="s">
        <v>151</v>
      </c>
      <c r="F70" s="16">
        <v>2600000</v>
      </c>
      <c r="G70" s="16"/>
      <c r="H70" s="16">
        <v>528000</v>
      </c>
      <c r="I70" s="16">
        <v>2600000</v>
      </c>
      <c r="J70" s="15">
        <v>26</v>
      </c>
      <c r="K70" s="15" t="s">
        <v>285</v>
      </c>
    </row>
    <row r="71" spans="1:11" ht="30" customHeight="1" x14ac:dyDescent="0.3">
      <c r="A71" s="15" t="s">
        <v>318</v>
      </c>
      <c r="B71" s="15" t="s">
        <v>318</v>
      </c>
      <c r="C71" s="15" t="s">
        <v>319</v>
      </c>
      <c r="D71" s="15" t="s">
        <v>320</v>
      </c>
      <c r="E71" s="15" t="s">
        <v>151</v>
      </c>
      <c r="F71" s="16">
        <v>1177856</v>
      </c>
      <c r="G71" s="16">
        <v>222144</v>
      </c>
      <c r="H71" s="16"/>
      <c r="I71" s="16">
        <v>1400000</v>
      </c>
      <c r="J71" s="15">
        <v>14</v>
      </c>
      <c r="K71" s="15" t="s">
        <v>321</v>
      </c>
    </row>
    <row r="72" spans="1:11" ht="30" customHeight="1" x14ac:dyDescent="0.3">
      <c r="A72" s="15" t="s">
        <v>340</v>
      </c>
      <c r="B72" s="15" t="s">
        <v>341</v>
      </c>
      <c r="C72" s="15" t="s">
        <v>270</v>
      </c>
      <c r="D72" s="15" t="s">
        <v>271</v>
      </c>
      <c r="E72" s="15" t="s">
        <v>151</v>
      </c>
      <c r="F72" s="16">
        <v>2350000</v>
      </c>
      <c r="G72" s="16"/>
      <c r="H72" s="16"/>
      <c r="I72" s="16">
        <v>2350000</v>
      </c>
      <c r="J72" s="15">
        <v>24</v>
      </c>
      <c r="K72" s="15" t="s">
        <v>342</v>
      </c>
    </row>
    <row r="73" spans="1:11" ht="30" customHeight="1" x14ac:dyDescent="0.3">
      <c r="A73" s="23" t="s">
        <v>49</v>
      </c>
      <c r="B73" s="23" t="s">
        <v>50</v>
      </c>
      <c r="C73" s="23" t="s">
        <v>51</v>
      </c>
      <c r="D73" s="23" t="s">
        <v>9</v>
      </c>
      <c r="E73" s="23" t="s">
        <v>52</v>
      </c>
      <c r="F73" s="24">
        <v>27690283</v>
      </c>
      <c r="G73" s="24"/>
      <c r="H73" s="24"/>
      <c r="I73" s="24">
        <v>27690283</v>
      </c>
      <c r="J73" s="23">
        <v>192</v>
      </c>
      <c r="K73" s="23" t="s">
        <v>53</v>
      </c>
    </row>
    <row r="74" spans="1:11" ht="30" customHeight="1" x14ac:dyDescent="0.3">
      <c r="A74" s="23" t="s">
        <v>54</v>
      </c>
      <c r="B74" s="23" t="s">
        <v>55</v>
      </c>
      <c r="C74" s="23" t="s">
        <v>51</v>
      </c>
      <c r="D74" s="23" t="s">
        <v>9</v>
      </c>
      <c r="E74" s="23" t="s">
        <v>52</v>
      </c>
      <c r="F74" s="24">
        <v>10000000</v>
      </c>
      <c r="G74" s="24"/>
      <c r="H74" s="24"/>
      <c r="I74" s="24">
        <v>10000000</v>
      </c>
      <c r="J74" s="23">
        <v>144</v>
      </c>
      <c r="K74" s="23" t="s">
        <v>56</v>
      </c>
    </row>
    <row r="75" spans="1:11" ht="30" customHeight="1" x14ac:dyDescent="0.3">
      <c r="A75" s="17" t="s">
        <v>6</v>
      </c>
      <c r="B75" s="17" t="s">
        <v>6</v>
      </c>
      <c r="C75" s="17" t="s">
        <v>7</v>
      </c>
      <c r="D75" s="17"/>
      <c r="E75" s="17" t="s">
        <v>8</v>
      </c>
      <c r="F75" s="18">
        <v>13300934</v>
      </c>
      <c r="G75" s="18"/>
      <c r="H75" s="18">
        <v>1437806</v>
      </c>
      <c r="I75" s="18">
        <v>13300934</v>
      </c>
      <c r="J75" s="17">
        <v>151</v>
      </c>
      <c r="K75" s="17" t="s">
        <v>347</v>
      </c>
    </row>
    <row r="76" spans="1:11" ht="30" customHeight="1" x14ac:dyDescent="0.3">
      <c r="A76" s="17" t="s">
        <v>14</v>
      </c>
      <c r="B76" s="17" t="s">
        <v>15</v>
      </c>
      <c r="C76" s="17" t="s">
        <v>16</v>
      </c>
      <c r="D76" s="17"/>
      <c r="E76" s="17" t="s">
        <v>8</v>
      </c>
      <c r="F76" s="18">
        <v>5858779</v>
      </c>
      <c r="G76" s="18"/>
      <c r="H76" s="18">
        <v>1291311</v>
      </c>
      <c r="I76" s="18">
        <v>5858779</v>
      </c>
      <c r="J76" s="17">
        <v>98</v>
      </c>
      <c r="K76" s="17" t="s">
        <v>17</v>
      </c>
    </row>
    <row r="77" spans="1:11" ht="30" customHeight="1" x14ac:dyDescent="0.3">
      <c r="A77" s="17" t="s">
        <v>18</v>
      </c>
      <c r="B77" s="17" t="s">
        <v>18</v>
      </c>
      <c r="C77" s="17" t="s">
        <v>19</v>
      </c>
      <c r="D77" s="17" t="s">
        <v>20</v>
      </c>
      <c r="E77" s="17" t="s">
        <v>8</v>
      </c>
      <c r="F77" s="18">
        <v>14818701</v>
      </c>
      <c r="G77" s="18"/>
      <c r="H77" s="18">
        <v>510701</v>
      </c>
      <c r="I77" s="18">
        <v>14818701</v>
      </c>
      <c r="J77" s="17">
        <v>204</v>
      </c>
      <c r="K77" s="17" t="s">
        <v>21</v>
      </c>
    </row>
    <row r="78" spans="1:11" ht="30" customHeight="1" x14ac:dyDescent="0.3">
      <c r="A78" s="17" t="s">
        <v>27</v>
      </c>
      <c r="B78" s="17" t="s">
        <v>28</v>
      </c>
      <c r="C78" s="17" t="s">
        <v>16</v>
      </c>
      <c r="D78" s="17"/>
      <c r="E78" s="17" t="s">
        <v>8</v>
      </c>
      <c r="F78" s="18">
        <v>3759124</v>
      </c>
      <c r="G78" s="18"/>
      <c r="H78" s="18"/>
      <c r="I78" s="18">
        <v>3759124</v>
      </c>
      <c r="J78" s="17">
        <v>48</v>
      </c>
      <c r="K78" s="17" t="s">
        <v>29</v>
      </c>
    </row>
    <row r="79" spans="1:11" ht="50.25" customHeight="1" x14ac:dyDescent="0.3">
      <c r="A79" s="17" t="s">
        <v>34</v>
      </c>
      <c r="B79" s="17" t="s">
        <v>35</v>
      </c>
      <c r="C79" s="17" t="s">
        <v>16</v>
      </c>
      <c r="D79" s="17"/>
      <c r="E79" s="17" t="s">
        <v>8</v>
      </c>
      <c r="F79" s="18">
        <v>5306163</v>
      </c>
      <c r="G79" s="18"/>
      <c r="H79" s="18"/>
      <c r="I79" s="18">
        <v>5306163</v>
      </c>
      <c r="J79" s="17">
        <v>80</v>
      </c>
      <c r="K79" s="17" t="s">
        <v>36</v>
      </c>
    </row>
    <row r="80" spans="1:11" ht="30" customHeight="1" x14ac:dyDescent="0.3">
      <c r="A80" s="17" t="s">
        <v>67</v>
      </c>
      <c r="B80" s="17" t="s">
        <v>68</v>
      </c>
      <c r="C80" s="17" t="s">
        <v>69</v>
      </c>
      <c r="D80" s="17" t="s">
        <v>70</v>
      </c>
      <c r="E80" s="17" t="s">
        <v>8</v>
      </c>
      <c r="F80" s="18">
        <v>4700000</v>
      </c>
      <c r="G80" s="18"/>
      <c r="H80" s="18">
        <v>500000</v>
      </c>
      <c r="I80" s="18">
        <v>4700000</v>
      </c>
      <c r="J80" s="17">
        <v>45</v>
      </c>
      <c r="K80" s="17" t="s">
        <v>71</v>
      </c>
    </row>
    <row r="81" spans="1:11" ht="30" customHeight="1" x14ac:dyDescent="0.3">
      <c r="A81" s="17" t="s">
        <v>108</v>
      </c>
      <c r="B81" s="17" t="s">
        <v>108</v>
      </c>
      <c r="C81" s="17" t="s">
        <v>83</v>
      </c>
      <c r="D81" s="17" t="s">
        <v>109</v>
      </c>
      <c r="E81" s="17" t="s">
        <v>8</v>
      </c>
      <c r="F81" s="18">
        <v>3934614</v>
      </c>
      <c r="G81" s="18">
        <v>500000</v>
      </c>
      <c r="H81" s="18"/>
      <c r="I81" s="18">
        <v>4434614</v>
      </c>
      <c r="J81" s="17">
        <v>24</v>
      </c>
      <c r="K81" s="17" t="s">
        <v>110</v>
      </c>
    </row>
    <row r="82" spans="1:11" ht="30" customHeight="1" x14ac:dyDescent="0.3">
      <c r="A82" s="17" t="s">
        <v>160</v>
      </c>
      <c r="B82" s="17" t="s">
        <v>160</v>
      </c>
      <c r="C82" s="17" t="s">
        <v>161</v>
      </c>
      <c r="D82" s="17" t="s">
        <v>162</v>
      </c>
      <c r="E82" s="17" t="s">
        <v>8</v>
      </c>
      <c r="F82" s="18">
        <v>2409091</v>
      </c>
      <c r="G82" s="18">
        <v>1200000</v>
      </c>
      <c r="H82" s="18">
        <v>680004</v>
      </c>
      <c r="I82" s="18">
        <v>3609091</v>
      </c>
      <c r="J82" s="17">
        <v>39</v>
      </c>
      <c r="K82" s="17" t="s">
        <v>163</v>
      </c>
    </row>
    <row r="83" spans="1:11" ht="30" customHeight="1" x14ac:dyDescent="0.3">
      <c r="A83" s="17" t="s">
        <v>22</v>
      </c>
      <c r="B83" s="17" t="s">
        <v>23</v>
      </c>
      <c r="C83" s="17" t="s">
        <v>24</v>
      </c>
      <c r="D83" s="17" t="s">
        <v>9</v>
      </c>
      <c r="E83" s="17" t="s">
        <v>25</v>
      </c>
      <c r="F83" s="18">
        <v>5259125</v>
      </c>
      <c r="G83" s="18"/>
      <c r="H83" s="18">
        <v>2376000</v>
      </c>
      <c r="I83" s="18">
        <v>5259125</v>
      </c>
      <c r="J83" s="17">
        <v>99</v>
      </c>
      <c r="K83" s="17" t="s">
        <v>26</v>
      </c>
    </row>
    <row r="84" spans="1:11" ht="30" customHeight="1" x14ac:dyDescent="0.3">
      <c r="A84" s="19" t="s">
        <v>57</v>
      </c>
      <c r="B84" s="19" t="s">
        <v>58</v>
      </c>
      <c r="C84" s="19" t="s">
        <v>59</v>
      </c>
      <c r="D84" s="19" t="s">
        <v>47</v>
      </c>
      <c r="E84" s="19" t="s">
        <v>60</v>
      </c>
      <c r="F84" s="20">
        <v>9600000</v>
      </c>
      <c r="G84" s="20"/>
      <c r="H84" s="20">
        <v>1392000</v>
      </c>
      <c r="I84" s="20">
        <v>9600000</v>
      </c>
      <c r="J84" s="19">
        <v>60</v>
      </c>
      <c r="K84" s="19" t="s">
        <v>61</v>
      </c>
    </row>
    <row r="85" spans="1:11" ht="30" customHeight="1" x14ac:dyDescent="0.3">
      <c r="A85" s="19" t="s">
        <v>100</v>
      </c>
      <c r="B85" s="19" t="s">
        <v>101</v>
      </c>
      <c r="C85" s="19" t="s">
        <v>102</v>
      </c>
      <c r="D85" s="19" t="s">
        <v>103</v>
      </c>
      <c r="E85" s="19" t="s">
        <v>60</v>
      </c>
      <c r="F85" s="20">
        <v>10898333</v>
      </c>
      <c r="G85" s="20"/>
      <c r="H85" s="20">
        <v>1680000</v>
      </c>
      <c r="I85" s="20">
        <v>10898333</v>
      </c>
      <c r="J85" s="19">
        <v>70</v>
      </c>
      <c r="K85" s="19" t="s">
        <v>104</v>
      </c>
    </row>
    <row r="86" spans="1:11" ht="30" customHeight="1" x14ac:dyDescent="0.3">
      <c r="A86" s="19" t="s">
        <v>115</v>
      </c>
      <c r="B86" s="19" t="s">
        <v>116</v>
      </c>
      <c r="C86" s="19" t="s">
        <v>59</v>
      </c>
      <c r="D86" s="19" t="s">
        <v>47</v>
      </c>
      <c r="E86" s="19" t="s">
        <v>60</v>
      </c>
      <c r="F86" s="20">
        <v>7920000</v>
      </c>
      <c r="G86" s="20"/>
      <c r="H86" s="20">
        <v>1680000</v>
      </c>
      <c r="I86" s="20">
        <v>7920000</v>
      </c>
      <c r="J86" s="19">
        <v>72</v>
      </c>
      <c r="K86" s="19" t="s">
        <v>117</v>
      </c>
    </row>
    <row r="87" spans="1:11" ht="30" customHeight="1" x14ac:dyDescent="0.3">
      <c r="A87" s="19" t="s">
        <v>248</v>
      </c>
      <c r="B87" s="19" t="s">
        <v>249</v>
      </c>
      <c r="C87" s="19" t="s">
        <v>250</v>
      </c>
      <c r="D87" s="19" t="s">
        <v>251</v>
      </c>
      <c r="E87" s="19" t="s">
        <v>60</v>
      </c>
      <c r="F87" s="20">
        <v>8380402</v>
      </c>
      <c r="G87" s="20"/>
      <c r="H87" s="20">
        <v>1824000</v>
      </c>
      <c r="I87" s="20">
        <v>8380402</v>
      </c>
      <c r="J87" s="19">
        <v>76</v>
      </c>
      <c r="K87" s="19" t="s">
        <v>252</v>
      </c>
    </row>
    <row r="88" spans="1:11" ht="30" customHeight="1" x14ac:dyDescent="0.3">
      <c r="A88" s="19" t="s">
        <v>253</v>
      </c>
      <c r="B88" s="19" t="s">
        <v>254</v>
      </c>
      <c r="C88" s="19" t="s">
        <v>255</v>
      </c>
      <c r="D88" s="19" t="s">
        <v>256</v>
      </c>
      <c r="E88" s="19" t="s">
        <v>60</v>
      </c>
      <c r="F88" s="20">
        <v>5300000</v>
      </c>
      <c r="G88" s="20">
        <v>1357266</v>
      </c>
      <c r="H88" s="20"/>
      <c r="I88" s="20">
        <v>6657266</v>
      </c>
      <c r="J88" s="19">
        <v>59</v>
      </c>
      <c r="K88" s="19" t="s">
        <v>257</v>
      </c>
    </row>
    <row r="89" spans="1:11" ht="30" customHeight="1" x14ac:dyDescent="0.3">
      <c r="A89" s="19" t="s">
        <v>265</v>
      </c>
      <c r="B89" s="19" t="s">
        <v>266</v>
      </c>
      <c r="C89" s="19" t="s">
        <v>267</v>
      </c>
      <c r="D89" s="19"/>
      <c r="E89" s="19" t="s">
        <v>60</v>
      </c>
      <c r="F89" s="20">
        <v>2600000</v>
      </c>
      <c r="G89" s="20"/>
      <c r="H89" s="20">
        <v>524114</v>
      </c>
      <c r="I89" s="20">
        <v>2600000</v>
      </c>
      <c r="J89" s="19">
        <v>26</v>
      </c>
      <c r="K89" s="19" t="s">
        <v>268</v>
      </c>
    </row>
    <row r="90" spans="1:11" ht="30" customHeight="1" x14ac:dyDescent="0.3">
      <c r="A90" s="19" t="s">
        <v>276</v>
      </c>
      <c r="B90" s="19" t="s">
        <v>277</v>
      </c>
      <c r="C90" s="19" t="s">
        <v>278</v>
      </c>
      <c r="D90" s="19" t="s">
        <v>279</v>
      </c>
      <c r="E90" s="19" t="s">
        <v>60</v>
      </c>
      <c r="F90" s="20">
        <v>909678</v>
      </c>
      <c r="G90" s="20">
        <v>192000</v>
      </c>
      <c r="H90" s="20"/>
      <c r="I90" s="20">
        <v>1101678</v>
      </c>
      <c r="J90" s="19">
        <v>8</v>
      </c>
      <c r="K90" s="19" t="s">
        <v>280</v>
      </c>
    </row>
    <row r="91" spans="1:11" ht="30" customHeight="1" x14ac:dyDescent="0.3">
      <c r="A91" s="19" t="s">
        <v>293</v>
      </c>
      <c r="B91" s="19" t="s">
        <v>293</v>
      </c>
      <c r="C91" s="19" t="s">
        <v>294</v>
      </c>
      <c r="D91" s="19"/>
      <c r="E91" s="19" t="s">
        <v>60</v>
      </c>
      <c r="F91" s="20">
        <v>2838953</v>
      </c>
      <c r="G91" s="20"/>
      <c r="H91" s="20">
        <v>336000</v>
      </c>
      <c r="I91" s="20">
        <v>2838953</v>
      </c>
      <c r="J91" s="19">
        <v>14</v>
      </c>
      <c r="K91" s="19" t="s">
        <v>295</v>
      </c>
    </row>
    <row r="92" spans="1:11" ht="30" customHeight="1" x14ac:dyDescent="0.3">
      <c r="A92" s="19" t="s">
        <v>300</v>
      </c>
      <c r="B92" s="19" t="s">
        <v>301</v>
      </c>
      <c r="C92" s="19" t="s">
        <v>250</v>
      </c>
      <c r="D92" s="19" t="s">
        <v>302</v>
      </c>
      <c r="E92" s="19" t="s">
        <v>60</v>
      </c>
      <c r="F92" s="20">
        <v>3450000</v>
      </c>
      <c r="G92" s="20"/>
      <c r="H92" s="20">
        <v>1400000</v>
      </c>
      <c r="I92" s="20">
        <v>3450000</v>
      </c>
      <c r="J92" s="19">
        <v>28</v>
      </c>
      <c r="K92" s="19" t="s">
        <v>303</v>
      </c>
    </row>
    <row r="93" spans="1:11" ht="30" customHeight="1" x14ac:dyDescent="0.3">
      <c r="A93" s="19" t="s">
        <v>167</v>
      </c>
      <c r="B93" s="19" t="s">
        <v>167</v>
      </c>
      <c r="C93" s="19" t="s">
        <v>168</v>
      </c>
      <c r="D93" s="19" t="s">
        <v>9</v>
      </c>
      <c r="E93" s="19" t="s">
        <v>169</v>
      </c>
      <c r="F93" s="20">
        <v>1200000</v>
      </c>
      <c r="G93" s="20"/>
      <c r="H93" s="20"/>
      <c r="I93" s="20">
        <v>1200000</v>
      </c>
      <c r="J93" s="19">
        <v>12</v>
      </c>
      <c r="K93" s="19" t="s">
        <v>170</v>
      </c>
    </row>
    <row r="94" spans="1:11" ht="30" customHeight="1" x14ac:dyDescent="0.3">
      <c r="A94" s="19" t="s">
        <v>227</v>
      </c>
      <c r="B94" s="19" t="s">
        <v>228</v>
      </c>
      <c r="C94" s="19" t="s">
        <v>229</v>
      </c>
      <c r="D94" s="19" t="s">
        <v>230</v>
      </c>
      <c r="E94" s="19" t="s">
        <v>169</v>
      </c>
      <c r="F94" s="20">
        <v>4052457</v>
      </c>
      <c r="G94" s="20"/>
      <c r="H94" s="20">
        <v>834840</v>
      </c>
      <c r="I94" s="20">
        <v>4052457</v>
      </c>
      <c r="J94" s="19">
        <v>19</v>
      </c>
      <c r="K94" s="19" t="s">
        <v>348</v>
      </c>
    </row>
    <row r="95" spans="1:11" ht="30" customHeight="1" x14ac:dyDescent="0.3">
      <c r="A95" s="19" t="s">
        <v>290</v>
      </c>
      <c r="B95" s="19" t="s">
        <v>290</v>
      </c>
      <c r="C95" s="19" t="s">
        <v>229</v>
      </c>
      <c r="D95" s="19" t="s">
        <v>291</v>
      </c>
      <c r="E95" s="19" t="s">
        <v>169</v>
      </c>
      <c r="F95" s="20">
        <v>7250000</v>
      </c>
      <c r="G95" s="20"/>
      <c r="H95" s="20"/>
      <c r="I95" s="20">
        <v>7250000</v>
      </c>
      <c r="J95" s="19">
        <v>107</v>
      </c>
      <c r="K95" s="19" t="s">
        <v>292</v>
      </c>
    </row>
    <row r="96" spans="1:11" ht="30" customHeight="1" x14ac:dyDescent="0.3">
      <c r="A96" s="1"/>
      <c r="B96" s="1"/>
      <c r="C96" s="1"/>
      <c r="D96" s="1"/>
      <c r="E96" s="1"/>
      <c r="F96" s="2"/>
      <c r="G96" s="2"/>
      <c r="H96" s="2"/>
      <c r="I96" s="2"/>
      <c r="J96" s="1"/>
      <c r="K96" s="1"/>
    </row>
    <row r="97" spans="1:11" ht="30" customHeight="1" x14ac:dyDescent="0.3">
      <c r="A97" s="1" t="s">
        <v>349</v>
      </c>
      <c r="B97" s="1"/>
      <c r="C97" s="1"/>
      <c r="D97" s="1"/>
      <c r="E97" s="1"/>
      <c r="F97" s="2">
        <v>3000000</v>
      </c>
      <c r="G97" s="22"/>
      <c r="H97" s="22">
        <v>4458802</v>
      </c>
      <c r="I97" s="2"/>
      <c r="J97" s="1"/>
      <c r="K97" s="1"/>
    </row>
    <row r="98" spans="1:11" ht="30" customHeight="1" x14ac:dyDescent="0.3">
      <c r="A98" s="1" t="s">
        <v>370</v>
      </c>
      <c r="B98" s="1"/>
      <c r="C98" s="1"/>
      <c r="D98" s="1"/>
      <c r="E98" s="1"/>
      <c r="F98" s="2">
        <f>SUBTOTAL(109,Table2[Coronavirus Relief Fund Award])</f>
        <v>750000000</v>
      </c>
      <c r="G98" s="22">
        <f>SUBTOTAL(109,Table2[General Fund Award])</f>
        <v>50000000</v>
      </c>
      <c r="H98" s="22">
        <f>SUBTOTAL(109,Table2[Philanthropic Award])</f>
        <v>46000000</v>
      </c>
      <c r="I98" s="2"/>
      <c r="J98" s="21">
        <f>SUBTOTAL(109,Table2[Doors Acquired])</f>
        <v>6029</v>
      </c>
      <c r="K98" s="1"/>
    </row>
    <row r="99" spans="1:11" x14ac:dyDescent="0.3">
      <c r="H99" s="6"/>
    </row>
    <row r="101" spans="1:11" ht="20.100000000000001" customHeight="1" x14ac:dyDescent="0.3">
      <c r="A101" s="25" t="s">
        <v>367</v>
      </c>
    </row>
    <row r="102" spans="1:11" ht="20.100000000000001" customHeight="1" x14ac:dyDescent="0.3">
      <c r="A102" s="26" t="s">
        <v>350</v>
      </c>
    </row>
    <row r="103" spans="1:11" ht="20.100000000000001" customHeight="1" x14ac:dyDescent="0.3">
      <c r="A103" s="27" t="s">
        <v>351</v>
      </c>
    </row>
    <row r="104" spans="1:11" ht="20.100000000000001" customHeight="1" x14ac:dyDescent="0.3">
      <c r="A104" s="27" t="s">
        <v>363</v>
      </c>
    </row>
    <row r="105" spans="1:11" ht="20.100000000000001" customHeight="1" x14ac:dyDescent="0.3">
      <c r="A105" s="27" t="s">
        <v>352</v>
      </c>
    </row>
    <row r="106" spans="1:11" ht="20.100000000000001" customHeight="1" x14ac:dyDescent="0.3">
      <c r="A106" s="27" t="s">
        <v>364</v>
      </c>
      <c r="I106" s="6"/>
    </row>
    <row r="107" spans="1:11" ht="20.100000000000001" customHeight="1" x14ac:dyDescent="0.3">
      <c r="A107" s="27" t="s">
        <v>365</v>
      </c>
    </row>
    <row r="108" spans="1:11" ht="20.100000000000001" customHeight="1" x14ac:dyDescent="0.3">
      <c r="A108" s="27" t="s">
        <v>353</v>
      </c>
    </row>
    <row r="109" spans="1:11" ht="20.100000000000001" customHeight="1" x14ac:dyDescent="0.3">
      <c r="A109" s="27" t="s">
        <v>354</v>
      </c>
    </row>
    <row r="110" spans="1:11" ht="20.100000000000001" customHeight="1" x14ac:dyDescent="0.3">
      <c r="A110" s="27" t="s">
        <v>355</v>
      </c>
    </row>
    <row r="111" spans="1:11" ht="20.100000000000001" customHeight="1" x14ac:dyDescent="0.3">
      <c r="A111" s="27" t="s">
        <v>356</v>
      </c>
    </row>
    <row r="112" spans="1:11" ht="20.100000000000001" customHeight="1" x14ac:dyDescent="0.3">
      <c r="A112" s="27" t="s">
        <v>357</v>
      </c>
    </row>
    <row r="113" spans="1:1" ht="20.100000000000001" customHeight="1" x14ac:dyDescent="0.3">
      <c r="A113" s="27" t="s">
        <v>358</v>
      </c>
    </row>
    <row r="114" spans="1:1" ht="20.100000000000001" customHeight="1" x14ac:dyDescent="0.3">
      <c r="A114" s="27" t="s">
        <v>359</v>
      </c>
    </row>
    <row r="115" spans="1:1" ht="20.100000000000001" customHeight="1" x14ac:dyDescent="0.3">
      <c r="A115" s="27" t="s">
        <v>360</v>
      </c>
    </row>
    <row r="116" spans="1:1" ht="20.100000000000001" customHeight="1" x14ac:dyDescent="0.3">
      <c r="A116" s="28" t="s">
        <v>361</v>
      </c>
    </row>
  </sheetData>
  <pageMargins left="0.5" right="0.5" top="0.5" bottom="0.5" header="0.3" footer="0.3"/>
  <pageSetup paperSize="295" scale="43" fitToHeight="0" orientation="landscape" r:id="rId1"/>
  <rowBreaks count="3" manualBreakCount="3">
    <brk id="31" max="16383" man="1"/>
    <brk id="62" max="16383" man="1"/>
    <brk id="83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8DFD586F5B1747B6307B105B969228" ma:contentTypeVersion="2" ma:contentTypeDescription="Create a new document." ma:contentTypeScope="" ma:versionID="8c326ba7375077aa279c8c737b35d85b">
  <xsd:schema xmlns:xsd="http://www.w3.org/2001/XMLSchema" xmlns:xs="http://www.w3.org/2001/XMLSchema" xmlns:p="http://schemas.microsoft.com/office/2006/metadata/properties" xmlns:ns2="517072c2-df9a-428d-878c-9c806e50a41d" targetNamespace="http://schemas.microsoft.com/office/2006/metadata/properties" ma:root="true" ma:fieldsID="8ed2d44d4d1f6f21144b10947f7637b9" ns2:_="">
    <xsd:import namespace="517072c2-df9a-428d-878c-9c806e50a4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072c2-df9a-428d-878c-9c806e50a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94FDC-491C-4EDA-9DCC-B208F9E0A1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80F59D-F3DD-4220-A1AA-585207D7A3A0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10644a4-5b92-462b-bdc5-70b10c49a41c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330FB0-5C7C-4041-A97C-91FA4532D8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Hersch, Rebecca@HCD</dc:creator>
  <cp:lastModifiedBy>vcazanis</cp:lastModifiedBy>
  <cp:lastPrinted>2020-12-30T18:24:40Z</cp:lastPrinted>
  <dcterms:created xsi:type="dcterms:W3CDTF">2020-12-28T16:58:26Z</dcterms:created>
  <dcterms:modified xsi:type="dcterms:W3CDTF">2021-03-08T23:26:44Z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0x0101006A8DFD586F5B1747B6307B105B969228</vt:lpwstr>
  </property>
</Properties>
</file>