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C:\Users\HKelley\OneDrive - CA Housing &amp; Community Development\Desktop\Programs\Homekey\Combined Forms\For Posting - 10-24-24\"/>
    </mc:Choice>
  </mc:AlternateContent>
  <xr:revisionPtr revIDLastSave="0" documentId="8_{6CE1D819-E527-40E0-9780-EB26FAA553A8}" xr6:coauthVersionLast="47" xr6:coauthVersionMax="47" xr10:uidLastSave="{00000000-0000-0000-0000-000000000000}"/>
  <workbookProtection workbookAlgorithmName="SHA-512" workbookHashValue="sKyN0HuVVp9m2gava2ZsOdfF2i0+DNcRvIKPjBXHMurtrQcWb9m5HxgWj8PqcskQQfeP33pod+9DAKSnBCP5Eg==" workbookSaltValue="Yr9BcHz6doNlDZD9KbEnpA==" workbookSpinCount="100000" lockStructure="1"/>
  <bookViews>
    <workbookView xWindow="-28920" yWindow="-2700" windowWidth="29040" windowHeight="15840" xr2:uid="{74FFD5F8-0533-4D40-9870-E27FE03FF282}"/>
  </bookViews>
  <sheets>
    <sheet name="Onsite Information" sheetId="1" r:id="rId1"/>
    <sheet name="Lists" sheetId="4" state="hidden" r:id="rId2"/>
    <sheet name="Offsite Permanent" sheetId="2" state="veryHidden" r:id="rId3"/>
    <sheet name="HCD USE ONLY" sheetId="3" state="hidden" r:id="rId4"/>
  </sheets>
  <definedNames>
    <definedName name="_xlnm.Print_Area" localSheetId="3">'HCD USE ONLY'!$A$1:$F$18</definedName>
    <definedName name="_xlnm.Print_Area" localSheetId="0">'Onsite Information'!$A$1:$L$69</definedName>
    <definedName name="_xlnm.Print_Titles" localSheetId="0">'Onsite Information'!#REF!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2" i="1" l="1"/>
  <c r="J27" i="1"/>
  <c r="J26" i="1"/>
  <c r="J25" i="1"/>
  <c r="J23" i="1"/>
  <c r="J22" i="1"/>
  <c r="K9" i="1"/>
  <c r="G12" i="1"/>
  <c r="G11" i="1"/>
  <c r="G10" i="1"/>
  <c r="G8" i="1"/>
  <c r="B50" i="1"/>
  <c r="C40" i="1"/>
  <c r="B40" i="1"/>
  <c r="B15" i="1"/>
  <c r="L8" i="1"/>
  <c r="G9" i="1"/>
  <c r="F9" i="1"/>
  <c r="F11" i="1"/>
  <c r="F12" i="1"/>
  <c r="K8" i="1"/>
  <c r="F8" i="1"/>
  <c r="C15" i="1"/>
  <c r="G15" i="1" l="1"/>
  <c r="B28" i="3"/>
  <c r="B29" i="3"/>
  <c r="B3" i="3"/>
  <c r="I15" i="1"/>
  <c r="E15" i="1"/>
  <c r="D15" i="1"/>
  <c r="F10" i="1"/>
  <c r="E14" i="3"/>
  <c r="J15" i="1" l="1"/>
  <c r="D4" i="3" l="1"/>
  <c r="B4" i="3"/>
  <c r="B4" i="2"/>
  <c r="D10" i="2"/>
  <c r="F4" i="3" s="1"/>
  <c r="D3" i="3"/>
  <c r="O10" i="2"/>
  <c r="F10" i="2"/>
  <c r="E10" i="2"/>
  <c r="B5" i="2"/>
  <c r="B6" i="2"/>
  <c r="B7" i="2"/>
  <c r="B8" i="2"/>
  <c r="B9" i="2"/>
  <c r="C10" i="2"/>
  <c r="F3" i="3" s="1"/>
  <c r="H8" i="2"/>
  <c r="G8" i="2"/>
  <c r="H7" i="2"/>
  <c r="G7" i="2"/>
  <c r="H6" i="2"/>
  <c r="G6" i="2"/>
  <c r="H5" i="2"/>
  <c r="G5" i="2"/>
  <c r="H4" i="2"/>
  <c r="G4" i="2"/>
  <c r="L9" i="1"/>
  <c r="L10" i="1"/>
  <c r="L11" i="1"/>
  <c r="L12" i="1"/>
  <c r="K10" i="1"/>
  <c r="F15" i="1" l="1"/>
  <c r="B5" i="3" s="1"/>
  <c r="B6" i="3"/>
  <c r="B9" i="3"/>
  <c r="B10" i="3"/>
  <c r="E11" i="3" s="1"/>
  <c r="B10" i="2"/>
  <c r="H10" i="2"/>
  <c r="F6" i="3" s="1"/>
  <c r="G10" i="2"/>
  <c r="F5" i="3" s="1"/>
  <c r="L15" i="1"/>
  <c r="D6" i="3" s="1"/>
  <c r="K11" i="1"/>
  <c r="E10" i="3" l="1"/>
  <c r="B12" i="3"/>
  <c r="B7" i="3"/>
  <c r="F7" i="3"/>
  <c r="K15" i="1"/>
  <c r="D5" i="3" s="1"/>
  <c r="D7" i="3" s="1"/>
  <c r="B13" i="3" l="1"/>
  <c r="E12" i="3" s="1"/>
  <c r="C13" i="3" s="1"/>
  <c r="B11" i="3"/>
</calcChain>
</file>

<file path=xl/sharedStrings.xml><?xml version="1.0" encoding="utf-8"?>
<sst xmlns="http://schemas.openxmlformats.org/spreadsheetml/2006/main" count="203" uniqueCount="137">
  <si>
    <t>HCD Contract Number:</t>
  </si>
  <si>
    <t>Project Name:</t>
  </si>
  <si>
    <t>Grantee Name:</t>
  </si>
  <si>
    <t>Preparer Name, Title:</t>
  </si>
  <si>
    <t>Preparer phone number:</t>
  </si>
  <si>
    <t>Preparer Email:</t>
  </si>
  <si>
    <t>1.  Current Unit Mix</t>
  </si>
  <si>
    <t>2. New Onsite Unit Mix Proposal</t>
  </si>
  <si>
    <t>Please fill out the following unit mix table with information regarding the current interim project site per the Standard Agreement, including tenants currently housed.</t>
  </si>
  <si>
    <t>Unit Size</t>
  </si>
  <si>
    <t>Number of Interim Created</t>
  </si>
  <si>
    <t xml:space="preserve">Approx. Square Footage of each Unit </t>
  </si>
  <si>
    <t>Number of Units Currently Occupied</t>
  </si>
  <si>
    <t xml:space="preserve">Individuals Currently Housed in Units </t>
  </si>
  <si>
    <t>Maximum Individuals to be Housed</t>
  </si>
  <si>
    <t>Planned Number of Units</t>
  </si>
  <si>
    <t>Approx. Planned Square Footage of each Unit</t>
  </si>
  <si>
    <t>Studio</t>
  </si>
  <si>
    <t>1 Bedroom</t>
  </si>
  <si>
    <t>2 Bedroom</t>
  </si>
  <si>
    <t>3 Bedroom</t>
  </si>
  <si>
    <t>4+ Bedroom</t>
  </si>
  <si>
    <t>Manager/Staff Units</t>
  </si>
  <si>
    <t>N/A</t>
  </si>
  <si>
    <t>Communal/Service Spaces (cumulative sq ft)</t>
  </si>
  <si>
    <t>Total:</t>
  </si>
  <si>
    <t>3.  Project Details and Requirements</t>
  </si>
  <si>
    <t>Construction Completion Date</t>
  </si>
  <si>
    <t>Select One</t>
  </si>
  <si>
    <t>4. Offsite Housing Information</t>
  </si>
  <si>
    <t>If doing an occupied rehabilitation, please answer the first question in this section, then you may skip the table below and proceed to the next section.
If permanently housing tenants offsite using Homekey funds, please notify your Grant Management Representative.</t>
  </si>
  <si>
    <t>Will this be an occupied rehab (tenants residing on site during construction)?</t>
  </si>
  <si>
    <t>Has offsite interim housing been secured for the duration of construction?</t>
  </si>
  <si>
    <t>Site Location</t>
  </si>
  <si>
    <t>Number of Interim Units or Beds Available for Homekey tenants</t>
  </si>
  <si>
    <t>Number of Individuals staying in offsite interim housing</t>
  </si>
  <si>
    <t>How long is planned tenancy at offsite housing? (in months)</t>
  </si>
  <si>
    <t>What is the maximum length of time (in months) offsite housing will accommodate Homekey tenants? If no limit, input "N/A"</t>
  </si>
  <si>
    <t>Will Services be provided to tenants at off-site location(s)?</t>
  </si>
  <si>
    <t>Additional Comments</t>
  </si>
  <si>
    <t>5. Funding Commitments</t>
  </si>
  <si>
    <t>Funding Source</t>
  </si>
  <si>
    <t>Source Type</t>
  </si>
  <si>
    <t>Amount</t>
  </si>
  <si>
    <t>Status</t>
  </si>
  <si>
    <t>Planned Use</t>
  </si>
  <si>
    <t>Proof of Commitment Attached</t>
  </si>
  <si>
    <t>Notes</t>
  </si>
  <si>
    <t>6. Narrative Questions</t>
  </si>
  <si>
    <t>2. Please provide details on the proposed timeline for the conversion of this project from Interim to Permanent as summarized in Row 21. Include contractor selection process plan and anticipated date that full occupancy will be reached after construction is finished.</t>
  </si>
  <si>
    <t xml:space="preserve">3. If applicable, please describe plans to relocate and house existing tenants at the location(s) listed in the Offsite Housing Information table above during the interim to permanent transition. Include the type of offsite interim housing selected and services that will be available. Refer to the Homekey Conversion and Relocation FAQ located at https://homekey.hcd.ca.gov/monitoring-forms-and-disbursement </t>
  </si>
  <si>
    <t>4. Please describe the proposed changes in number of units between the current interim and proposed permanent unit mixes, as applicable. If the proposed total number of permanent units AND total overall capacity is lower than that of the current interim units, please provide justification for the reduction.</t>
  </si>
  <si>
    <t>5. If tenants are being displaced by a reduction in units during the transition, please describe how Grantee will ensure that displaced tenants will be relocated into permanent housing units.</t>
  </si>
  <si>
    <t>7. Certification</t>
  </si>
  <si>
    <t xml:space="preserve">    Name and Title of Grantee Representative</t>
  </si>
  <si>
    <t xml:space="preserve">     Date</t>
  </si>
  <si>
    <t xml:space="preserve">    Name of HCD Manager</t>
  </si>
  <si>
    <t>1) All funding sources are grants and will not be secured against the Homekey site</t>
  </si>
  <si>
    <t>2) We acknowledge that the Homekey 55-year Use Restriction will be recorded in first lien priority</t>
  </si>
  <si>
    <t>3) The Homekey 55-year Use Restriction already recorded in fist lien priority and will remain in first.</t>
  </si>
  <si>
    <t>Offsite Housing Mix</t>
  </si>
  <si>
    <r>
      <rPr>
        <b/>
        <sz val="12"/>
        <color theme="1"/>
        <rFont val="Arial"/>
        <family val="2"/>
      </rPr>
      <t xml:space="preserve">This sheet is only for permanent housing units created offsite from the Homekey project site. </t>
    </r>
    <r>
      <rPr>
        <sz val="12"/>
        <color theme="1"/>
        <rFont val="Arial"/>
        <family val="2"/>
      </rPr>
      <t xml:space="preserve">
Please fill out the following table with information units for Homekey tenants being permanently housed offsite.</t>
    </r>
  </si>
  <si>
    <t>Original Square Footage per Unit</t>
  </si>
  <si>
    <t>Number of Permanent Units</t>
  </si>
  <si>
    <t>Approx. Square Footage of each Unit</t>
  </si>
  <si>
    <t>Units Occupied</t>
  </si>
  <si>
    <t>Individuals Housed</t>
  </si>
  <si>
    <r>
      <rPr>
        <b/>
        <sz val="11"/>
        <color theme="1"/>
        <rFont val="Arial"/>
        <family val="2"/>
      </rPr>
      <t>Minimum Individuals to be Housed in Units</t>
    </r>
    <r>
      <rPr>
        <u/>
        <sz val="12"/>
        <color theme="10"/>
        <rFont val="Arial"/>
        <family val="2"/>
      </rPr>
      <t xml:space="preserve">
</t>
    </r>
    <r>
      <rPr>
        <i/>
        <u/>
        <sz val="10"/>
        <color theme="10"/>
        <rFont val="Arial"/>
        <family val="2"/>
      </rPr>
      <t>Per the 2017 UMR Regulations</t>
    </r>
  </si>
  <si>
    <t>Communal/Service Spaces</t>
  </si>
  <si>
    <t>Narrative Questions</t>
  </si>
  <si>
    <t>Please provide an explanation as to why you are requesting that Homekey tenants be permanently housed offsite.</t>
  </si>
  <si>
    <t>Please provide a detailed explanation of the proposed plan for the original site that was acquired with Homekey award funds.</t>
  </si>
  <si>
    <t>Worksheet (HCD USE ONLY)</t>
  </si>
  <si>
    <t>Current Unit Mix Totals</t>
  </si>
  <si>
    <t>New Onsite Unit Mix Proposal Totals</t>
  </si>
  <si>
    <t>New Offsite Unit Mix Proposal Totals</t>
  </si>
  <si>
    <t>Number of Interim Units Created:</t>
  </si>
  <si>
    <t>Planned Number of Perm Units:</t>
  </si>
  <si>
    <t xml:space="preserve"> Total Square Footage:</t>
  </si>
  <si>
    <t>Total Planned Square Footage:</t>
  </si>
  <si>
    <t>Min # of Individuals Housed:</t>
  </si>
  <si>
    <t>Minimum Individuals Housed:</t>
  </si>
  <si>
    <t>Max # of Individuals Housed:</t>
  </si>
  <si>
    <t>Maximum Individuals Housed:</t>
  </si>
  <si>
    <t>Average Number of Individuals Housed</t>
  </si>
  <si>
    <t xml:space="preserve">Total Proposed On and Offsite Housing </t>
  </si>
  <si>
    <t>Change in Units and Square Footage</t>
  </si>
  <si>
    <t>Number of Perm Units:</t>
  </si>
  <si>
    <t>Approx. Square Footage:</t>
  </si>
  <si>
    <t>Change in # of Units:</t>
  </si>
  <si>
    <t>Units Occupied:</t>
  </si>
  <si>
    <t>Change in Square Footage:</t>
  </si>
  <si>
    <t>Change in Average Housing Capacity:</t>
  </si>
  <si>
    <t>Rep Name:</t>
  </si>
  <si>
    <t>Initials</t>
  </si>
  <si>
    <t>Date</t>
  </si>
  <si>
    <t>Contract #</t>
  </si>
  <si>
    <t>Manager Final Decision:</t>
  </si>
  <si>
    <t>HCD Manager Approval</t>
  </si>
  <si>
    <t>Manager Explanation of Decision:</t>
  </si>
  <si>
    <t>SGM Rep Analysis Checklist</t>
  </si>
  <si>
    <t>If  average housing capacity, number of units and square footage are ALL reduced in the proposed permanent housing mix, Grantee will need to adjust conversion plan to prevent reduction in at least one category.</t>
  </si>
  <si>
    <t>Question</t>
  </si>
  <si>
    <t>Y/N</t>
  </si>
  <si>
    <t>1. Will a Standard Agreement Amendment be required?</t>
  </si>
  <si>
    <t>1a. For a Unit Mix change? (Compare permanent unit mix on this form to SA unit mix)</t>
  </si>
  <si>
    <r>
      <t>1b. For an Ownership Transfer?</t>
    </r>
    <r>
      <rPr>
        <i/>
        <sz val="12"/>
        <color theme="1"/>
        <rFont val="Arial"/>
        <family val="2"/>
      </rPr>
      <t xml:space="preserve"> Refer to cell B22 on first tab</t>
    </r>
    <r>
      <rPr>
        <sz val="12"/>
        <color theme="1"/>
        <rFont val="Arial"/>
        <family val="2"/>
      </rPr>
      <t xml:space="preserve">
Include in Notes if Ownership Transfer Amendment is already underway</t>
    </r>
  </si>
  <si>
    <t>1c. For Other Reason? (explain in notes)</t>
  </si>
  <si>
    <t xml:space="preserve">2. If Sponsor/Grantee reported that they have submitted a 55-year covenant, do we already have that in our file? 
</t>
  </si>
  <si>
    <t>2a. If yes, what is the status of the covenant?</t>
  </si>
  <si>
    <t>2b. If no, enter this date into the Tracker as a reminder to follow up with the Grantee for a draft 55-Year Covenant</t>
  </si>
  <si>
    <t>2c. Grantee's next steps for handling new financing:</t>
  </si>
  <si>
    <t xml:space="preserve">3. Did Sponsor adequately answer each question in the narrative section? </t>
  </si>
  <si>
    <t>4. Is the Sponsor's plan for tenants a best practice,meeting the minimum standard, or out of compliance? (refer to responses to questions 3 and 5)</t>
  </si>
  <si>
    <t>5. Is Sponsor's plan for site conversion and changes to the site before and after acceptable? (refer to question 4 and cell I7 in the table above)</t>
  </si>
  <si>
    <r>
      <t xml:space="preserve">6. Enter "Yes" once you have input the following into the appropriate Homekey round tracker:
-Conversion Notice Section (as applicable)
-Due date of Use Restriction (cell B18)
</t>
    </r>
    <r>
      <rPr>
        <i/>
        <sz val="12"/>
        <color theme="1"/>
        <rFont val="Arial"/>
        <family val="2"/>
      </rPr>
      <t>Note: These dates may change over time as construction timelines fluctuate - adjust the tracker as needed, but do not change this interim to perm workbook.</t>
    </r>
  </si>
  <si>
    <t>Homekey must remain senior to any newly contemplated loans, including, but not limited to, new construction financing. Under no circumstances will the Department relinquish enforceability of the SA or its lien priority nor the ability of the Department to recapture grant funds.  Your Grant Management Representative will need 60 days to review the 55-year use restriction and all funding commitments identified under Funding Sources. 
By signing this request, I acknowledge that I have read and understand this policy.</t>
  </si>
  <si>
    <r>
      <t xml:space="preserve">1. Please describe the changes that will be made to units during the rehabilitation </t>
    </r>
    <r>
      <rPr>
        <i/>
        <sz val="12"/>
        <color theme="1"/>
        <rFont val="Arial"/>
        <family val="2"/>
      </rPr>
      <t>(e.g. installation of kitchenettes, ADA upgrades, combining of units, etc.)</t>
    </r>
  </si>
  <si>
    <r>
      <rPr>
        <b/>
        <sz val="11"/>
        <color theme="1"/>
        <rFont val="Arial"/>
        <family val="2"/>
      </rPr>
      <t xml:space="preserve">Will Site Control be Transferred to a New Owner/Operator? </t>
    </r>
    <r>
      <rPr>
        <sz val="11"/>
        <color theme="1"/>
        <rFont val="Arial"/>
        <family val="2"/>
      </rPr>
      <t xml:space="preserve">
</t>
    </r>
    <r>
      <rPr>
        <i/>
        <sz val="11"/>
        <color theme="1"/>
        <rFont val="Arial"/>
        <family val="2"/>
      </rPr>
      <t>If Yes, a Standard Agreement amendment will be required. Special Purpose entities are considered new organizations, even if managed by existing Grantees.</t>
    </r>
  </si>
  <si>
    <r>
      <rPr>
        <b/>
        <sz val="10"/>
        <color theme="1"/>
        <rFont val="Arial"/>
        <family val="2"/>
      </rPr>
      <t>Minimum Individuals to be Housed in Units</t>
    </r>
    <r>
      <rPr>
        <u/>
        <sz val="10"/>
        <color theme="10"/>
        <rFont val="Arial"/>
        <family val="2"/>
      </rPr>
      <t xml:space="preserve">
</t>
    </r>
    <r>
      <rPr>
        <i/>
        <u/>
        <sz val="10"/>
        <color theme="10"/>
        <rFont val="Arial"/>
        <family val="2"/>
      </rPr>
      <t>Per the 2017 UMR Regulations</t>
    </r>
  </si>
  <si>
    <r>
      <t xml:space="preserve">***By signing this request, I certify to the best of my knowledge and belief that the information presented in this form is true, complete, and accurate, and the expenditures, disbursements and cash receipts will be for the purposes and objectives set forth in the terms and conditions of the State award. I am aware that any false, fictitious, or fraudulent information, or the omission of any material fact, may subject me to criminal, civil or administrative penalties for fraud, false statements, false claims or otherwise. (U.S. Code Title 18, Section 1001 and Title 31, Sections 3729-3730 and 3801-3812)
</t>
    </r>
    <r>
      <rPr>
        <b/>
        <i/>
        <sz val="11"/>
        <color theme="1"/>
        <rFont val="Arial"/>
        <family val="2"/>
      </rPr>
      <t>By signing this request, I acknowledge that outcomes of the decisions made during conversion of this project and any public inquiries regarding construction, tenant relocation and other uses of Homekey award funds are my responsibility as the authorized representative of the Homekey program Grantee. The certification of this form does not reflect the Department's endorsement of my proposed plan for conversion to permanent housing, and it is incumbent upon me to exercise best practices and review recommended guidance to ensure the best possible outcomes for beneficiaries of Homekey funds and the awarded jurisdiction.</t>
    </r>
  </si>
  <si>
    <r>
      <rPr>
        <sz val="11"/>
        <color rgb="FF000000"/>
        <rFont val="Arial"/>
        <family val="2"/>
      </rPr>
      <t xml:space="preserve">Please fill out the following unit mix table with information regarding the planned permanent project site.
</t>
    </r>
    <r>
      <rPr>
        <i/>
        <sz val="10"/>
        <color rgb="FF000000"/>
        <rFont val="Arial"/>
        <family val="2"/>
      </rPr>
      <t xml:space="preserve">Note: Planned project must be projected to serve a number of people higher than or equal to the existing occupancy </t>
    </r>
    <r>
      <rPr>
        <b/>
        <i/>
        <sz val="10"/>
        <color rgb="FF000000"/>
        <rFont val="Arial"/>
        <family val="2"/>
      </rPr>
      <t>or</t>
    </r>
    <r>
      <rPr>
        <i/>
        <sz val="10"/>
        <color rgb="FF000000"/>
        <rFont val="Arial"/>
        <family val="2"/>
      </rPr>
      <t xml:space="preserve"> must provide the same or higher square footage in the site. Projected number of people served is based on the average of the minimum and maximum capacity of planned units.</t>
    </r>
  </si>
  <si>
    <t>3a. Construction Timeline</t>
  </si>
  <si>
    <t>3b. Use Restriction</t>
  </si>
  <si>
    <r>
      <rPr>
        <b/>
        <sz val="11"/>
        <color theme="1"/>
        <rFont val="Arial"/>
        <family val="2"/>
      </rPr>
      <t>Deadline for Title Report Updated Post-Recordation</t>
    </r>
    <r>
      <rPr>
        <sz val="11"/>
        <color theme="1"/>
        <rFont val="Arial"/>
        <family val="2"/>
      </rPr>
      <t xml:space="preserve">
Grantees must provide an updated title report within 14 days of recording the Perm. Use Restriction</t>
    </r>
  </si>
  <si>
    <r>
      <rPr>
        <b/>
        <sz val="11"/>
        <rFont val="Arial"/>
        <family val="2"/>
      </rPr>
      <t xml:space="preserve">Lien Priority 
</t>
    </r>
    <r>
      <rPr>
        <sz val="11"/>
        <rFont val="Arial"/>
        <family val="2"/>
      </rPr>
      <t>Homekey must remain senior to any newly contemplated loans, including, but not limited to, new construction financing. Under no circumstances will the Department relinquish enforceability of the SA or its lien priority.  Your Grant Management Representative will need 60 days to review the 55-year use restriction and all funding commitments identified under Funding Sources</t>
    </r>
  </si>
  <si>
    <r>
      <t xml:space="preserve">Date Project will reach Full Occupancy
</t>
    </r>
    <r>
      <rPr>
        <sz val="11"/>
        <color theme="1"/>
        <rFont val="Arial"/>
        <family val="2"/>
      </rPr>
      <t>Projects are required to reach full occupancy within 90 days of Construction Completion</t>
    </r>
  </si>
  <si>
    <r>
      <rPr>
        <b/>
        <sz val="11"/>
        <color theme="1"/>
        <rFont val="Arial"/>
        <family val="2"/>
      </rPr>
      <t>Deadline for Recordation</t>
    </r>
    <r>
      <rPr>
        <sz val="11"/>
        <color theme="1"/>
        <rFont val="Arial"/>
        <family val="2"/>
      </rPr>
      <t xml:space="preserve">
Grantees must record the HCD-approved 55-year Perm. Use Restriction within 24 hours of receiving approval from the Department and within 3 months of conversion completion</t>
    </r>
  </si>
  <si>
    <r>
      <t xml:space="preserve">If </t>
    </r>
    <r>
      <rPr>
        <b/>
        <sz val="11"/>
        <color theme="1"/>
        <rFont val="Arial"/>
        <family val="2"/>
      </rPr>
      <t>yes</t>
    </r>
    <r>
      <rPr>
        <sz val="11"/>
        <color theme="1"/>
        <rFont val="Arial"/>
        <family val="2"/>
      </rPr>
      <t xml:space="preserve">, please name the entity(ies) to be added to the Standard Agreement. 
If forming a new Special Purpose Entity, please include the full name and the name of the Managing Partner, if applicable.
</t>
    </r>
    <r>
      <rPr>
        <i/>
        <sz val="11"/>
        <color theme="1"/>
        <rFont val="Arial"/>
        <family val="2"/>
      </rPr>
      <t>Note: Original Grantee(s) will remain liable to the Department for compliance with and the performance of all Program requirements regardless of any Department-approved transfer or assignment of interest.</t>
    </r>
  </si>
  <si>
    <r>
      <rPr>
        <b/>
        <sz val="11"/>
        <color rgb="FF000000"/>
        <rFont val="Arial"/>
        <family val="2"/>
      </rPr>
      <t xml:space="preserve">Start Date of Construction:
</t>
    </r>
    <r>
      <rPr>
        <sz val="11"/>
        <color rgb="FF000000"/>
        <rFont val="Arial"/>
        <family val="2"/>
      </rPr>
      <t>Please keep your Grant Management Representative apprised of changes to your construction timeline after submitting this form</t>
    </r>
  </si>
  <si>
    <r>
      <t>Will Perm Conversion Involve Loan Closing/Close of Escrow?</t>
    </r>
    <r>
      <rPr>
        <i/>
        <sz val="11"/>
        <color rgb="FF000000"/>
        <rFont val="Arial"/>
        <family val="2"/>
      </rPr>
      <t xml:space="preserve"> </t>
    </r>
  </si>
  <si>
    <r>
      <t xml:space="preserve">If Yes above, Anticipated Date of Loan Closing/Close of Escrow
</t>
    </r>
    <r>
      <rPr>
        <sz val="11"/>
        <color rgb="FF000000"/>
        <rFont val="Arial"/>
        <family val="2"/>
      </rPr>
      <t>Please note that the 55-year Homekey Use Restriction will need to be recorded at this time in first lien priority</t>
    </r>
    <r>
      <rPr>
        <i/>
        <sz val="11"/>
        <color rgb="FF000000"/>
        <rFont val="Arial"/>
        <family val="2"/>
      </rPr>
      <t xml:space="preserve"> </t>
    </r>
  </si>
  <si>
    <r>
      <rPr>
        <b/>
        <sz val="11"/>
        <color theme="1"/>
        <rFont val="Arial"/>
        <family val="2"/>
      </rPr>
      <t>Deadline for submission of Draft 55-year Use Restriction</t>
    </r>
    <r>
      <rPr>
        <sz val="11"/>
        <color theme="1"/>
        <rFont val="Arial"/>
        <family val="2"/>
      </rPr>
      <t xml:space="preserve">
Please review MGM's </t>
    </r>
    <r>
      <rPr>
        <b/>
        <u/>
        <sz val="11"/>
        <color theme="4"/>
        <rFont val="Arial"/>
        <family val="2"/>
      </rPr>
      <t>Use Restriction Requirements</t>
    </r>
    <r>
      <rPr>
        <sz val="11"/>
        <color theme="1"/>
        <rFont val="Arial"/>
        <family val="2"/>
      </rPr>
      <t xml:space="preserve"> prior to submitting Covenant or Regulatory Agreement.
Draft is due 90 days before anticipated Construction Completion or anticipated Date of Loan Closing, whichever is applicable</t>
    </r>
  </si>
  <si>
    <t>Homekey Interim to Permanent Conversion Notice Form</t>
  </si>
  <si>
    <t>The purpose of this form is to notify the Department of the Grantee's intent to convert their interim Homekey project to permanent housing. Please fill out this form and submit it to the Department prior to beginning construction or rehabilitation. Forms should be submitted to your assigned Grant Management Representative for the respective funding Round and Contract Number.</t>
  </si>
  <si>
    <t>Please list non-Homekey funding sources that will be used to accomplish conversion of the project and sustain ongoing operations. For any new sources since initial application, please attach proof of commitments.
Also, please note, if there have been changes to the funding sources since the time of application submission, the Grantee will be required to submit a Budget Details Adjustment Request for HCD's review and approval.</t>
  </si>
  <si>
    <r>
      <rPr>
        <b/>
        <sz val="11"/>
        <rFont val="Arial"/>
        <family val="2"/>
      </rPr>
      <t>Date Interim to Perm Conversion Completion Form Due</t>
    </r>
    <r>
      <rPr>
        <sz val="11"/>
        <rFont val="Arial"/>
        <family val="2"/>
      </rPr>
      <t xml:space="preserve">
Projects are required to submit the </t>
    </r>
    <r>
      <rPr>
        <sz val="11"/>
        <color theme="10"/>
        <rFont val="Arial"/>
        <family val="2"/>
      </rPr>
      <t>form</t>
    </r>
    <r>
      <rPr>
        <sz val="11"/>
        <rFont val="Arial"/>
        <family val="2"/>
      </rPr>
      <t xml:space="preserve"> and proof of completion (TCO, rent roll) within 90 days of Construction Completion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</si>
</sst>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39" x14ac:knownFonts="1">
    <font>
      <sz val="12"/>
      <color theme="1"/>
      <name val="Arial"/>
      <family val="2"/>
    </font>
    <font>
      <sz val="12"/>
      <color theme="1"/>
      <name val="Arial"/>
      <family val="2"/>
    </font>
    <font>
      <b/>
      <sz val="12"/>
      <color theme="1"/>
      <name val="Arial"/>
      <family val="2"/>
    </font>
    <font>
      <b/>
      <sz val="12"/>
      <name val="Arial"/>
      <family val="2"/>
    </font>
    <font>
      <b/>
      <sz val="18"/>
      <color theme="1"/>
      <name val="Arial"/>
      <family val="2"/>
    </font>
    <font>
      <b/>
      <sz val="11"/>
      <name val="Arial"/>
      <family val="2"/>
    </font>
    <font>
      <sz val="11"/>
      <name val="Arial"/>
      <family val="2"/>
    </font>
    <font>
      <i/>
      <sz val="12"/>
      <color theme="1"/>
      <name val="Arial"/>
      <family val="2"/>
    </font>
    <font>
      <u/>
      <sz val="12"/>
      <color theme="10"/>
      <name val="Arial"/>
      <family val="2"/>
    </font>
    <font>
      <i/>
      <u/>
      <sz val="10"/>
      <color theme="10"/>
      <name val="Arial"/>
      <family val="2"/>
    </font>
    <font>
      <b/>
      <sz val="11"/>
      <color theme="1"/>
      <name val="Arial"/>
      <family val="2"/>
    </font>
    <font>
      <sz val="11"/>
      <color theme="1"/>
      <name val="Arial"/>
      <family val="2"/>
    </font>
    <font>
      <sz val="12"/>
      <color rgb="FFFF0000"/>
      <name val="Arial"/>
      <family val="2"/>
    </font>
    <font>
      <sz val="12"/>
      <name val="Arial"/>
      <family val="2"/>
    </font>
    <font>
      <b/>
      <u/>
      <sz val="12"/>
      <color theme="1"/>
      <name val="Arial"/>
      <family val="2"/>
    </font>
    <font>
      <b/>
      <u/>
      <sz val="12"/>
      <name val="Arial"/>
      <family val="2"/>
    </font>
    <font>
      <b/>
      <sz val="13"/>
      <color theme="3"/>
      <name val="Arial"/>
      <family val="2"/>
    </font>
    <font>
      <b/>
      <sz val="16"/>
      <color theme="3"/>
      <name val="Arial"/>
      <family val="2"/>
    </font>
    <font>
      <sz val="20"/>
      <color theme="1"/>
      <name val="Arial"/>
      <family val="2"/>
    </font>
    <font>
      <sz val="24"/>
      <color theme="1"/>
      <name val="Arial"/>
      <family val="2"/>
    </font>
    <font>
      <b/>
      <sz val="14"/>
      <color theme="1"/>
      <name val="Arial"/>
      <family val="2"/>
    </font>
    <font>
      <b/>
      <sz val="14"/>
      <name val="Arial"/>
      <family val="2"/>
    </font>
    <font>
      <b/>
      <sz val="11"/>
      <color rgb="FF000000"/>
      <name val="Arial"/>
      <family val="2"/>
    </font>
    <font>
      <i/>
      <sz val="11"/>
      <color theme="1"/>
      <name val="Arial"/>
      <family val="2"/>
    </font>
    <font>
      <b/>
      <sz val="10"/>
      <color theme="1"/>
      <name val="Arial"/>
      <family val="2"/>
    </font>
    <font>
      <b/>
      <sz val="10"/>
      <name val="Arial"/>
      <family val="2"/>
    </font>
    <font>
      <u/>
      <sz val="10"/>
      <color theme="10"/>
      <name val="Arial"/>
      <family val="2"/>
    </font>
    <font>
      <b/>
      <i/>
      <sz val="11"/>
      <color theme="1"/>
      <name val="Arial"/>
      <family val="2"/>
    </font>
    <font>
      <b/>
      <u/>
      <sz val="11"/>
      <color theme="4"/>
      <name val="Arial"/>
      <family val="2"/>
    </font>
    <font>
      <sz val="11"/>
      <color rgb="FF000000"/>
      <name val="Arial"/>
      <family val="2"/>
    </font>
    <font>
      <i/>
      <sz val="10"/>
      <color rgb="FF000000"/>
      <name val="Arial"/>
      <family val="2"/>
    </font>
    <font>
      <b/>
      <i/>
      <sz val="10"/>
      <color rgb="FF000000"/>
      <name val="Arial"/>
      <family val="2"/>
    </font>
    <font>
      <sz val="11"/>
      <color rgb="FF000000"/>
      <name val="Arial"/>
      <family val="2"/>
    </font>
    <font>
      <sz val="10"/>
      <color theme="1"/>
      <name val="Arial"/>
      <family val="2"/>
    </font>
    <font>
      <i/>
      <sz val="11"/>
      <color rgb="FF000000"/>
      <name val="Arial"/>
      <family val="2"/>
    </font>
    <font>
      <sz val="14"/>
      <color theme="1"/>
      <name val="Arial"/>
      <family val="2"/>
    </font>
    <font>
      <sz val="18"/>
      <color theme="4" tint="-0.249977111117893"/>
      <name val="Arial"/>
      <family val="2"/>
    </font>
    <font>
      <b/>
      <sz val="12"/>
      <color rgb="FF000000"/>
      <name val="Arial"/>
      <family val="2"/>
    </font>
    <font>
      <sz val="11"/>
      <color theme="10"/>
      <name val="Arial"/>
      <family val="2"/>
    </font>
  </fonts>
  <fills count="12">
    <fill>
      <patternFill patternType="none"/>
    </fill>
    <fill>
      <patternFill patternType="gray125"/>
    </fill>
    <fill>
      <patternFill patternType="solid">
        <fgColor rgb="FFFFFFCC"/>
        <bgColor indexed="64"/>
      </patternFill>
    </fill>
    <fill>
      <patternFill patternType="solid">
        <fgColor theme="4" tint="0.79998168889431442"/>
        <bgColor indexed="64"/>
      </patternFill>
    </fill>
    <fill>
      <patternFill patternType="solid">
        <fgColor theme="1" tint="0.499984740745262"/>
        <bgColor indexed="64"/>
      </patternFill>
    </fill>
    <fill>
      <patternFill patternType="solid">
        <fgColor theme="0"/>
        <bgColor indexed="64"/>
      </patternFill>
    </fill>
    <fill>
      <patternFill patternType="darkTrellis">
        <bgColor theme="0"/>
      </patternFill>
    </fill>
    <fill>
      <patternFill patternType="darkTrellis"/>
    </fill>
    <fill>
      <patternFill patternType="solid">
        <fgColor theme="9" tint="0.59999389629810485"/>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4" tint="0.59999389629810485"/>
        <bgColor indexed="64"/>
      </patternFill>
    </fill>
  </fills>
  <borders count="9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theme="4" tint="0.499984740745262"/>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medium">
        <color indexed="64"/>
      </bottom>
      <diagonal/>
    </border>
    <border>
      <left/>
      <right style="thin">
        <color indexed="64"/>
      </right>
      <top style="thin">
        <color indexed="64"/>
      </top>
      <bottom/>
      <diagonal/>
    </border>
    <border>
      <left style="medium">
        <color indexed="64"/>
      </left>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right/>
      <top style="medium">
        <color rgb="FF000000"/>
      </top>
      <bottom/>
      <diagonal/>
    </border>
    <border>
      <left style="thin">
        <color indexed="64"/>
      </left>
      <right style="thin">
        <color indexed="64"/>
      </right>
      <top style="medium">
        <color indexed="64"/>
      </top>
      <bottom/>
      <diagonal/>
    </border>
    <border>
      <left/>
      <right style="medium">
        <color rgb="FF000000"/>
      </right>
      <top/>
      <bottom/>
      <diagonal/>
    </border>
    <border>
      <left style="thin">
        <color rgb="FF000000"/>
      </left>
      <right style="medium">
        <color indexed="64"/>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medium">
        <color rgb="FF000000"/>
      </bottom>
      <diagonal/>
    </border>
    <border>
      <left style="thin">
        <color indexed="64"/>
      </left>
      <right style="medium">
        <color indexed="64"/>
      </right>
      <top/>
      <bottom/>
      <diagonal/>
    </border>
    <border>
      <left/>
      <right/>
      <top style="thin">
        <color rgb="FF000000"/>
      </top>
      <bottom/>
      <diagonal/>
    </border>
    <border>
      <left/>
      <right style="medium">
        <color rgb="FF000000"/>
      </right>
      <top/>
      <bottom style="medium">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style="thin">
        <color rgb="FF000000"/>
      </top>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style="medium">
        <color indexed="64"/>
      </right>
      <top style="thin">
        <color rgb="FF000000"/>
      </top>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rgb="FF000000"/>
      </right>
      <top style="medium">
        <color indexed="64"/>
      </top>
      <bottom/>
      <diagonal/>
    </border>
    <border>
      <left style="medium">
        <color indexed="64"/>
      </left>
      <right style="thin">
        <color indexed="64"/>
      </right>
      <top/>
      <bottom style="medium">
        <color indexed="64"/>
      </bottom>
      <diagonal/>
    </border>
    <border>
      <left style="medium">
        <color indexed="64"/>
      </left>
      <right/>
      <top/>
      <bottom style="medium">
        <color rgb="FF000000"/>
      </bottom>
      <diagonal/>
    </border>
    <border>
      <left style="medium">
        <color indexed="64"/>
      </left>
      <right/>
      <top style="medium">
        <color rgb="FF000000"/>
      </top>
      <bottom/>
      <diagonal/>
    </border>
    <border>
      <left/>
      <right style="medium">
        <color indexed="64"/>
      </right>
      <top style="medium">
        <color rgb="FF000000"/>
      </top>
      <bottom/>
      <diagonal/>
    </border>
    <border>
      <left style="medium">
        <color indexed="64"/>
      </left>
      <right style="thin">
        <color rgb="FF000000"/>
      </right>
      <top style="thin">
        <color rgb="FF000000"/>
      </top>
      <bottom style="medium">
        <color indexed="64"/>
      </bottom>
      <diagonal/>
    </border>
    <border>
      <left style="medium">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indexed="64"/>
      </right>
      <top/>
      <bottom style="thin">
        <color rgb="FF000000"/>
      </bottom>
      <diagonal/>
    </border>
  </borders>
  <cellStyleXfs count="4">
    <xf numFmtId="0" fontId="0" fillId="0" borderId="0"/>
    <xf numFmtId="44" fontId="1" fillId="0" borderId="0" applyFont="0" applyFill="0" applyBorder="0" applyAlignment="0" applyProtection="0"/>
    <xf numFmtId="0" fontId="8" fillId="0" borderId="0" applyNumberFormat="0" applyFill="0" applyBorder="0" applyAlignment="0" applyProtection="0"/>
    <xf numFmtId="0" fontId="16" fillId="0" borderId="36" applyNumberFormat="0" applyFill="0" applyAlignment="0" applyProtection="0"/>
  </cellStyleXfs>
  <cellXfs count="316">
    <xf numFmtId="0" fontId="0" fillId="0" borderId="0" xfId="0"/>
    <xf numFmtId="0" fontId="0" fillId="0" borderId="4" xfId="0" applyBorder="1"/>
    <xf numFmtId="1" fontId="6" fillId="2" borderId="5" xfId="0" applyNumberFormat="1" applyFont="1" applyFill="1" applyBorder="1" applyAlignment="1" applyProtection="1">
      <alignment horizontal="center" vertical="center" shrinkToFit="1"/>
      <protection locked="0"/>
    </xf>
    <xf numFmtId="0" fontId="2" fillId="0" borderId="7" xfId="0" applyFont="1" applyBorder="1" applyAlignment="1">
      <alignment horizontal="right"/>
    </xf>
    <xf numFmtId="1" fontId="6" fillId="5" borderId="5" xfId="0" applyNumberFormat="1" applyFont="1" applyFill="1" applyBorder="1" applyAlignment="1" applyProtection="1">
      <alignment horizontal="center" vertical="center" shrinkToFit="1"/>
      <protection locked="0"/>
    </xf>
    <xf numFmtId="0" fontId="0" fillId="0" borderId="6" xfId="0" applyBorder="1" applyAlignment="1">
      <alignment horizontal="center" vertical="center"/>
    </xf>
    <xf numFmtId="0" fontId="5" fillId="0" borderId="22" xfId="0" applyFont="1" applyBorder="1" applyAlignment="1">
      <alignment horizontal="center" wrapText="1"/>
    </xf>
    <xf numFmtId="0" fontId="5" fillId="0" borderId="30" xfId="0" applyFont="1" applyBorder="1" applyAlignment="1">
      <alignment horizontal="center" wrapText="1"/>
    </xf>
    <xf numFmtId="0" fontId="8" fillId="0" borderId="15" xfId="2" applyBorder="1" applyAlignment="1">
      <alignment horizontal="center" wrapText="1"/>
    </xf>
    <xf numFmtId="0" fontId="10" fillId="0" borderId="12" xfId="0" applyFont="1" applyBorder="1" applyAlignment="1">
      <alignment horizontal="center" wrapText="1"/>
    </xf>
    <xf numFmtId="0" fontId="5" fillId="0" borderId="8" xfId="0" applyFont="1" applyBorder="1" applyAlignment="1" applyProtection="1">
      <alignment horizontal="center" vertical="center"/>
      <protection locked="0"/>
    </xf>
    <xf numFmtId="1" fontId="5" fillId="0" borderId="8" xfId="0" applyNumberFormat="1" applyFont="1" applyBorder="1" applyAlignment="1" applyProtection="1">
      <alignment horizontal="center" vertical="center"/>
      <protection locked="0"/>
    </xf>
    <xf numFmtId="1" fontId="6" fillId="6" borderId="5" xfId="0" applyNumberFormat="1" applyFont="1" applyFill="1" applyBorder="1" applyAlignment="1" applyProtection="1">
      <alignment horizontal="center" vertical="center" shrinkToFit="1"/>
    </xf>
    <xf numFmtId="0" fontId="5" fillId="0" borderId="31" xfId="0" applyFont="1" applyBorder="1" applyAlignment="1">
      <alignment horizontal="center" wrapText="1"/>
    </xf>
    <xf numFmtId="1" fontId="11" fillId="0" borderId="5" xfId="0" applyNumberFormat="1" applyFont="1" applyBorder="1" applyAlignment="1">
      <alignment horizontal="center" vertical="center"/>
    </xf>
    <xf numFmtId="0" fontId="0" fillId="0" borderId="4" xfId="0" applyBorder="1" applyAlignment="1">
      <alignment wrapText="1"/>
    </xf>
    <xf numFmtId="0" fontId="0" fillId="7" borderId="6" xfId="0" applyFill="1" applyBorder="1" applyProtection="1"/>
    <xf numFmtId="1" fontId="2" fillId="0" borderId="8" xfId="0" applyNumberFormat="1" applyFont="1" applyBorder="1" applyAlignment="1">
      <alignment horizontal="center" vertical="center"/>
    </xf>
    <xf numFmtId="0" fontId="2" fillId="0" borderId="20" xfId="0" applyFont="1" applyBorder="1" applyAlignment="1" applyProtection="1">
      <alignment horizontal="center" vertical="center"/>
      <protection locked="0"/>
    </xf>
    <xf numFmtId="0" fontId="0" fillId="0" borderId="0" xfId="0" applyAlignment="1">
      <alignment horizontal="center" vertical="center"/>
    </xf>
    <xf numFmtId="0" fontId="13" fillId="0" borderId="0" xfId="0" applyFont="1" applyFill="1" applyBorder="1" applyAlignment="1">
      <alignment horizontal="center"/>
    </xf>
    <xf numFmtId="0" fontId="13" fillId="0" borderId="0" xfId="0" applyFont="1" applyFill="1"/>
    <xf numFmtId="0" fontId="13" fillId="0" borderId="4" xfId="0" applyFont="1" applyFill="1" applyBorder="1" applyAlignment="1" applyProtection="1">
      <alignment horizontal="right"/>
      <protection locked="0"/>
    </xf>
    <xf numFmtId="0" fontId="0" fillId="0" borderId="6" xfId="0" applyFill="1" applyBorder="1" applyAlignment="1" applyProtection="1">
      <alignment horizontal="center"/>
      <protection locked="0"/>
    </xf>
    <xf numFmtId="1" fontId="0" fillId="0" borderId="6" xfId="0" applyNumberFormat="1" applyFill="1" applyBorder="1" applyAlignment="1" applyProtection="1">
      <alignment horizontal="center"/>
      <protection locked="0"/>
    </xf>
    <xf numFmtId="0" fontId="13" fillId="0" borderId="21" xfId="0" applyFont="1" applyFill="1" applyBorder="1" applyAlignment="1" applyProtection="1">
      <alignment horizontal="right"/>
      <protection locked="0"/>
    </xf>
    <xf numFmtId="0" fontId="0" fillId="0" borderId="28" xfId="0" applyFill="1" applyBorder="1" applyAlignment="1" applyProtection="1">
      <alignment horizontal="center"/>
      <protection locked="0"/>
    </xf>
    <xf numFmtId="0" fontId="0" fillId="0" borderId="4" xfId="0" applyFill="1" applyBorder="1" applyAlignment="1" applyProtection="1">
      <alignment horizontal="right"/>
      <protection locked="0"/>
    </xf>
    <xf numFmtId="1" fontId="0" fillId="0" borderId="28" xfId="0" applyNumberFormat="1" applyFill="1" applyBorder="1" applyAlignment="1" applyProtection="1">
      <alignment horizontal="center"/>
      <protection locked="0"/>
    </xf>
    <xf numFmtId="0" fontId="0" fillId="0" borderId="21" xfId="0" applyFill="1" applyBorder="1" applyAlignment="1" applyProtection="1">
      <alignment horizontal="right"/>
      <protection locked="0"/>
    </xf>
    <xf numFmtId="0" fontId="0" fillId="0" borderId="14" xfId="0" applyFill="1" applyBorder="1" applyAlignment="1" applyProtection="1">
      <alignment horizontal="center"/>
      <protection locked="0"/>
    </xf>
    <xf numFmtId="1" fontId="0" fillId="0" borderId="14" xfId="0" applyNumberFormat="1" applyFill="1" applyBorder="1" applyAlignment="1" applyProtection="1">
      <alignment horizontal="center"/>
      <protection locked="0"/>
    </xf>
    <xf numFmtId="0" fontId="0" fillId="0" borderId="7" xfId="0" applyFill="1" applyBorder="1" applyAlignment="1" applyProtection="1">
      <alignment horizontal="right"/>
      <protection locked="0"/>
    </xf>
    <xf numFmtId="1" fontId="0" fillId="0" borderId="43" xfId="0" applyNumberFormat="1" applyFill="1" applyBorder="1" applyAlignment="1" applyProtection="1">
      <alignment horizontal="center"/>
      <protection locked="0"/>
    </xf>
    <xf numFmtId="0" fontId="2" fillId="0" borderId="1" xfId="0" applyFont="1" applyBorder="1" applyAlignment="1" applyProtection="1">
      <protection locked="0"/>
    </xf>
    <xf numFmtId="0" fontId="2" fillId="0" borderId="2" xfId="0" applyFont="1" applyBorder="1" applyAlignment="1" applyProtection="1">
      <protection locked="0"/>
    </xf>
    <xf numFmtId="0" fontId="2" fillId="0" borderId="42" xfId="0" applyFont="1" applyBorder="1" applyAlignment="1" applyProtection="1">
      <alignment horizontal="left"/>
      <protection locked="0"/>
    </xf>
    <xf numFmtId="0" fontId="2" fillId="0" borderId="1" xfId="0" applyFont="1" applyBorder="1" applyAlignment="1" applyProtection="1">
      <alignment horizontal="center" vertical="center"/>
      <protection locked="0"/>
    </xf>
    <xf numFmtId="0" fontId="0" fillId="9" borderId="4" xfId="0" applyFill="1" applyBorder="1" applyAlignment="1" applyProtection="1">
      <alignment horizontal="center" vertical="center"/>
      <protection locked="0"/>
    </xf>
    <xf numFmtId="0" fontId="0" fillId="9" borderId="5" xfId="0" applyFill="1" applyBorder="1" applyAlignment="1" applyProtection="1">
      <alignment horizontal="center" vertical="center"/>
      <protection locked="0"/>
    </xf>
    <xf numFmtId="14" fontId="0" fillId="9" borderId="14" xfId="0" applyNumberFormat="1" applyFill="1" applyBorder="1" applyAlignment="1" applyProtection="1">
      <alignment horizontal="center" vertical="center"/>
      <protection locked="0"/>
    </xf>
    <xf numFmtId="0" fontId="2" fillId="0" borderId="4" xfId="0" applyFont="1" applyBorder="1" applyAlignment="1" applyProtection="1">
      <protection locked="0"/>
    </xf>
    <xf numFmtId="0" fontId="2" fillId="0" borderId="5" xfId="0" applyFont="1" applyBorder="1" applyAlignment="1" applyProtection="1">
      <protection locked="0"/>
    </xf>
    <xf numFmtId="0" fontId="2" fillId="0" borderId="14" xfId="0" applyFont="1" applyBorder="1" applyAlignment="1" applyProtection="1">
      <protection locked="0"/>
    </xf>
    <xf numFmtId="0" fontId="0" fillId="9" borderId="7" xfId="0" applyFill="1" applyBorder="1" applyAlignment="1" applyProtection="1">
      <alignment horizontal="center" vertical="center"/>
      <protection locked="0"/>
    </xf>
    <xf numFmtId="0" fontId="0" fillId="9" borderId="8" xfId="0" applyFill="1" applyBorder="1" applyAlignment="1" applyProtection="1">
      <alignment horizontal="center" vertical="center"/>
      <protection locked="0"/>
    </xf>
    <xf numFmtId="14" fontId="0" fillId="9" borderId="43" xfId="0" applyNumberFormat="1" applyFill="1" applyBorder="1" applyAlignment="1" applyProtection="1">
      <alignment horizontal="center" vertical="center"/>
      <protection locked="0"/>
    </xf>
    <xf numFmtId="0" fontId="16" fillId="0" borderId="4" xfId="3" applyBorder="1" applyAlignment="1" applyProtection="1">
      <alignment horizontal="center"/>
      <protection locked="0"/>
    </xf>
    <xf numFmtId="0" fontId="16" fillId="0" borderId="5" xfId="3" applyBorder="1" applyAlignment="1" applyProtection="1">
      <alignment horizontal="center"/>
      <protection locked="0"/>
    </xf>
    <xf numFmtId="0" fontId="16" fillId="0" borderId="6" xfId="3" applyBorder="1" applyAlignment="1" applyProtection="1">
      <alignment horizontal="center"/>
      <protection locked="0"/>
    </xf>
    <xf numFmtId="0" fontId="2" fillId="0" borderId="4" xfId="0" applyFont="1" applyBorder="1" applyAlignment="1" applyProtection="1">
      <alignment vertical="top" wrapText="1"/>
      <protection locked="0"/>
    </xf>
    <xf numFmtId="0" fontId="0" fillId="0" borderId="4" xfId="0" applyBorder="1" applyAlignment="1" applyProtection="1">
      <alignment horizontal="left" vertical="top" wrapText="1" indent="1"/>
      <protection locked="0"/>
    </xf>
    <xf numFmtId="0" fontId="0" fillId="0" borderId="4" xfId="0" applyFont="1" applyBorder="1" applyAlignment="1" applyProtection="1">
      <alignment vertical="top" wrapText="1"/>
      <protection locked="0"/>
    </xf>
    <xf numFmtId="0" fontId="0" fillId="0" borderId="7" xfId="0" applyFont="1" applyBorder="1" applyAlignment="1" applyProtection="1">
      <alignment vertical="top" wrapText="1"/>
      <protection locked="0"/>
    </xf>
    <xf numFmtId="0" fontId="0" fillId="9" borderId="13" xfId="0" applyFill="1" applyBorder="1" applyAlignment="1" applyProtection="1">
      <alignment horizontal="center" vertical="center"/>
      <protection locked="0"/>
    </xf>
    <xf numFmtId="0" fontId="0" fillId="9" borderId="6" xfId="0" applyFill="1" applyBorder="1" applyAlignment="1" applyProtection="1">
      <alignment horizontal="left" vertical="top" wrapText="1"/>
      <protection locked="0"/>
    </xf>
    <xf numFmtId="14" fontId="0" fillId="5" borderId="5" xfId="0" applyNumberFormat="1" applyFill="1" applyBorder="1" applyAlignment="1" applyProtection="1">
      <alignment horizontal="center" vertical="center" wrapText="1"/>
      <protection locked="0"/>
    </xf>
    <xf numFmtId="0" fontId="0" fillId="9" borderId="20" xfId="0" applyFill="1" applyBorder="1" applyAlignment="1" applyProtection="1">
      <alignment vertical="top" wrapText="1"/>
      <protection locked="0"/>
    </xf>
    <xf numFmtId="0" fontId="0" fillId="0" borderId="4" xfId="0" applyBorder="1" applyAlignment="1" applyProtection="1">
      <alignment horizontal="left" vertical="center" wrapText="1"/>
      <protection locked="0"/>
    </xf>
    <xf numFmtId="0" fontId="0" fillId="0" borderId="0" xfId="0" applyProtection="1">
      <protection locked="0"/>
    </xf>
    <xf numFmtId="0" fontId="2" fillId="0" borderId="4" xfId="0" applyFont="1" applyBorder="1" applyAlignment="1" applyProtection="1">
      <alignment horizontal="left" vertical="center" wrapText="1"/>
      <protection locked="0"/>
    </xf>
    <xf numFmtId="1" fontId="13" fillId="5" borderId="6" xfId="0" applyNumberFormat="1" applyFont="1" applyFill="1" applyBorder="1" applyAlignment="1" applyProtection="1">
      <alignment horizontal="center" vertical="center" shrinkToFit="1"/>
      <protection locked="0"/>
    </xf>
    <xf numFmtId="1" fontId="13" fillId="5" borderId="5" xfId="0" applyNumberFormat="1" applyFont="1" applyFill="1" applyBorder="1" applyAlignment="1" applyProtection="1">
      <alignment horizontal="center" vertical="center" shrinkToFit="1"/>
      <protection locked="0"/>
    </xf>
    <xf numFmtId="1" fontId="13" fillId="6" borderId="0" xfId="0" applyNumberFormat="1" applyFont="1" applyFill="1" applyBorder="1" applyAlignment="1" applyProtection="1">
      <alignment horizontal="center" vertical="center" shrinkToFit="1"/>
    </xf>
    <xf numFmtId="1" fontId="13" fillId="6" borderId="5" xfId="0" applyNumberFormat="1" applyFont="1" applyFill="1" applyBorder="1" applyAlignment="1" applyProtection="1">
      <alignment horizontal="center" vertical="center" shrinkToFit="1"/>
    </xf>
    <xf numFmtId="0" fontId="0" fillId="7" borderId="41" xfId="0" applyFont="1" applyFill="1" applyBorder="1" applyProtection="1"/>
    <xf numFmtId="0" fontId="0" fillId="7" borderId="56" xfId="0" applyFont="1" applyFill="1" applyBorder="1" applyProtection="1"/>
    <xf numFmtId="0" fontId="0" fillId="7" borderId="0" xfId="0" applyFont="1" applyFill="1" applyBorder="1" applyProtection="1"/>
    <xf numFmtId="0" fontId="0" fillId="7" borderId="12" xfId="0" applyFont="1" applyFill="1" applyBorder="1" applyProtection="1"/>
    <xf numFmtId="1" fontId="3" fillId="0" borderId="8" xfId="0" applyNumberFormat="1"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1" fontId="6" fillId="5" borderId="6" xfId="0" applyNumberFormat="1" applyFont="1" applyFill="1" applyBorder="1" applyAlignment="1" applyProtection="1">
      <alignment horizontal="center" vertical="center" shrinkToFit="1"/>
      <protection locked="0"/>
    </xf>
    <xf numFmtId="0" fontId="6" fillId="2" borderId="4" xfId="0" applyNumberFormat="1" applyFont="1" applyFill="1" applyBorder="1" applyAlignment="1" applyProtection="1">
      <alignment horizontal="left" vertical="center" wrapText="1" shrinkToFit="1"/>
      <protection locked="0"/>
    </xf>
    <xf numFmtId="1" fontId="6" fillId="2" borderId="5" xfId="0" applyNumberFormat="1" applyFont="1" applyFill="1" applyBorder="1" applyAlignment="1" applyProtection="1">
      <alignment horizontal="center" vertical="center" wrapText="1" shrinkToFit="1"/>
      <protection locked="0"/>
    </xf>
    <xf numFmtId="0" fontId="6" fillId="2" borderId="4" xfId="0" applyNumberFormat="1" applyFont="1" applyFill="1" applyBorder="1" applyAlignment="1" applyProtection="1">
      <alignment horizontal="left" vertical="center" shrinkToFit="1"/>
      <protection locked="0"/>
    </xf>
    <xf numFmtId="0" fontId="6" fillId="2" borderId="5" xfId="0" applyNumberFormat="1" applyFont="1" applyFill="1" applyBorder="1" applyAlignment="1" applyProtection="1">
      <alignment horizontal="center" vertical="center" shrinkToFit="1"/>
      <protection locked="0"/>
    </xf>
    <xf numFmtId="164" fontId="6" fillId="2" borderId="5" xfId="0" applyNumberFormat="1" applyFont="1" applyFill="1" applyBorder="1" applyAlignment="1" applyProtection="1">
      <alignment horizontal="center" vertical="center" shrinkToFit="1"/>
      <protection locked="0"/>
    </xf>
    <xf numFmtId="0" fontId="6" fillId="2" borderId="5" xfId="0" applyNumberFormat="1" applyFont="1" applyFill="1" applyBorder="1" applyAlignment="1" applyProtection="1">
      <alignment horizontal="center" vertical="center" wrapText="1" shrinkToFit="1"/>
      <protection locked="0"/>
    </xf>
    <xf numFmtId="1" fontId="6" fillId="2" borderId="37" xfId="0" applyNumberFormat="1" applyFont="1" applyFill="1" applyBorder="1" applyAlignment="1" applyProtection="1">
      <alignment horizontal="center" vertical="center" shrinkToFit="1"/>
      <protection locked="0"/>
    </xf>
    <xf numFmtId="1" fontId="6" fillId="2" borderId="14" xfId="0" applyNumberFormat="1" applyFont="1" applyFill="1" applyBorder="1" applyAlignment="1" applyProtection="1">
      <alignment horizontal="center" vertical="center" shrinkToFit="1"/>
      <protection locked="0"/>
    </xf>
    <xf numFmtId="1" fontId="6" fillId="2" borderId="0" xfId="0" applyNumberFormat="1" applyFont="1" applyFill="1" applyBorder="1" applyAlignment="1" applyProtection="1">
      <alignment horizontal="center" vertical="center" shrinkToFit="1"/>
      <protection locked="0"/>
    </xf>
    <xf numFmtId="14" fontId="33" fillId="5" borderId="13" xfId="0" applyNumberFormat="1" applyFont="1" applyFill="1" applyBorder="1" applyAlignment="1" applyProtection="1">
      <alignment horizontal="center" vertical="center" wrapText="1"/>
      <protection locked="0"/>
    </xf>
    <xf numFmtId="1" fontId="3" fillId="0" borderId="13" xfId="0" applyNumberFormat="1"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30" xfId="0" applyFont="1" applyBorder="1" applyAlignment="1" applyProtection="1">
      <alignment horizontal="center" vertical="center"/>
      <protection locked="0"/>
    </xf>
    <xf numFmtId="0" fontId="3" fillId="0" borderId="30" xfId="0" applyFont="1" applyBorder="1" applyAlignment="1" applyProtection="1">
      <alignment horizontal="center" vertical="center" shrinkToFit="1"/>
      <protection locked="0"/>
    </xf>
    <xf numFmtId="1" fontId="3" fillId="0" borderId="68" xfId="0" applyNumberFormat="1" applyFont="1" applyBorder="1" applyAlignment="1" applyProtection="1">
      <alignment horizontal="center" vertical="center" shrinkToFit="1"/>
      <protection locked="0"/>
    </xf>
    <xf numFmtId="1" fontId="3" fillId="0" borderId="31" xfId="0" applyNumberFormat="1" applyFont="1" applyBorder="1" applyAlignment="1" applyProtection="1">
      <alignment horizontal="center" vertical="center"/>
      <protection locked="0"/>
    </xf>
    <xf numFmtId="0" fontId="3" fillId="0" borderId="31"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0" fillId="0" borderId="0" xfId="0" applyProtection="1"/>
    <xf numFmtId="0" fontId="3" fillId="4" borderId="0" xfId="0" applyFont="1" applyFill="1" applyBorder="1" applyAlignment="1" applyProtection="1">
      <alignment horizontal="center" vertical="center" shrinkToFit="1"/>
    </xf>
    <xf numFmtId="0" fontId="25" fillId="0" borderId="1" xfId="0" applyFont="1" applyBorder="1" applyAlignment="1" applyProtection="1">
      <alignment horizontal="center" wrapText="1"/>
    </xf>
    <xf numFmtId="0" fontId="25" fillId="0" borderId="2" xfId="0" applyFont="1" applyBorder="1" applyAlignment="1" applyProtection="1">
      <alignment horizontal="center" wrapText="1"/>
    </xf>
    <xf numFmtId="0" fontId="26" fillId="0" borderId="3" xfId="2" applyFont="1" applyBorder="1" applyAlignment="1" applyProtection="1">
      <alignment horizontal="center" wrapText="1"/>
    </xf>
    <xf numFmtId="0" fontId="24" fillId="0" borderId="0" xfId="0" applyFont="1" applyBorder="1" applyAlignment="1" applyProtection="1">
      <alignment horizontal="center" wrapText="1"/>
    </xf>
    <xf numFmtId="0" fontId="25" fillId="0" borderId="54" xfId="0" applyFont="1" applyBorder="1" applyAlignment="1" applyProtection="1">
      <alignment horizontal="center" wrapText="1"/>
    </xf>
    <xf numFmtId="0" fontId="26" fillId="0" borderId="2" xfId="2" applyFont="1" applyBorder="1" applyAlignment="1" applyProtection="1">
      <alignment horizontal="center" wrapText="1"/>
    </xf>
    <xf numFmtId="0" fontId="24" fillId="0" borderId="19" xfId="0" applyFont="1" applyBorder="1" applyAlignment="1" applyProtection="1">
      <alignment horizontal="center" wrapText="1"/>
    </xf>
    <xf numFmtId="0" fontId="11" fillId="0" borderId="4" xfId="0" applyFont="1" applyBorder="1" applyAlignment="1" applyProtection="1">
      <alignment horizontal="right"/>
    </xf>
    <xf numFmtId="0" fontId="11" fillId="0" borderId="22" xfId="0" applyFont="1" applyBorder="1" applyAlignment="1" applyProtection="1">
      <alignment horizontal="right"/>
    </xf>
    <xf numFmtId="0" fontId="11" fillId="0" borderId="22" xfId="0" applyFont="1" applyBorder="1" applyAlignment="1" applyProtection="1">
      <alignment horizontal="right" wrapText="1"/>
    </xf>
    <xf numFmtId="0" fontId="2" fillId="0" borderId="21" xfId="0" applyFont="1" applyBorder="1" applyAlignment="1" applyProtection="1">
      <alignment horizontal="right" vertical="center"/>
    </xf>
    <xf numFmtId="0" fontId="25" fillId="0" borderId="4" xfId="0" applyFont="1" applyBorder="1" applyAlignment="1" applyProtection="1">
      <alignment horizontal="center" wrapText="1"/>
    </xf>
    <xf numFmtId="0" fontId="25" fillId="0" borderId="5" xfId="0" applyFont="1" applyBorder="1" applyAlignment="1" applyProtection="1">
      <alignment horizontal="center" wrapText="1"/>
    </xf>
    <xf numFmtId="0" fontId="25" fillId="0" borderId="5" xfId="0" applyFont="1" applyFill="1" applyBorder="1" applyAlignment="1" applyProtection="1">
      <alignment horizontal="center" wrapText="1"/>
    </xf>
    <xf numFmtId="0" fontId="2" fillId="0" borderId="7" xfId="0" applyFont="1" applyBorder="1" applyAlignment="1" applyProtection="1">
      <alignment horizontal="right" vertical="center"/>
    </xf>
    <xf numFmtId="0" fontId="10" fillId="0" borderId="4" xfId="0" applyFont="1" applyBorder="1" applyAlignment="1" applyProtection="1">
      <alignment horizontal="center" vertical="center"/>
    </xf>
    <xf numFmtId="0" fontId="10" fillId="0" borderId="5" xfId="0" applyFont="1" applyBorder="1" applyAlignment="1" applyProtection="1">
      <alignment horizontal="center" vertical="center" wrapText="1"/>
    </xf>
    <xf numFmtId="0" fontId="10" fillId="0" borderId="5" xfId="0" applyFont="1" applyBorder="1" applyAlignment="1" applyProtection="1">
      <alignment horizontal="center" vertical="center"/>
    </xf>
    <xf numFmtId="0" fontId="3" fillId="5" borderId="4" xfId="0" applyNumberFormat="1" applyFont="1" applyFill="1" applyBorder="1" applyAlignment="1" applyProtection="1">
      <alignment horizontal="right" vertical="center" shrinkToFit="1"/>
    </xf>
    <xf numFmtId="0" fontId="18" fillId="0" borderId="0" xfId="0" applyFont="1" applyProtection="1"/>
    <xf numFmtId="0" fontId="19" fillId="0" borderId="0" xfId="0" applyFont="1" applyProtection="1"/>
    <xf numFmtId="0" fontId="0" fillId="0" borderId="23"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0" fillId="0" borderId="5" xfId="0" applyFont="1" applyBorder="1" applyAlignment="1" applyProtection="1">
      <alignment horizontal="center" vertical="center"/>
      <protection locked="0"/>
    </xf>
    <xf numFmtId="0" fontId="37" fillId="0" borderId="93" xfId="0" applyFont="1" applyBorder="1" applyAlignment="1" applyProtection="1">
      <alignment horizontal="left" vertical="center" wrapText="1" indent="1"/>
      <protection locked="0"/>
    </xf>
    <xf numFmtId="14" fontId="2" fillId="0" borderId="8" xfId="0" applyNumberFormat="1" applyFont="1" applyBorder="1" applyAlignment="1" applyProtection="1">
      <alignment horizontal="center" vertical="center" wrapText="1"/>
      <protection locked="0"/>
    </xf>
    <xf numFmtId="14" fontId="2" fillId="0" borderId="20" xfId="0" applyNumberFormat="1" applyFont="1" applyBorder="1" applyAlignment="1" applyProtection="1">
      <alignment horizontal="center" vertical="center" wrapText="1"/>
      <protection locked="0"/>
    </xf>
    <xf numFmtId="0" fontId="6" fillId="2" borderId="71" xfId="0" applyFont="1" applyFill="1" applyBorder="1" applyAlignment="1" applyProtection="1">
      <alignment horizontal="center" vertical="center" wrapText="1" shrinkToFit="1"/>
      <protection locked="0"/>
    </xf>
    <xf numFmtId="0" fontId="6" fillId="2" borderId="69" xfId="0" applyFont="1" applyFill="1" applyBorder="1" applyAlignment="1" applyProtection="1">
      <alignment horizontal="center" vertical="center" wrapText="1" shrinkToFit="1"/>
      <protection locked="0"/>
    </xf>
    <xf numFmtId="0" fontId="6" fillId="2" borderId="80" xfId="0" applyFont="1" applyFill="1" applyBorder="1" applyAlignment="1" applyProtection="1">
      <alignment horizontal="center" vertical="center" wrapText="1" shrinkToFit="1"/>
      <protection locked="0"/>
    </xf>
    <xf numFmtId="0" fontId="11" fillId="0" borderId="73" xfId="0" applyFont="1" applyBorder="1" applyAlignment="1" applyProtection="1">
      <alignment horizontal="right" vertical="center" wrapText="1"/>
      <protection locked="0"/>
    </xf>
    <xf numFmtId="0" fontId="11" fillId="0" borderId="58" xfId="0" applyFont="1" applyBorder="1" applyAlignment="1" applyProtection="1">
      <alignment horizontal="right" vertical="center" wrapText="1"/>
      <protection locked="0"/>
    </xf>
    <xf numFmtId="0" fontId="11" fillId="0" borderId="41" xfId="0" applyFont="1" applyBorder="1" applyAlignment="1" applyProtection="1">
      <alignment horizontal="right" vertical="center" wrapText="1"/>
      <protection locked="0"/>
    </xf>
    <xf numFmtId="14" fontId="6" fillId="2" borderId="5" xfId="0" applyNumberFormat="1" applyFont="1" applyFill="1" applyBorder="1" applyAlignment="1" applyProtection="1">
      <alignment horizontal="center" vertical="center" shrinkToFit="1"/>
      <protection locked="0"/>
    </xf>
    <xf numFmtId="14" fontId="6" fillId="2" borderId="6" xfId="0" applyNumberFormat="1" applyFont="1" applyFill="1" applyBorder="1" applyAlignment="1" applyProtection="1">
      <alignment horizontal="center" vertical="center" shrinkToFit="1"/>
      <protection locked="0"/>
    </xf>
    <xf numFmtId="14" fontId="3" fillId="5" borderId="5" xfId="0" applyNumberFormat="1" applyFont="1" applyFill="1" applyBorder="1" applyAlignment="1" applyProtection="1">
      <alignment horizontal="center" vertical="center" shrinkToFit="1"/>
      <protection locked="0"/>
    </xf>
    <xf numFmtId="14" fontId="3" fillId="5" borderId="6" xfId="0" applyNumberFormat="1" applyFont="1" applyFill="1" applyBorder="1" applyAlignment="1" applyProtection="1">
      <alignment horizontal="center" vertical="center" shrinkToFit="1"/>
      <protection locked="0"/>
    </xf>
    <xf numFmtId="0" fontId="3" fillId="11" borderId="89" xfId="0" applyFont="1" applyFill="1" applyBorder="1" applyAlignment="1" applyProtection="1">
      <alignment horizontal="center" vertical="center"/>
      <protection locked="0"/>
    </xf>
    <xf numFmtId="0" fontId="3" fillId="11" borderId="84" xfId="0" applyFont="1" applyFill="1" applyBorder="1" applyAlignment="1" applyProtection="1">
      <alignment horizontal="center" vertical="center"/>
      <protection locked="0"/>
    </xf>
    <xf numFmtId="0" fontId="3" fillId="11" borderId="85" xfId="0" applyFont="1" applyFill="1" applyBorder="1" applyAlignment="1" applyProtection="1">
      <alignment horizontal="center" vertical="center"/>
      <protection locked="0"/>
    </xf>
    <xf numFmtId="0" fontId="10" fillId="0" borderId="4" xfId="0" applyFont="1" applyBorder="1" applyAlignment="1" applyProtection="1">
      <alignment horizontal="right" vertical="center" wrapText="1"/>
      <protection locked="0"/>
    </xf>
    <xf numFmtId="0" fontId="10" fillId="0" borderId="5" xfId="0" applyFont="1" applyBorder="1" applyAlignment="1" applyProtection="1">
      <alignment horizontal="right" vertical="center" wrapText="1"/>
      <protection locked="0"/>
    </xf>
    <xf numFmtId="0" fontId="38" fillId="0" borderId="7" xfId="2" applyFont="1" applyBorder="1" applyAlignment="1" applyProtection="1">
      <alignment horizontal="right" vertical="center" wrapText="1"/>
      <protection locked="0"/>
    </xf>
    <xf numFmtId="0" fontId="38" fillId="0" borderId="8" xfId="2" applyFont="1" applyBorder="1" applyAlignment="1" applyProtection="1">
      <alignment horizontal="right" vertical="center" wrapText="1"/>
      <protection locked="0"/>
    </xf>
    <xf numFmtId="14" fontId="2" fillId="0" borderId="57" xfId="0" applyNumberFormat="1" applyFont="1" applyBorder="1" applyAlignment="1" applyProtection="1">
      <alignment horizontal="center" vertical="center" wrapText="1"/>
      <protection locked="0"/>
    </xf>
    <xf numFmtId="14" fontId="2" fillId="0" borderId="58" xfId="0" applyNumberFormat="1" applyFont="1" applyBorder="1" applyAlignment="1" applyProtection="1">
      <alignment horizontal="center" vertical="center" wrapText="1"/>
      <protection locked="0"/>
    </xf>
    <xf numFmtId="14" fontId="2" fillId="0" borderId="74" xfId="0" applyNumberFormat="1" applyFont="1" applyBorder="1" applyAlignment="1" applyProtection="1">
      <alignment horizontal="center" vertical="center" wrapText="1"/>
      <protection locked="0"/>
    </xf>
    <xf numFmtId="0" fontId="6" fillId="0" borderId="75" xfId="2" applyFont="1" applyBorder="1" applyAlignment="1" applyProtection="1">
      <alignment horizontal="right" vertical="center" wrapText="1"/>
      <protection locked="0"/>
    </xf>
    <xf numFmtId="0" fontId="6" fillId="0" borderId="69" xfId="2" applyFont="1" applyBorder="1" applyAlignment="1" applyProtection="1">
      <alignment horizontal="right" vertical="center" wrapText="1"/>
      <protection locked="0"/>
    </xf>
    <xf numFmtId="0" fontId="6" fillId="0" borderId="72" xfId="2" applyFont="1" applyBorder="1" applyAlignment="1" applyProtection="1">
      <alignment horizontal="right" vertical="center" wrapText="1"/>
      <protection locked="0"/>
    </xf>
    <xf numFmtId="0" fontId="6" fillId="2" borderId="71" xfId="0" applyNumberFormat="1" applyFont="1" applyFill="1" applyBorder="1" applyAlignment="1" applyProtection="1">
      <alignment horizontal="center" vertical="center" wrapText="1" shrinkToFit="1"/>
      <protection locked="0"/>
    </xf>
    <xf numFmtId="0" fontId="6" fillId="2" borderId="69" xfId="0" applyNumberFormat="1" applyFont="1" applyFill="1" applyBorder="1" applyAlignment="1" applyProtection="1">
      <alignment horizontal="center" vertical="center" wrapText="1" shrinkToFit="1"/>
      <protection locked="0"/>
    </xf>
    <xf numFmtId="0" fontId="6" fillId="2" borderId="80" xfId="0" applyNumberFormat="1" applyFont="1" applyFill="1" applyBorder="1" applyAlignment="1" applyProtection="1">
      <alignment horizontal="center" vertical="center" wrapText="1" shrinkToFit="1"/>
      <protection locked="0"/>
    </xf>
    <xf numFmtId="0" fontId="11" fillId="0" borderId="75" xfId="0" applyFont="1" applyBorder="1" applyAlignment="1" applyProtection="1">
      <alignment horizontal="right" vertical="center" wrapText="1"/>
      <protection locked="0"/>
    </xf>
    <xf numFmtId="0" fontId="11" fillId="0" borderId="69" xfId="0" applyFont="1" applyBorder="1" applyAlignment="1" applyProtection="1">
      <alignment horizontal="right" vertical="center" wrapText="1"/>
      <protection locked="0"/>
    </xf>
    <xf numFmtId="0" fontId="11" fillId="0" borderId="72" xfId="0" applyFont="1" applyBorder="1" applyAlignment="1" applyProtection="1">
      <alignment horizontal="right" vertical="center" wrapText="1"/>
      <protection locked="0"/>
    </xf>
    <xf numFmtId="0" fontId="22" fillId="0" borderId="1" xfId="0" applyFont="1" applyBorder="1" applyAlignment="1" applyProtection="1">
      <alignment horizontal="right" vertical="center" wrapText="1"/>
      <protection locked="0"/>
    </xf>
    <xf numFmtId="0" fontId="22" fillId="0" borderId="2" xfId="0" applyFont="1" applyBorder="1" applyAlignment="1" applyProtection="1">
      <alignment horizontal="right" vertical="center" wrapText="1"/>
      <protection locked="0"/>
    </xf>
    <xf numFmtId="0" fontId="6" fillId="2" borderId="2" xfId="0" applyFont="1" applyFill="1" applyBorder="1" applyAlignment="1" applyProtection="1">
      <alignment horizontal="center" vertical="center" wrapText="1" shrinkToFit="1"/>
      <protection locked="0"/>
    </xf>
    <xf numFmtId="0" fontId="6" fillId="2" borderId="3" xfId="0" applyFont="1" applyFill="1" applyBorder="1" applyAlignment="1" applyProtection="1">
      <alignment horizontal="center" vertical="center" wrapText="1" shrinkToFit="1"/>
      <protection locked="0"/>
    </xf>
    <xf numFmtId="0" fontId="0" fillId="2" borderId="78" xfId="1" applyNumberFormat="1" applyFont="1" applyFill="1" applyBorder="1" applyAlignment="1" applyProtection="1">
      <alignment horizontal="center" vertical="center" wrapText="1"/>
      <protection locked="0"/>
    </xf>
    <xf numFmtId="0" fontId="2" fillId="0" borderId="78" xfId="0" applyFont="1" applyBorder="1" applyAlignment="1" applyProtection="1">
      <alignment horizontal="left" vertical="center" wrapText="1"/>
      <protection locked="0"/>
    </xf>
    <xf numFmtId="0" fontId="11" fillId="10" borderId="11" xfId="0" applyFont="1" applyFill="1" applyBorder="1" applyAlignment="1" applyProtection="1">
      <alignment horizontal="center" vertical="center" wrapText="1"/>
      <protection locked="0"/>
    </xf>
    <xf numFmtId="0" fontId="11" fillId="10" borderId="0" xfId="0" applyFont="1" applyFill="1" applyBorder="1" applyAlignment="1" applyProtection="1">
      <alignment horizontal="center" vertical="center" wrapText="1"/>
      <protection locked="0"/>
    </xf>
    <xf numFmtId="0" fontId="11" fillId="10" borderId="55" xfId="0" applyFont="1" applyFill="1" applyBorder="1" applyAlignment="1" applyProtection="1">
      <alignment horizontal="center" vertical="center" wrapText="1"/>
      <protection locked="0"/>
    </xf>
    <xf numFmtId="0" fontId="21" fillId="3" borderId="91" xfId="0" applyFont="1" applyFill="1" applyBorder="1" applyAlignment="1" applyProtection="1">
      <alignment horizontal="center" vertical="center"/>
      <protection locked="0"/>
    </xf>
    <xf numFmtId="0" fontId="21" fillId="3" borderId="53" xfId="0" applyFont="1" applyFill="1" applyBorder="1" applyAlignment="1" applyProtection="1">
      <alignment horizontal="center" vertical="center"/>
      <protection locked="0"/>
    </xf>
    <xf numFmtId="0" fontId="21" fillId="3" borderId="92" xfId="0" applyFont="1" applyFill="1" applyBorder="1" applyAlignment="1" applyProtection="1">
      <alignment horizontal="center" vertical="center"/>
      <protection locked="0"/>
    </xf>
    <xf numFmtId="0" fontId="3" fillId="11" borderId="88" xfId="0" applyFont="1" applyFill="1" applyBorder="1" applyAlignment="1" applyProtection="1">
      <alignment horizontal="center" vertical="center"/>
      <protection locked="0"/>
    </xf>
    <xf numFmtId="0" fontId="3" fillId="11" borderId="86" xfId="0" applyFont="1" applyFill="1" applyBorder="1" applyAlignment="1" applyProtection="1">
      <alignment horizontal="center" vertical="center"/>
      <protection locked="0"/>
    </xf>
    <xf numFmtId="0" fontId="3" fillId="11" borderId="87" xfId="0" applyFont="1" applyFill="1" applyBorder="1" applyAlignment="1" applyProtection="1">
      <alignment horizontal="center" vertical="center"/>
      <protection locked="0"/>
    </xf>
    <xf numFmtId="0" fontId="6" fillId="2" borderId="14" xfId="0" applyNumberFormat="1" applyFont="1" applyFill="1" applyBorder="1" applyAlignment="1" applyProtection="1">
      <alignment horizontal="center" vertical="center" wrapText="1" shrinkToFit="1"/>
      <protection locked="0"/>
    </xf>
    <xf numFmtId="0" fontId="6" fillId="2" borderId="29" xfId="0" applyNumberFormat="1" applyFont="1" applyFill="1" applyBorder="1" applyAlignment="1" applyProtection="1">
      <alignment horizontal="center" vertical="center" wrapText="1" shrinkToFit="1"/>
      <protection locked="0"/>
    </xf>
    <xf numFmtId="1" fontId="6" fillId="2" borderId="5" xfId="0" applyNumberFormat="1" applyFont="1" applyFill="1" applyBorder="1" applyAlignment="1" applyProtection="1">
      <alignment horizontal="left" vertical="top" wrapText="1" shrinkToFit="1"/>
      <protection locked="0"/>
    </xf>
    <xf numFmtId="1" fontId="6" fillId="2" borderId="6" xfId="0" applyNumberFormat="1" applyFont="1" applyFill="1" applyBorder="1" applyAlignment="1" applyProtection="1">
      <alignment horizontal="left" vertical="top" wrapText="1" shrinkToFit="1"/>
      <protection locked="0"/>
    </xf>
    <xf numFmtId="0" fontId="10" fillId="0" borderId="14" xfId="0" applyFont="1" applyBorder="1" applyAlignment="1" applyProtection="1">
      <alignment horizontal="center" vertical="center"/>
    </xf>
    <xf numFmtId="0" fontId="10" fillId="0" borderId="23" xfId="0" applyFont="1" applyBorder="1" applyAlignment="1" applyProtection="1">
      <alignment horizontal="center" vertical="center"/>
    </xf>
    <xf numFmtId="0" fontId="10" fillId="0" borderId="24" xfId="0" applyFont="1" applyBorder="1" applyAlignment="1" applyProtection="1">
      <alignment horizontal="center" vertical="center"/>
    </xf>
    <xf numFmtId="0" fontId="6" fillId="2" borderId="14" xfId="0" applyNumberFormat="1" applyFont="1" applyFill="1" applyBorder="1" applyAlignment="1" applyProtection="1">
      <alignment horizontal="left" vertical="top" wrapText="1" shrinkToFit="1"/>
      <protection locked="0"/>
    </xf>
    <xf numFmtId="0" fontId="6" fillId="2" borderId="23" xfId="0" applyNumberFormat="1" applyFont="1" applyFill="1" applyBorder="1" applyAlignment="1" applyProtection="1">
      <alignment horizontal="left" vertical="top" wrapText="1" shrinkToFit="1"/>
      <protection locked="0"/>
    </xf>
    <xf numFmtId="0" fontId="6" fillId="2" borderId="24" xfId="0" applyNumberFormat="1" applyFont="1" applyFill="1" applyBorder="1" applyAlignment="1" applyProtection="1">
      <alignment horizontal="left" vertical="top" wrapText="1" shrinkToFit="1"/>
      <protection locked="0"/>
    </xf>
    <xf numFmtId="0" fontId="3" fillId="4" borderId="43" xfId="0" applyFont="1" applyFill="1" applyBorder="1" applyAlignment="1" applyProtection="1">
      <alignment horizontal="center" vertical="center" shrinkToFit="1"/>
    </xf>
    <xf numFmtId="0" fontId="3" fillId="4" borderId="62" xfId="0" applyFont="1" applyFill="1" applyBorder="1" applyAlignment="1" applyProtection="1">
      <alignment horizontal="center" vertical="center" shrinkToFit="1"/>
    </xf>
    <xf numFmtId="0" fontId="3" fillId="4" borderId="63" xfId="0" applyFont="1" applyFill="1" applyBorder="1" applyAlignment="1" applyProtection="1">
      <alignment horizontal="center" vertical="center" shrinkToFit="1"/>
    </xf>
    <xf numFmtId="14" fontId="0" fillId="8" borderId="51" xfId="0" applyNumberFormat="1" applyFont="1" applyFill="1" applyBorder="1" applyAlignment="1" applyProtection="1">
      <alignment horizontal="left" vertical="center" wrapText="1"/>
      <protection locked="0"/>
    </xf>
    <xf numFmtId="14" fontId="0" fillId="8" borderId="34" xfId="0" applyNumberFormat="1" applyFont="1" applyFill="1" applyBorder="1" applyAlignment="1" applyProtection="1">
      <alignment horizontal="left" vertical="center" wrapText="1"/>
      <protection locked="0"/>
    </xf>
    <xf numFmtId="14" fontId="0" fillId="8" borderId="35" xfId="0" applyNumberFormat="1" applyFont="1" applyFill="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0" fontId="2" fillId="0" borderId="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0" fillId="8" borderId="33" xfId="0" applyFont="1" applyFill="1" applyBorder="1" applyAlignment="1" applyProtection="1">
      <alignment horizontal="left" vertical="center" wrapText="1"/>
      <protection locked="0"/>
    </xf>
    <xf numFmtId="0" fontId="0" fillId="8" borderId="34" xfId="0" applyFont="1" applyFill="1" applyBorder="1" applyAlignment="1" applyProtection="1">
      <alignment horizontal="left" vertical="center" wrapText="1"/>
      <protection locked="0"/>
    </xf>
    <xf numFmtId="0" fontId="0" fillId="8" borderId="50" xfId="0" applyFont="1" applyFill="1" applyBorder="1" applyAlignment="1" applyProtection="1">
      <alignment horizontal="left" vertical="center" wrapText="1"/>
      <protection locked="0"/>
    </xf>
    <xf numFmtId="0" fontId="2" fillId="0" borderId="52" xfId="0" applyFont="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0" fillId="0" borderId="17" xfId="0" applyFont="1" applyBorder="1" applyAlignment="1" applyProtection="1">
      <alignment horizontal="left" vertical="center"/>
      <protection locked="0"/>
    </xf>
    <xf numFmtId="0" fontId="0" fillId="0" borderId="18" xfId="0" applyFont="1" applyBorder="1" applyAlignment="1" applyProtection="1">
      <alignment horizontal="left" vertical="center"/>
      <protection locked="0"/>
    </xf>
    <xf numFmtId="0" fontId="0" fillId="0" borderId="19" xfId="0" applyFont="1" applyBorder="1" applyAlignment="1" applyProtection="1">
      <alignment horizontal="left" vertical="center"/>
      <protection locked="0"/>
    </xf>
    <xf numFmtId="0" fontId="6" fillId="2" borderId="26" xfId="0" applyFont="1" applyFill="1" applyBorder="1" applyAlignment="1" applyProtection="1">
      <alignment horizontal="left" vertical="top" wrapText="1" shrinkToFit="1"/>
      <protection locked="0"/>
    </xf>
    <xf numFmtId="0" fontId="6" fillId="2" borderId="9" xfId="0" applyFont="1" applyFill="1" applyBorder="1" applyAlignment="1" applyProtection="1">
      <alignment horizontal="left" vertical="top" wrapText="1" shrinkToFit="1"/>
      <protection locked="0"/>
    </xf>
    <xf numFmtId="0" fontId="6" fillId="2" borderId="10" xfId="0" applyFont="1" applyFill="1" applyBorder="1" applyAlignment="1" applyProtection="1">
      <alignment horizontal="left" vertical="top" wrapText="1" shrinkToFit="1"/>
      <protection locked="0"/>
    </xf>
    <xf numFmtId="0" fontId="20" fillId="3" borderId="33" xfId="0" applyFont="1" applyFill="1" applyBorder="1" applyAlignment="1" applyProtection="1">
      <alignment horizontal="center" vertical="center"/>
      <protection locked="0"/>
    </xf>
    <xf numFmtId="0" fontId="20" fillId="3" borderId="34" xfId="0" applyFont="1" applyFill="1" applyBorder="1" applyAlignment="1" applyProtection="1">
      <alignment horizontal="center" vertical="center"/>
      <protection locked="0"/>
    </xf>
    <xf numFmtId="0" fontId="20" fillId="3" borderId="35" xfId="0" applyFont="1" applyFill="1" applyBorder="1" applyAlignment="1" applyProtection="1">
      <alignment horizontal="center" vertical="center"/>
      <protection locked="0"/>
    </xf>
    <xf numFmtId="0" fontId="23" fillId="10" borderId="25" xfId="0" applyFont="1" applyFill="1" applyBorder="1" applyAlignment="1" applyProtection="1">
      <alignment horizontal="center" vertical="center" wrapText="1"/>
      <protection locked="0"/>
    </xf>
    <xf numFmtId="0" fontId="23" fillId="10" borderId="16" xfId="0" applyFont="1" applyFill="1" applyBorder="1" applyAlignment="1" applyProtection="1">
      <alignment horizontal="center" vertical="center" wrapText="1"/>
      <protection locked="0"/>
    </xf>
    <xf numFmtId="0" fontId="23" fillId="10" borderId="27" xfId="0" applyFont="1" applyFill="1" applyBorder="1" applyAlignment="1" applyProtection="1">
      <alignment horizontal="center" vertical="center" wrapText="1"/>
      <protection locked="0"/>
    </xf>
    <xf numFmtId="0" fontId="2" fillId="0" borderId="49" xfId="0" applyFont="1" applyBorder="1" applyAlignment="1" applyProtection="1">
      <alignment horizontal="left" vertical="center" wrapText="1"/>
      <protection locked="0"/>
    </xf>
    <xf numFmtId="0" fontId="2" fillId="0" borderId="44" xfId="0" applyFont="1" applyBorder="1" applyAlignment="1" applyProtection="1">
      <alignment horizontal="left" vertical="center" wrapText="1"/>
      <protection locked="0"/>
    </xf>
    <xf numFmtId="0" fontId="2" fillId="0" borderId="48" xfId="0" applyFont="1" applyBorder="1" applyAlignment="1" applyProtection="1">
      <alignment horizontal="left" vertical="center" wrapText="1"/>
      <protection locked="0"/>
    </xf>
    <xf numFmtId="0" fontId="2" fillId="0" borderId="46" xfId="0" applyFont="1" applyBorder="1" applyAlignment="1" applyProtection="1">
      <alignment horizontal="left" vertical="center" wrapText="1"/>
      <protection locked="0"/>
    </xf>
    <xf numFmtId="0" fontId="2" fillId="0" borderId="45" xfId="0" applyFont="1" applyBorder="1" applyAlignment="1" applyProtection="1">
      <alignment horizontal="left" vertical="center" wrapText="1"/>
      <protection locked="0"/>
    </xf>
    <xf numFmtId="14" fontId="0" fillId="2" borderId="51" xfId="0" applyNumberFormat="1" applyFont="1" applyFill="1" applyBorder="1" applyAlignment="1" applyProtection="1">
      <alignment horizontal="left" vertical="center" wrapText="1"/>
      <protection locked="0"/>
    </xf>
    <xf numFmtId="14" fontId="0" fillId="2" borderId="34" xfId="0" applyNumberFormat="1" applyFont="1" applyFill="1" applyBorder="1" applyAlignment="1" applyProtection="1">
      <alignment horizontal="left" vertical="center" wrapText="1"/>
      <protection locked="0"/>
    </xf>
    <xf numFmtId="14" fontId="0" fillId="2" borderId="35" xfId="0" applyNumberFormat="1" applyFont="1" applyFill="1" applyBorder="1" applyAlignment="1" applyProtection="1">
      <alignment horizontal="left" vertical="center" wrapText="1"/>
      <protection locked="0"/>
    </xf>
    <xf numFmtId="0" fontId="0" fillId="2" borderId="33" xfId="0" applyFont="1" applyFill="1" applyBorder="1" applyAlignment="1" applyProtection="1">
      <alignment horizontal="left" vertical="center" wrapText="1"/>
      <protection locked="0"/>
    </xf>
    <xf numFmtId="0" fontId="0" fillId="2" borderId="34" xfId="0" applyFont="1" applyFill="1" applyBorder="1" applyAlignment="1" applyProtection="1">
      <alignment horizontal="left" vertical="center" wrapText="1"/>
      <protection locked="0"/>
    </xf>
    <xf numFmtId="0" fontId="0" fillId="2" borderId="50" xfId="0" applyFont="1" applyFill="1" applyBorder="1" applyAlignment="1" applyProtection="1">
      <alignment horizontal="left" vertical="center" wrapText="1"/>
      <protection locked="0"/>
    </xf>
    <xf numFmtId="0" fontId="20" fillId="3" borderId="90" xfId="0" applyFont="1" applyFill="1" applyBorder="1" applyAlignment="1" applyProtection="1">
      <alignment horizontal="center" vertical="center"/>
      <protection locked="0"/>
    </xf>
    <xf numFmtId="0" fontId="20" fillId="3" borderId="67" xfId="0" applyFont="1" applyFill="1" applyBorder="1" applyAlignment="1" applyProtection="1">
      <alignment horizontal="center" vertical="center"/>
      <protection locked="0"/>
    </xf>
    <xf numFmtId="0" fontId="20" fillId="3" borderId="70" xfId="0" applyFont="1" applyFill="1" applyBorder="1" applyAlignment="1" applyProtection="1">
      <alignment horizontal="center" vertical="center"/>
      <protection locked="0"/>
    </xf>
    <xf numFmtId="0" fontId="20" fillId="3" borderId="26" xfId="0" applyFont="1" applyFill="1" applyBorder="1" applyAlignment="1" applyProtection="1">
      <alignment horizontal="center" vertical="center"/>
      <protection locked="0"/>
    </xf>
    <xf numFmtId="0" fontId="20" fillId="3" borderId="9" xfId="0" applyFont="1" applyFill="1" applyBorder="1" applyAlignment="1" applyProtection="1">
      <alignment horizontal="center" vertical="center"/>
      <protection locked="0"/>
    </xf>
    <xf numFmtId="0" fontId="20" fillId="3" borderId="10" xfId="0" applyFont="1" applyFill="1" applyBorder="1" applyAlignment="1" applyProtection="1">
      <alignment horizontal="center" vertical="center"/>
      <protection locked="0"/>
    </xf>
    <xf numFmtId="0" fontId="32" fillId="10" borderId="11" xfId="0" applyFont="1" applyFill="1" applyBorder="1" applyAlignment="1" applyProtection="1">
      <alignment horizontal="center" vertical="center" wrapText="1"/>
      <protection locked="0"/>
    </xf>
    <xf numFmtId="0" fontId="11" fillId="10" borderId="12" xfId="0" applyFont="1" applyFill="1" applyBorder="1" applyAlignment="1" applyProtection="1">
      <alignment horizontal="center"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0" borderId="19" xfId="0" applyFont="1" applyBorder="1" applyAlignment="1" applyProtection="1">
      <alignment horizontal="left" vertical="center" wrapText="1"/>
      <protection locked="0"/>
    </xf>
    <xf numFmtId="0" fontId="20" fillId="3" borderId="59" xfId="0" applyFont="1" applyFill="1" applyBorder="1" applyAlignment="1" applyProtection="1">
      <alignment horizontal="center" vertical="center" wrapText="1"/>
      <protection locked="0"/>
    </xf>
    <xf numFmtId="0" fontId="20" fillId="3" borderId="60" xfId="0" applyFont="1" applyFill="1" applyBorder="1" applyAlignment="1" applyProtection="1">
      <alignment horizontal="center" vertical="center" wrapText="1"/>
      <protection locked="0"/>
    </xf>
    <xf numFmtId="0" fontId="20" fillId="3" borderId="61" xfId="0" applyFont="1" applyFill="1" applyBorder="1" applyAlignment="1" applyProtection="1">
      <alignment horizontal="center" vertical="center" wrapText="1"/>
      <protection locked="0"/>
    </xf>
    <xf numFmtId="0" fontId="20" fillId="3" borderId="33" xfId="0" applyFont="1" applyFill="1" applyBorder="1" applyAlignment="1" applyProtection="1">
      <alignment horizontal="center" vertical="center" wrapText="1"/>
      <protection locked="0"/>
    </xf>
    <xf numFmtId="0" fontId="20" fillId="3" borderId="34" xfId="0" applyFont="1" applyFill="1" applyBorder="1" applyAlignment="1" applyProtection="1">
      <alignment horizontal="center" vertical="center" wrapText="1"/>
      <protection locked="0"/>
    </xf>
    <xf numFmtId="0" fontId="20" fillId="3" borderId="35" xfId="0" applyFont="1" applyFill="1" applyBorder="1" applyAlignment="1" applyProtection="1">
      <alignment horizontal="center" vertical="center" wrapText="1"/>
      <protection locked="0"/>
    </xf>
    <xf numFmtId="0" fontId="25" fillId="0" borderId="5" xfId="0" applyFont="1" applyBorder="1" applyAlignment="1" applyProtection="1">
      <alignment horizontal="center" wrapText="1"/>
    </xf>
    <xf numFmtId="0" fontId="25" fillId="0" borderId="6" xfId="0" applyFont="1" applyBorder="1" applyAlignment="1" applyProtection="1">
      <alignment horizontal="center" wrapText="1"/>
    </xf>
    <xf numFmtId="164" fontId="3" fillId="5" borderId="14" xfId="0" applyNumberFormat="1" applyFont="1" applyFill="1" applyBorder="1" applyAlignment="1" applyProtection="1">
      <alignment horizontal="center" vertical="center" shrinkToFit="1"/>
      <protection locked="0"/>
    </xf>
    <xf numFmtId="164" fontId="3" fillId="5" borderId="29" xfId="0" applyNumberFormat="1" applyFont="1" applyFill="1" applyBorder="1" applyAlignment="1" applyProtection="1">
      <alignment horizontal="center" vertical="center" shrinkToFit="1"/>
      <protection locked="0"/>
    </xf>
    <xf numFmtId="0" fontId="22" fillId="0" borderId="4" xfId="0" applyFont="1" applyBorder="1" applyAlignment="1" applyProtection="1">
      <alignment horizontal="right" vertical="center" wrapText="1"/>
      <protection locked="0"/>
    </xf>
    <xf numFmtId="0" fontId="22" fillId="0" borderId="5" xfId="0" applyFont="1" applyBorder="1" applyAlignment="1" applyProtection="1">
      <alignment horizontal="right" vertical="center" wrapText="1"/>
      <protection locked="0"/>
    </xf>
    <xf numFmtId="0" fontId="29" fillId="0" borderId="4" xfId="0" applyFont="1" applyBorder="1" applyAlignment="1" applyProtection="1">
      <alignment horizontal="right" vertical="center" wrapText="1"/>
      <protection locked="0"/>
    </xf>
    <xf numFmtId="0" fontId="11" fillId="0" borderId="5" xfId="0" applyFont="1" applyBorder="1" applyAlignment="1" applyProtection="1">
      <alignment horizontal="right" vertical="center" wrapText="1"/>
      <protection locked="0"/>
    </xf>
    <xf numFmtId="0" fontId="27" fillId="10" borderId="11" xfId="0" applyFont="1" applyFill="1" applyBorder="1" applyAlignment="1" applyProtection="1">
      <alignment horizontal="center" vertical="center" wrapText="1"/>
      <protection locked="0"/>
    </xf>
    <xf numFmtId="0" fontId="27" fillId="10" borderId="0" xfId="0" applyFont="1" applyFill="1" applyBorder="1" applyAlignment="1" applyProtection="1">
      <alignment horizontal="center" vertical="center" wrapText="1"/>
      <protection locked="0"/>
    </xf>
    <xf numFmtId="0" fontId="27" fillId="10" borderId="12"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shrinkToFit="1"/>
      <protection locked="0"/>
    </xf>
    <xf numFmtId="0" fontId="6" fillId="2" borderId="6" xfId="0" applyFont="1" applyFill="1" applyBorder="1" applyAlignment="1" applyProtection="1">
      <alignment horizontal="center" vertical="center" wrapText="1" shrinkToFit="1"/>
      <protection locked="0"/>
    </xf>
    <xf numFmtId="0" fontId="11" fillId="0" borderId="81" xfId="0" applyFont="1" applyBorder="1" applyAlignment="1" applyProtection="1">
      <alignment horizontal="right" vertical="center" wrapText="1"/>
      <protection locked="0"/>
    </xf>
    <xf numFmtId="0" fontId="11" fillId="0" borderId="82" xfId="0" applyFont="1" applyBorder="1" applyAlignment="1" applyProtection="1">
      <alignment horizontal="right" vertical="center" wrapText="1"/>
      <protection locked="0"/>
    </xf>
    <xf numFmtId="0" fontId="11" fillId="0" borderId="83" xfId="0" applyFont="1" applyBorder="1" applyAlignment="1" applyProtection="1">
      <alignment horizontal="right" vertical="center" wrapText="1"/>
      <protection locked="0"/>
    </xf>
    <xf numFmtId="0" fontId="6" fillId="2" borderId="78" xfId="0" applyNumberFormat="1" applyFont="1" applyFill="1" applyBorder="1" applyAlignment="1" applyProtection="1">
      <alignment horizontal="center" vertical="center" wrapText="1" shrinkToFit="1"/>
      <protection locked="0"/>
    </xf>
    <xf numFmtId="0" fontId="6" fillId="2" borderId="79" xfId="0" applyNumberFormat="1" applyFont="1" applyFill="1" applyBorder="1" applyAlignment="1" applyProtection="1">
      <alignment horizontal="center" vertical="center" wrapText="1" shrinkToFit="1"/>
      <protection locked="0"/>
    </xf>
    <xf numFmtId="0" fontId="10" fillId="0" borderId="29" xfId="0" applyFont="1" applyBorder="1" applyAlignment="1" applyProtection="1">
      <alignment horizontal="center" vertical="center"/>
    </xf>
    <xf numFmtId="0" fontId="11" fillId="10" borderId="1" xfId="0" applyFont="1" applyFill="1" applyBorder="1" applyAlignment="1" applyProtection="1">
      <alignment horizontal="center" vertical="center" wrapText="1"/>
      <protection locked="0"/>
    </xf>
    <xf numFmtId="0" fontId="11" fillId="10" borderId="2" xfId="0" applyFont="1" applyFill="1" applyBorder="1" applyAlignment="1" applyProtection="1">
      <alignment horizontal="center" vertical="center" wrapText="1"/>
      <protection locked="0"/>
    </xf>
    <xf numFmtId="0" fontId="11" fillId="10" borderId="3" xfId="0" applyFont="1" applyFill="1" applyBorder="1" applyAlignment="1" applyProtection="1">
      <alignment horizontal="center" vertical="center" wrapText="1"/>
      <protection locked="0"/>
    </xf>
    <xf numFmtId="14" fontId="2" fillId="0" borderId="66" xfId="0" applyNumberFormat="1" applyFont="1" applyBorder="1" applyAlignment="1" applyProtection="1">
      <alignment horizontal="center" vertical="center" wrapText="1"/>
      <protection locked="0"/>
    </xf>
    <xf numFmtId="14" fontId="2" fillId="0" borderId="64" xfId="0" applyNumberFormat="1" applyFont="1" applyBorder="1" applyAlignment="1" applyProtection="1">
      <alignment horizontal="center" vertical="center" wrapText="1"/>
      <protection locked="0"/>
    </xf>
    <xf numFmtId="14" fontId="2" fillId="0" borderId="77" xfId="0" applyNumberFormat="1" applyFont="1" applyBorder="1" applyAlignment="1" applyProtection="1">
      <alignment horizontal="center" vertical="center" wrapText="1"/>
      <protection locked="0"/>
    </xf>
    <xf numFmtId="0" fontId="11" fillId="0" borderId="76" xfId="0" applyFont="1" applyBorder="1" applyAlignment="1" applyProtection="1">
      <alignment horizontal="right" vertical="center" wrapText="1"/>
      <protection locked="0"/>
    </xf>
    <xf numFmtId="0" fontId="11" fillId="0" borderId="64" xfId="0" applyFont="1" applyBorder="1" applyAlignment="1" applyProtection="1">
      <alignment horizontal="right" vertical="center" wrapText="1"/>
      <protection locked="0"/>
    </xf>
    <xf numFmtId="0" fontId="11" fillId="0" borderId="65" xfId="0" applyFont="1" applyBorder="1" applyAlignment="1" applyProtection="1">
      <alignment horizontal="right" vertical="center" wrapText="1"/>
      <protection locked="0"/>
    </xf>
    <xf numFmtId="0" fontId="11" fillId="0" borderId="4" xfId="0" applyFont="1" applyBorder="1" applyAlignment="1" applyProtection="1">
      <alignment horizontal="right" vertical="center" wrapText="1"/>
      <protection locked="0"/>
    </xf>
    <xf numFmtId="0" fontId="0" fillId="2" borderId="79" xfId="1" applyNumberFormat="1" applyFont="1" applyFill="1" applyBorder="1" applyAlignment="1" applyProtection="1">
      <alignment horizontal="center" vertical="center" wrapText="1"/>
      <protection locked="0"/>
    </xf>
    <xf numFmtId="0" fontId="2" fillId="0" borderId="33" xfId="0" applyFont="1" applyBorder="1" applyAlignment="1">
      <alignment horizontal="left" vertical="center"/>
    </xf>
    <xf numFmtId="0" fontId="2" fillId="0" borderId="34" xfId="0" applyFont="1" applyBorder="1" applyAlignment="1">
      <alignment horizontal="left" vertical="center"/>
    </xf>
    <xf numFmtId="0" fontId="2" fillId="0" borderId="35" xfId="0" applyFont="1" applyBorder="1" applyAlignment="1">
      <alignment horizontal="left" vertical="center"/>
    </xf>
    <xf numFmtId="0" fontId="4" fillId="3" borderId="17" xfId="0" applyFont="1" applyFill="1" applyBorder="1" applyAlignment="1" applyProtection="1">
      <alignment horizontal="center" vertical="center"/>
      <protection locked="0"/>
    </xf>
    <xf numFmtId="0" fontId="4" fillId="3" borderId="18" xfId="0" applyFont="1" applyFill="1" applyBorder="1" applyAlignment="1" applyProtection="1">
      <alignment horizontal="center" vertical="center"/>
      <protection locked="0"/>
    </xf>
    <xf numFmtId="0" fontId="4" fillId="3" borderId="19" xfId="0" applyFont="1" applyFill="1" applyBorder="1" applyAlignment="1" applyProtection="1">
      <alignment horizontal="center" vertical="center"/>
      <protection locked="0"/>
    </xf>
    <xf numFmtId="0" fontId="0" fillId="0" borderId="25" xfId="0" applyBorder="1" applyAlignment="1" applyProtection="1">
      <alignment horizontal="center" wrapText="1"/>
      <protection locked="0"/>
    </xf>
    <xf numFmtId="0" fontId="0" fillId="0" borderId="16" xfId="0" applyBorder="1" applyAlignment="1" applyProtection="1">
      <alignment horizontal="center" wrapText="1"/>
      <protection locked="0"/>
    </xf>
    <xf numFmtId="0" fontId="0" fillId="0" borderId="27" xfId="0" applyBorder="1" applyAlignment="1" applyProtection="1">
      <alignment horizontal="center" wrapText="1"/>
      <protection locked="0"/>
    </xf>
    <xf numFmtId="0" fontId="4" fillId="3" borderId="17" xfId="0" applyFont="1" applyFill="1" applyBorder="1" applyAlignment="1" applyProtection="1">
      <alignment horizontal="center" vertical="center" wrapText="1"/>
      <protection locked="0"/>
    </xf>
    <xf numFmtId="0" fontId="4" fillId="3" borderId="18" xfId="0" applyFont="1" applyFill="1" applyBorder="1" applyAlignment="1" applyProtection="1">
      <alignment horizontal="center" vertical="center" wrapText="1"/>
      <protection locked="0"/>
    </xf>
    <xf numFmtId="0" fontId="4" fillId="3" borderId="19" xfId="0" applyFont="1" applyFill="1" applyBorder="1" applyAlignment="1" applyProtection="1">
      <alignment horizontal="center" vertical="center" wrapText="1"/>
      <protection locked="0"/>
    </xf>
    <xf numFmtId="0" fontId="3" fillId="10" borderId="25" xfId="0" applyFont="1" applyFill="1" applyBorder="1" applyAlignment="1" applyProtection="1">
      <alignment horizontal="center" wrapText="1"/>
      <protection locked="0"/>
    </xf>
    <xf numFmtId="0" fontId="3" fillId="10" borderId="16" xfId="0" applyFont="1" applyFill="1" applyBorder="1" applyAlignment="1" applyProtection="1">
      <alignment horizontal="center" wrapText="1"/>
      <protection locked="0"/>
    </xf>
    <xf numFmtId="0" fontId="3" fillId="10" borderId="27" xfId="0" applyFont="1" applyFill="1" applyBorder="1" applyAlignment="1" applyProtection="1">
      <alignment horizontal="center" wrapText="1"/>
      <protection locked="0"/>
    </xf>
    <xf numFmtId="0" fontId="0" fillId="0" borderId="43"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0" fillId="0" borderId="45" xfId="0" applyBorder="1" applyAlignment="1" applyProtection="1">
      <alignment horizontal="center" vertical="center"/>
      <protection locked="0"/>
    </xf>
    <xf numFmtId="0" fontId="12" fillId="0" borderId="14" xfId="0" applyFont="1" applyBorder="1" applyAlignment="1" applyProtection="1">
      <alignment horizontal="center"/>
      <protection locked="0"/>
    </xf>
    <xf numFmtId="0" fontId="12" fillId="0" borderId="24" xfId="0" applyFont="1" applyBorder="1" applyAlignment="1" applyProtection="1">
      <alignment horizontal="center"/>
      <protection locked="0"/>
    </xf>
    <xf numFmtId="2" fontId="0" fillId="0" borderId="14" xfId="0" applyNumberFormat="1" applyFont="1" applyBorder="1" applyAlignment="1" applyProtection="1">
      <alignment horizontal="center"/>
      <protection locked="0"/>
    </xf>
    <xf numFmtId="2" fontId="0" fillId="0" borderId="24" xfId="0" applyNumberFormat="1" applyFont="1" applyBorder="1" applyAlignment="1" applyProtection="1">
      <alignment horizontal="center"/>
      <protection locked="0"/>
    </xf>
    <xf numFmtId="0" fontId="17" fillId="3" borderId="1" xfId="3" applyFont="1" applyFill="1" applyBorder="1" applyAlignment="1" applyProtection="1">
      <alignment horizontal="center" vertical="center"/>
      <protection locked="0"/>
    </xf>
    <xf numFmtId="0" fontId="17" fillId="3" borderId="2" xfId="3" applyFont="1" applyFill="1" applyBorder="1" applyAlignment="1" applyProtection="1">
      <alignment horizontal="center" vertical="center"/>
      <protection locked="0"/>
    </xf>
    <xf numFmtId="0" fontId="17" fillId="3" borderId="3" xfId="3" applyFont="1" applyFill="1" applyBorder="1" applyAlignment="1" applyProtection="1">
      <alignment horizontal="center" vertical="center"/>
      <protection locked="0"/>
    </xf>
    <xf numFmtId="0" fontId="0" fillId="0" borderId="5" xfId="0" applyFill="1" applyBorder="1" applyAlignment="1" applyProtection="1">
      <alignment horizontal="right"/>
      <protection locked="0"/>
    </xf>
    <xf numFmtId="0" fontId="0" fillId="0" borderId="5" xfId="0" applyBorder="1" applyAlignment="1" applyProtection="1">
      <alignment horizontal="right"/>
      <protection locked="0"/>
    </xf>
    <xf numFmtId="0" fontId="0" fillId="0" borderId="42"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2" fillId="9" borderId="14" xfId="0" applyFont="1" applyFill="1" applyBorder="1" applyAlignment="1" applyProtection="1">
      <alignment horizontal="center" vertical="center"/>
      <protection locked="0"/>
    </xf>
    <xf numFmtId="0" fontId="2" fillId="9" borderId="24" xfId="0" applyFont="1" applyFill="1" applyBorder="1" applyAlignment="1" applyProtection="1">
      <alignment horizontal="center" vertical="center"/>
      <protection locked="0"/>
    </xf>
    <xf numFmtId="0" fontId="0" fillId="9" borderId="46" xfId="0" applyFill="1" applyBorder="1" applyAlignment="1" applyProtection="1">
      <alignment horizontal="left" vertical="top" wrapText="1"/>
      <protection locked="0"/>
    </xf>
    <xf numFmtId="0" fontId="0" fillId="9" borderId="45" xfId="0" applyFill="1" applyBorder="1" applyAlignment="1" applyProtection="1">
      <alignment horizontal="left" vertical="top" wrapText="1"/>
      <protection locked="0"/>
    </xf>
    <xf numFmtId="0" fontId="0" fillId="9" borderId="47" xfId="0" applyFill="1" applyBorder="1" applyAlignment="1" applyProtection="1">
      <alignment horizontal="left" vertical="top" wrapText="1"/>
      <protection locked="0"/>
    </xf>
    <xf numFmtId="0" fontId="0" fillId="9" borderId="10" xfId="0" applyFill="1" applyBorder="1" applyAlignment="1" applyProtection="1">
      <alignment horizontal="left" vertical="top" wrapText="1"/>
      <protection locked="0"/>
    </xf>
    <xf numFmtId="0" fontId="2" fillId="0" borderId="4"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14" fillId="10" borderId="22" xfId="0" applyFont="1" applyFill="1" applyBorder="1" applyAlignment="1" applyProtection="1">
      <alignment horizontal="center"/>
      <protection locked="0"/>
    </xf>
    <xf numFmtId="0" fontId="14" fillId="10" borderId="32" xfId="0" applyFont="1" applyFill="1" applyBorder="1" applyAlignment="1" applyProtection="1">
      <alignment horizontal="center"/>
      <protection locked="0"/>
    </xf>
    <xf numFmtId="0" fontId="15" fillId="10" borderId="22" xfId="0" applyFont="1" applyFill="1" applyBorder="1" applyAlignment="1" applyProtection="1">
      <alignment horizontal="center"/>
      <protection locked="0"/>
    </xf>
    <xf numFmtId="0" fontId="15" fillId="10" borderId="32" xfId="0" applyFont="1" applyFill="1" applyBorder="1" applyAlignment="1" applyProtection="1">
      <alignment horizontal="center"/>
      <protection locked="0"/>
    </xf>
    <xf numFmtId="0" fontId="14" fillId="10" borderId="38" xfId="0" applyFont="1" applyFill="1" applyBorder="1" applyAlignment="1" applyProtection="1">
      <alignment horizontal="center"/>
      <protection locked="0"/>
    </xf>
    <xf numFmtId="0" fontId="14" fillId="10" borderId="39" xfId="0" applyFont="1" applyFill="1" applyBorder="1" applyAlignment="1" applyProtection="1">
      <alignment horizontal="center"/>
      <protection locked="0"/>
    </xf>
    <xf numFmtId="0" fontId="4" fillId="3" borderId="33" xfId="0" applyFont="1" applyFill="1" applyBorder="1" applyAlignment="1" applyProtection="1">
      <alignment horizontal="center" vertical="center"/>
      <protection locked="0"/>
    </xf>
    <xf numFmtId="0" fontId="4" fillId="3" borderId="34" xfId="0" applyFont="1" applyFill="1" applyBorder="1" applyAlignment="1" applyProtection="1">
      <alignment horizontal="center" vertical="center"/>
      <protection locked="0"/>
    </xf>
    <xf numFmtId="0" fontId="4" fillId="3" borderId="35" xfId="0" applyFont="1" applyFill="1" applyBorder="1" applyAlignment="1" applyProtection="1">
      <alignment horizontal="center" vertical="center"/>
      <protection locked="0"/>
    </xf>
    <xf numFmtId="0" fontId="14" fillId="10" borderId="42" xfId="0" applyFont="1" applyFill="1" applyBorder="1" applyAlignment="1" applyProtection="1">
      <alignment horizontal="center"/>
      <protection locked="0"/>
    </xf>
    <xf numFmtId="0" fontId="14" fillId="10" borderId="40" xfId="0" applyFont="1" applyFill="1" applyBorder="1" applyAlignment="1" applyProtection="1">
      <alignment horizontal="center"/>
      <protection locked="0"/>
    </xf>
    <xf numFmtId="0" fontId="3" fillId="0" borderId="94" xfId="0" applyFont="1" applyBorder="1" applyAlignment="1" applyProtection="1">
      <alignment horizontal="left" vertical="center" indent="1"/>
      <protection locked="0"/>
    </xf>
    <xf numFmtId="0" fontId="0" fillId="2" borderId="95" xfId="1" applyNumberFormat="1" applyFont="1" applyFill="1" applyBorder="1" applyAlignment="1" applyProtection="1">
      <alignment horizontal="center" vertical="center" wrapText="1"/>
      <protection locked="0"/>
    </xf>
    <xf numFmtId="0" fontId="2" fillId="0" borderId="95" xfId="0" applyFont="1" applyBorder="1" applyAlignment="1" applyProtection="1">
      <alignment horizontal="left" vertical="center" wrapText="1"/>
      <protection locked="0"/>
    </xf>
    <xf numFmtId="0" fontId="0" fillId="2" borderId="96" xfId="1" applyNumberFormat="1" applyFont="1" applyFill="1" applyBorder="1" applyAlignment="1" applyProtection="1">
      <alignment horizontal="center" vertical="center" wrapText="1"/>
      <protection locked="0"/>
    </xf>
    <xf numFmtId="0" fontId="36" fillId="5" borderId="17" xfId="0" applyFont="1" applyFill="1" applyBorder="1" applyAlignment="1" applyProtection="1">
      <alignment horizontal="left"/>
      <protection locked="0"/>
    </xf>
    <xf numFmtId="0" fontId="36" fillId="5" borderId="18" xfId="0" applyFont="1" applyFill="1" applyBorder="1" applyAlignment="1" applyProtection="1">
      <alignment horizontal="left"/>
      <protection locked="0"/>
    </xf>
    <xf numFmtId="0" fontId="36" fillId="5" borderId="19" xfId="0" applyFont="1" applyFill="1" applyBorder="1" applyAlignment="1" applyProtection="1">
      <alignment horizontal="left"/>
      <protection locked="0"/>
    </xf>
    <xf numFmtId="0" fontId="35" fillId="5" borderId="26" xfId="0" applyFont="1" applyFill="1" applyBorder="1" applyAlignment="1" applyProtection="1">
      <alignment horizontal="left" vertical="center" wrapText="1"/>
      <protection locked="0"/>
    </xf>
    <xf numFmtId="0" fontId="35" fillId="5" borderId="9" xfId="0" applyFont="1" applyFill="1" applyBorder="1" applyAlignment="1" applyProtection="1">
      <alignment horizontal="left" vertical="center" wrapText="1"/>
      <protection locked="0"/>
    </xf>
    <xf numFmtId="0" fontId="35" fillId="5" borderId="10" xfId="0" applyFont="1" applyFill="1" applyBorder="1" applyAlignment="1" applyProtection="1">
      <alignment horizontal="left" vertical="center" wrapText="1"/>
      <protection locked="0"/>
    </xf>
  </cellXfs>
  <cellStyles count="4">
    <cellStyle name="Currency" xfId="1" builtinId="4"/>
    <cellStyle name="Heading 2" xfId="3" builtinId="17"/>
    <cellStyle name="Hyperlink" xfId="2" builtinId="8"/>
    <cellStyle name="Normal" xfId="0" builtinId="0"/>
  </cellStyles>
  <dxfs count="10">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800000"/>
      </font>
      <fill>
        <patternFill patternType="solid">
          <bgColor rgb="FFFFCCCC"/>
        </patternFill>
      </fill>
    </dxf>
  </dxfs>
  <tableStyles count="0" defaultTableStyle="TableStyleMedium2" defaultPivotStyle="PivotStyleLight16"/>
  <colors>
    <mruColors>
      <color rgb="FFFFFFCC"/>
      <color rgb="FFBDFFCB"/>
      <color rgb="FFBDEFFF"/>
      <color rgb="FF99FF99"/>
      <color rgb="FF800000"/>
      <color rgb="FFA50021"/>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hcd.ca.gov/grants-funding/already-have-funding/uniform-multifamily-regulations.shtml" TargetMode="External"/><Relationship Id="rId2" Type="http://schemas.openxmlformats.org/officeDocument/2006/relationships/hyperlink" Target="https://www.hcd.ca.gov/sites/default/files/docs/grants-and-funding/homekey/homekey-use-restriction-guidance.pdf" TargetMode="External"/><Relationship Id="rId1" Type="http://schemas.openxmlformats.org/officeDocument/2006/relationships/hyperlink" Target="https://www.hcd.ca.gov/grants-funding/already-have-funding/uniform-multifamily-regulations.shtml" TargetMode="External"/><Relationship Id="rId5" Type="http://schemas.openxmlformats.org/officeDocument/2006/relationships/printerSettings" Target="../printerSettings/printerSettings1.bin"/><Relationship Id="rId4" Type="http://schemas.openxmlformats.org/officeDocument/2006/relationships/hyperlink" Target="https://www.hcd.ca.gov/sites/default/files/docs/grants-and-funding/homekey/hk-interim-to-perm-completion.pdf"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hcd.ca.gov/grants-funding/already-have-funding/uniform-multifamily-regulations.shtml"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996C4-73D0-4C13-BA9E-D5584D4344E0}">
  <sheetPr codeName="Sheet1"/>
  <dimension ref="A1:L69"/>
  <sheetViews>
    <sheetView tabSelected="1" zoomScale="70" zoomScaleNormal="70" zoomScalePageLayoutView="70" workbookViewId="0">
      <selection activeCell="G10" sqref="G10"/>
    </sheetView>
  </sheetViews>
  <sheetFormatPr defaultRowHeight="15.5" x14ac:dyDescent="0.35"/>
  <cols>
    <col min="1" max="1" width="31.765625" style="91" customWidth="1"/>
    <col min="2" max="2" width="13" style="91" customWidth="1"/>
    <col min="3" max="3" width="13.765625" style="91" customWidth="1"/>
    <col min="4" max="4" width="20.4609375" style="91" customWidth="1"/>
    <col min="5" max="5" width="14.07421875" style="91" customWidth="1"/>
    <col min="6" max="6" width="11.15234375" style="91" customWidth="1"/>
    <col min="7" max="7" width="12.921875" style="91" customWidth="1"/>
    <col min="8" max="8" width="22" style="91" customWidth="1"/>
    <col min="9" max="9" width="14.3828125" style="91" customWidth="1"/>
    <col min="10" max="10" width="12.3046875" style="91" customWidth="1"/>
    <col min="11" max="11" width="13.15234375" style="91" customWidth="1"/>
    <col min="12" max="12" width="12.3046875" style="91" customWidth="1"/>
    <col min="13" max="13" width="9.23046875" style="91"/>
    <col min="14" max="14" width="10.23046875" style="91" customWidth="1"/>
    <col min="15" max="20" width="9.23046875" style="91"/>
    <col min="21" max="22" width="0" style="91" hidden="1" customWidth="1"/>
    <col min="23" max="16384" width="9.23046875" style="91"/>
  </cols>
  <sheetData>
    <row r="1" spans="1:12" ht="42" customHeight="1" x14ac:dyDescent="0.45">
      <c r="A1" s="310" t="s">
        <v>133</v>
      </c>
      <c r="B1" s="311"/>
      <c r="C1" s="311"/>
      <c r="D1" s="311"/>
      <c r="E1" s="311"/>
      <c r="F1" s="311"/>
      <c r="G1" s="311"/>
      <c r="H1" s="311"/>
      <c r="I1" s="311"/>
      <c r="J1" s="311"/>
      <c r="K1" s="311"/>
      <c r="L1" s="312"/>
    </row>
    <row r="2" spans="1:12" ht="72.5" customHeight="1" thickBot="1" x14ac:dyDescent="0.4">
      <c r="A2" s="313" t="s">
        <v>134</v>
      </c>
      <c r="B2" s="314"/>
      <c r="C2" s="314"/>
      <c r="D2" s="314"/>
      <c r="E2" s="314"/>
      <c r="F2" s="314"/>
      <c r="G2" s="314"/>
      <c r="H2" s="314"/>
      <c r="I2" s="314"/>
      <c r="J2" s="314"/>
      <c r="K2" s="314"/>
      <c r="L2" s="315"/>
    </row>
    <row r="3" spans="1:12" ht="32.5" customHeight="1" x14ac:dyDescent="0.35">
      <c r="A3" s="306" t="s">
        <v>0</v>
      </c>
      <c r="B3" s="307"/>
      <c r="C3" s="307"/>
      <c r="D3" s="308" t="s">
        <v>1</v>
      </c>
      <c r="E3" s="308"/>
      <c r="F3" s="307"/>
      <c r="G3" s="307"/>
      <c r="H3" s="307"/>
      <c r="I3" s="308" t="s">
        <v>4</v>
      </c>
      <c r="J3" s="308"/>
      <c r="K3" s="307"/>
      <c r="L3" s="309"/>
    </row>
    <row r="4" spans="1:12" ht="31.5" customHeight="1" thickBot="1" x14ac:dyDescent="0.4">
      <c r="A4" s="117" t="s">
        <v>2</v>
      </c>
      <c r="B4" s="153"/>
      <c r="C4" s="153"/>
      <c r="D4" s="154" t="s">
        <v>3</v>
      </c>
      <c r="E4" s="154"/>
      <c r="F4" s="153"/>
      <c r="G4" s="153"/>
      <c r="H4" s="153"/>
      <c r="I4" s="154" t="s">
        <v>5</v>
      </c>
      <c r="J4" s="154"/>
      <c r="K4" s="153"/>
      <c r="L4" s="257"/>
    </row>
    <row r="5" spans="1:12" ht="37.5" customHeight="1" thickBot="1" x14ac:dyDescent="0.4">
      <c r="A5" s="211" t="s">
        <v>6</v>
      </c>
      <c r="B5" s="212"/>
      <c r="C5" s="212"/>
      <c r="D5" s="212"/>
      <c r="E5" s="212"/>
      <c r="F5" s="213"/>
      <c r="G5" s="92"/>
      <c r="H5" s="214" t="s">
        <v>7</v>
      </c>
      <c r="I5" s="215"/>
      <c r="J5" s="215"/>
      <c r="K5" s="215"/>
      <c r="L5" s="216"/>
    </row>
    <row r="6" spans="1:12" ht="86.5" customHeight="1" thickBot="1" x14ac:dyDescent="0.4">
      <c r="A6" s="155" t="s">
        <v>8</v>
      </c>
      <c r="B6" s="156"/>
      <c r="C6" s="156"/>
      <c r="D6" s="156"/>
      <c r="E6" s="156"/>
      <c r="F6" s="157"/>
      <c r="G6" s="92"/>
      <c r="H6" s="217" t="s">
        <v>121</v>
      </c>
      <c r="I6" s="156"/>
      <c r="J6" s="156"/>
      <c r="K6" s="156"/>
      <c r="L6" s="218"/>
    </row>
    <row r="7" spans="1:12" ht="91.5" customHeight="1" x14ac:dyDescent="0.35">
      <c r="A7" s="93" t="s">
        <v>9</v>
      </c>
      <c r="B7" s="94" t="s">
        <v>10</v>
      </c>
      <c r="C7" s="94" t="s">
        <v>11</v>
      </c>
      <c r="D7" s="94" t="s">
        <v>12</v>
      </c>
      <c r="E7" s="94" t="s">
        <v>13</v>
      </c>
      <c r="F7" s="95" t="s">
        <v>119</v>
      </c>
      <c r="G7" s="96" t="s">
        <v>14</v>
      </c>
      <c r="H7" s="93" t="s">
        <v>9</v>
      </c>
      <c r="I7" s="97" t="s">
        <v>15</v>
      </c>
      <c r="J7" s="97" t="s">
        <v>16</v>
      </c>
      <c r="K7" s="98" t="s">
        <v>119</v>
      </c>
      <c r="L7" s="99" t="s">
        <v>14</v>
      </c>
    </row>
    <row r="8" spans="1:12" ht="28" customHeight="1" x14ac:dyDescent="0.35">
      <c r="A8" s="100" t="s">
        <v>17</v>
      </c>
      <c r="B8" s="2"/>
      <c r="C8" s="2"/>
      <c r="D8" s="2"/>
      <c r="E8" s="2"/>
      <c r="F8" s="61">
        <f>1*B8</f>
        <v>0</v>
      </c>
      <c r="G8" s="114">
        <f>2*B8</f>
        <v>0</v>
      </c>
      <c r="H8" s="100" t="s">
        <v>17</v>
      </c>
      <c r="I8" s="2"/>
      <c r="J8" s="2"/>
      <c r="K8" s="62">
        <f>1*I8</f>
        <v>0</v>
      </c>
      <c r="L8" s="115">
        <f>2*I8</f>
        <v>0</v>
      </c>
    </row>
    <row r="9" spans="1:12" ht="21" customHeight="1" x14ac:dyDescent="0.35">
      <c r="A9" s="100" t="s">
        <v>18</v>
      </c>
      <c r="B9" s="2"/>
      <c r="C9" s="2"/>
      <c r="D9" s="2"/>
      <c r="E9" s="2"/>
      <c r="F9" s="61">
        <f>1*B9</f>
        <v>0</v>
      </c>
      <c r="G9" s="114">
        <f>2*B9</f>
        <v>0</v>
      </c>
      <c r="H9" s="100" t="s">
        <v>18</v>
      </c>
      <c r="I9" s="2"/>
      <c r="J9" s="2"/>
      <c r="K9" s="62">
        <f>1*I9</f>
        <v>0</v>
      </c>
      <c r="L9" s="115">
        <f>2*I9</f>
        <v>0</v>
      </c>
    </row>
    <row r="10" spans="1:12" ht="20.5" customHeight="1" x14ac:dyDescent="0.35">
      <c r="A10" s="100" t="s">
        <v>19</v>
      </c>
      <c r="B10" s="2"/>
      <c r="C10" s="2"/>
      <c r="D10" s="2"/>
      <c r="E10" s="2"/>
      <c r="F10" s="61">
        <f>2*B10</f>
        <v>0</v>
      </c>
      <c r="G10" s="114">
        <f>4*B10</f>
        <v>0</v>
      </c>
      <c r="H10" s="100" t="s">
        <v>19</v>
      </c>
      <c r="I10" s="2"/>
      <c r="J10" s="2"/>
      <c r="K10" s="62">
        <f>2*I10</f>
        <v>0</v>
      </c>
      <c r="L10" s="115">
        <f>4*I10</f>
        <v>0</v>
      </c>
    </row>
    <row r="11" spans="1:12" ht="23" customHeight="1" x14ac:dyDescent="0.35">
      <c r="A11" s="100" t="s">
        <v>20</v>
      </c>
      <c r="B11" s="2"/>
      <c r="C11" s="2"/>
      <c r="D11" s="2"/>
      <c r="E11" s="2"/>
      <c r="F11" s="61">
        <f>4*B11</f>
        <v>0</v>
      </c>
      <c r="G11" s="114">
        <f>6*B11</f>
        <v>0</v>
      </c>
      <c r="H11" s="100" t="s">
        <v>20</v>
      </c>
      <c r="I11" s="2"/>
      <c r="J11" s="2"/>
      <c r="K11" s="62">
        <f>4*I11</f>
        <v>0</v>
      </c>
      <c r="L11" s="115">
        <f>6*I11</f>
        <v>0</v>
      </c>
    </row>
    <row r="12" spans="1:12" ht="27.5" customHeight="1" x14ac:dyDescent="0.35">
      <c r="A12" s="100" t="s">
        <v>21</v>
      </c>
      <c r="B12" s="2"/>
      <c r="C12" s="2"/>
      <c r="D12" s="2"/>
      <c r="E12" s="2"/>
      <c r="F12" s="61">
        <f>6*B12</f>
        <v>0</v>
      </c>
      <c r="G12" s="114">
        <f>8*B12</f>
        <v>0</v>
      </c>
      <c r="H12" s="100" t="s">
        <v>21</v>
      </c>
      <c r="I12" s="2"/>
      <c r="J12" s="80"/>
      <c r="K12" s="62">
        <f>6*I12</f>
        <v>0</v>
      </c>
      <c r="L12" s="115">
        <f>8*I12</f>
        <v>0</v>
      </c>
    </row>
    <row r="13" spans="1:12" ht="25.5" customHeight="1" x14ac:dyDescent="0.35">
      <c r="A13" s="101" t="s">
        <v>22</v>
      </c>
      <c r="B13" s="2"/>
      <c r="C13" s="2"/>
      <c r="D13" s="2"/>
      <c r="E13" s="2"/>
      <c r="F13" s="72" t="s">
        <v>23</v>
      </c>
      <c r="G13" s="114" t="s">
        <v>23</v>
      </c>
      <c r="H13" s="101" t="s">
        <v>22</v>
      </c>
      <c r="I13" s="81"/>
      <c r="J13" s="80"/>
      <c r="K13" s="116" t="s">
        <v>23</v>
      </c>
      <c r="L13" s="115" t="s">
        <v>23</v>
      </c>
    </row>
    <row r="14" spans="1:12" ht="34.5" customHeight="1" x14ac:dyDescent="0.35">
      <c r="A14" s="102" t="s">
        <v>24</v>
      </c>
      <c r="B14" s="63"/>
      <c r="C14" s="79"/>
      <c r="D14" s="64"/>
      <c r="E14" s="65"/>
      <c r="F14" s="66"/>
      <c r="G14" s="67"/>
      <c r="H14" s="102" t="s">
        <v>24</v>
      </c>
      <c r="I14" s="64"/>
      <c r="J14" s="80"/>
      <c r="K14" s="63"/>
      <c r="L14" s="68"/>
    </row>
    <row r="15" spans="1:12" ht="27" customHeight="1" thickBot="1" x14ac:dyDescent="0.4">
      <c r="A15" s="103" t="s">
        <v>25</v>
      </c>
      <c r="B15" s="83">
        <f>SUM(B8:B13)</f>
        <v>0</v>
      </c>
      <c r="C15" s="84">
        <f>SUM((B8*C8),(B9*C9),(B10*C10),(B11*C11),(B12*C12),(C13*B13),C14)</f>
        <v>0</v>
      </c>
      <c r="D15" s="85">
        <f>SUM(D8:D13)</f>
        <v>0</v>
      </c>
      <c r="E15" s="86">
        <f>SUM(E8:E13)</f>
        <v>0</v>
      </c>
      <c r="F15" s="87">
        <f>SUM(F8:F12)</f>
        <v>0</v>
      </c>
      <c r="G15" s="71">
        <f>SUM(G8:G12)</f>
        <v>0</v>
      </c>
      <c r="H15" s="103" t="s">
        <v>25</v>
      </c>
      <c r="I15" s="88">
        <f>SUM(I8:I13)</f>
        <v>0</v>
      </c>
      <c r="J15" s="84">
        <f>SUM((I8*J8),(I9*J9),(I10*J10),(I11*J11),(I12*J12),(I13*J13),J14)</f>
        <v>0</v>
      </c>
      <c r="K15" s="89">
        <f>SUM(K8:K12)</f>
        <v>0</v>
      </c>
      <c r="L15" s="90">
        <f>SUM(L8:L12)</f>
        <v>0</v>
      </c>
    </row>
    <row r="16" spans="1:12" ht="35.25" customHeight="1" thickBot="1" x14ac:dyDescent="0.4">
      <c r="A16" s="158" t="s">
        <v>26</v>
      </c>
      <c r="B16" s="159"/>
      <c r="C16" s="159"/>
      <c r="D16" s="159"/>
      <c r="E16" s="159"/>
      <c r="F16" s="159"/>
      <c r="G16" s="159"/>
      <c r="H16" s="159"/>
      <c r="I16" s="159"/>
      <c r="J16" s="159"/>
      <c r="K16" s="159"/>
      <c r="L16" s="160"/>
    </row>
    <row r="17" spans="1:12" ht="24.5" customHeight="1" thickBot="1" x14ac:dyDescent="0.4">
      <c r="A17" s="161" t="s">
        <v>122</v>
      </c>
      <c r="B17" s="162"/>
      <c r="C17" s="162"/>
      <c r="D17" s="162"/>
      <c r="E17" s="162"/>
      <c r="F17" s="162"/>
      <c r="G17" s="162"/>
      <c r="H17" s="162"/>
      <c r="I17" s="162"/>
      <c r="J17" s="162"/>
      <c r="K17" s="162"/>
      <c r="L17" s="163"/>
    </row>
    <row r="18" spans="1:12" ht="31.5" customHeight="1" x14ac:dyDescent="0.35">
      <c r="A18" s="149" t="s">
        <v>130</v>
      </c>
      <c r="B18" s="150"/>
      <c r="C18" s="150"/>
      <c r="D18" s="150"/>
      <c r="E18" s="150"/>
      <c r="F18" s="150"/>
      <c r="G18" s="150"/>
      <c r="H18" s="150"/>
      <c r="I18" s="150"/>
      <c r="J18" s="151" t="s">
        <v>28</v>
      </c>
      <c r="K18" s="151"/>
      <c r="L18" s="152"/>
    </row>
    <row r="19" spans="1:12" ht="37" customHeight="1" x14ac:dyDescent="0.35">
      <c r="A19" s="232" t="s">
        <v>131</v>
      </c>
      <c r="B19" s="233"/>
      <c r="C19" s="233"/>
      <c r="D19" s="233"/>
      <c r="E19" s="233"/>
      <c r="F19" s="233"/>
      <c r="G19" s="233"/>
      <c r="H19" s="233"/>
      <c r="I19" s="233"/>
      <c r="J19" s="126"/>
      <c r="K19" s="126"/>
      <c r="L19" s="127"/>
    </row>
    <row r="20" spans="1:12" ht="42.5" customHeight="1" x14ac:dyDescent="0.35">
      <c r="A20" s="234" t="s">
        <v>129</v>
      </c>
      <c r="B20" s="235"/>
      <c r="C20" s="235"/>
      <c r="D20" s="235"/>
      <c r="E20" s="235"/>
      <c r="F20" s="235"/>
      <c r="G20" s="235"/>
      <c r="H20" s="235"/>
      <c r="I20" s="235"/>
      <c r="J20" s="126"/>
      <c r="K20" s="126"/>
      <c r="L20" s="127"/>
    </row>
    <row r="21" spans="1:12" ht="32" customHeight="1" x14ac:dyDescent="0.35">
      <c r="A21" s="133" t="s">
        <v>27</v>
      </c>
      <c r="B21" s="134"/>
      <c r="C21" s="134"/>
      <c r="D21" s="134"/>
      <c r="E21" s="134"/>
      <c r="F21" s="134"/>
      <c r="G21" s="134"/>
      <c r="H21" s="134"/>
      <c r="I21" s="134"/>
      <c r="J21" s="126"/>
      <c r="K21" s="126"/>
      <c r="L21" s="127"/>
    </row>
    <row r="22" spans="1:12" ht="42.5" customHeight="1" x14ac:dyDescent="0.35">
      <c r="A22" s="133" t="s">
        <v>126</v>
      </c>
      <c r="B22" s="134"/>
      <c r="C22" s="134"/>
      <c r="D22" s="134"/>
      <c r="E22" s="134"/>
      <c r="F22" s="134"/>
      <c r="G22" s="134"/>
      <c r="H22" s="134"/>
      <c r="I22" s="134"/>
      <c r="J22" s="128" t="str">
        <f>IF(J21="","",J21+90)</f>
        <v/>
      </c>
      <c r="K22" s="128"/>
      <c r="L22" s="129"/>
    </row>
    <row r="23" spans="1:12" ht="40.5" customHeight="1" thickBot="1" x14ac:dyDescent="0.4">
      <c r="A23" s="135" t="s">
        <v>136</v>
      </c>
      <c r="B23" s="136"/>
      <c r="C23" s="136"/>
      <c r="D23" s="136"/>
      <c r="E23" s="136"/>
      <c r="F23" s="136"/>
      <c r="G23" s="136"/>
      <c r="H23" s="136"/>
      <c r="I23" s="136"/>
      <c r="J23" s="118" t="str">
        <f>IF(J21="","",J21+90)</f>
        <v/>
      </c>
      <c r="K23" s="118"/>
      <c r="L23" s="119"/>
    </row>
    <row r="24" spans="1:12" ht="35.25" customHeight="1" thickBot="1" x14ac:dyDescent="0.4">
      <c r="A24" s="130" t="s">
        <v>123</v>
      </c>
      <c r="B24" s="131"/>
      <c r="C24" s="131"/>
      <c r="D24" s="131"/>
      <c r="E24" s="131"/>
      <c r="F24" s="131"/>
      <c r="G24" s="131"/>
      <c r="H24" s="131"/>
      <c r="I24" s="131"/>
      <c r="J24" s="131"/>
      <c r="K24" s="131"/>
      <c r="L24" s="132"/>
    </row>
    <row r="25" spans="1:12" ht="50" customHeight="1" x14ac:dyDescent="0.35">
      <c r="A25" s="253" t="s">
        <v>132</v>
      </c>
      <c r="B25" s="254"/>
      <c r="C25" s="254"/>
      <c r="D25" s="254"/>
      <c r="E25" s="254"/>
      <c r="F25" s="254"/>
      <c r="G25" s="254"/>
      <c r="H25" s="254"/>
      <c r="I25" s="255"/>
      <c r="J25" s="250" t="str">
        <f>IF(J18="Select One","",IF(J18="Yes",J19-90,J21-90))</f>
        <v/>
      </c>
      <c r="K25" s="251"/>
      <c r="L25" s="252"/>
    </row>
    <row r="26" spans="1:12" ht="50" customHeight="1" x14ac:dyDescent="0.35">
      <c r="A26" s="123" t="s">
        <v>127</v>
      </c>
      <c r="B26" s="124"/>
      <c r="C26" s="124"/>
      <c r="D26" s="124"/>
      <c r="E26" s="124"/>
      <c r="F26" s="124"/>
      <c r="G26" s="124"/>
      <c r="H26" s="124"/>
      <c r="I26" s="125"/>
      <c r="J26" s="137" t="str">
        <f>IF(J21="","",J25+90)</f>
        <v/>
      </c>
      <c r="K26" s="138"/>
      <c r="L26" s="139"/>
    </row>
    <row r="27" spans="1:12" ht="50" customHeight="1" x14ac:dyDescent="0.35">
      <c r="A27" s="123" t="s">
        <v>124</v>
      </c>
      <c r="B27" s="124"/>
      <c r="C27" s="124"/>
      <c r="D27" s="124"/>
      <c r="E27" s="124"/>
      <c r="F27" s="124"/>
      <c r="G27" s="124"/>
      <c r="H27" s="124"/>
      <c r="I27" s="125"/>
      <c r="J27" s="137" t="str">
        <f>IF(J26="","",J26+14)</f>
        <v/>
      </c>
      <c r="K27" s="138"/>
      <c r="L27" s="139"/>
    </row>
    <row r="28" spans="1:12" ht="54" customHeight="1" x14ac:dyDescent="0.35">
      <c r="A28" s="140" t="s">
        <v>125</v>
      </c>
      <c r="B28" s="141"/>
      <c r="C28" s="141"/>
      <c r="D28" s="141"/>
      <c r="E28" s="141"/>
      <c r="F28" s="141"/>
      <c r="G28" s="141"/>
      <c r="H28" s="141"/>
      <c r="I28" s="142"/>
      <c r="J28" s="143" t="s">
        <v>28</v>
      </c>
      <c r="K28" s="144"/>
      <c r="L28" s="145"/>
    </row>
    <row r="29" spans="1:12" ht="50" customHeight="1" x14ac:dyDescent="0.35">
      <c r="A29" s="146" t="s">
        <v>118</v>
      </c>
      <c r="B29" s="147"/>
      <c r="C29" s="147"/>
      <c r="D29" s="147"/>
      <c r="E29" s="147"/>
      <c r="F29" s="147"/>
      <c r="G29" s="147"/>
      <c r="H29" s="147"/>
      <c r="I29" s="148"/>
      <c r="J29" s="120" t="s">
        <v>28</v>
      </c>
      <c r="K29" s="121"/>
      <c r="L29" s="122"/>
    </row>
    <row r="30" spans="1:12" ht="62" customHeight="1" thickBot="1" x14ac:dyDescent="0.4">
      <c r="A30" s="241" t="s">
        <v>128</v>
      </c>
      <c r="B30" s="242"/>
      <c r="C30" s="242"/>
      <c r="D30" s="242"/>
      <c r="E30" s="242"/>
      <c r="F30" s="242"/>
      <c r="G30" s="242"/>
      <c r="H30" s="242"/>
      <c r="I30" s="243"/>
      <c r="J30" s="244"/>
      <c r="K30" s="244"/>
      <c r="L30" s="245"/>
    </row>
    <row r="31" spans="1:12" ht="28.5" customHeight="1" thickBot="1" x14ac:dyDescent="0.4">
      <c r="A31" s="222" t="s">
        <v>29</v>
      </c>
      <c r="B31" s="223"/>
      <c r="C31" s="223"/>
      <c r="D31" s="223"/>
      <c r="E31" s="223"/>
      <c r="F31" s="223"/>
      <c r="G31" s="223"/>
      <c r="H31" s="223"/>
      <c r="I31" s="223"/>
      <c r="J31" s="223"/>
      <c r="K31" s="223"/>
      <c r="L31" s="224"/>
    </row>
    <row r="32" spans="1:12" ht="44.5" customHeight="1" x14ac:dyDescent="0.35">
      <c r="A32" s="247" t="s">
        <v>30</v>
      </c>
      <c r="B32" s="248"/>
      <c r="C32" s="248"/>
      <c r="D32" s="248"/>
      <c r="E32" s="248"/>
      <c r="F32" s="248"/>
      <c r="G32" s="248"/>
      <c r="H32" s="248"/>
      <c r="I32" s="248"/>
      <c r="J32" s="248"/>
      <c r="K32" s="248"/>
      <c r="L32" s="249"/>
    </row>
    <row r="33" spans="1:12" ht="46.5" customHeight="1" x14ac:dyDescent="0.35">
      <c r="A33" s="256" t="s">
        <v>31</v>
      </c>
      <c r="B33" s="235"/>
      <c r="C33" s="235"/>
      <c r="D33" s="235"/>
      <c r="E33" s="239" t="s">
        <v>28</v>
      </c>
      <c r="F33" s="239"/>
      <c r="G33" s="235" t="s">
        <v>32</v>
      </c>
      <c r="H33" s="235"/>
      <c r="I33" s="235"/>
      <c r="J33" s="239" t="s">
        <v>28</v>
      </c>
      <c r="K33" s="239"/>
      <c r="L33" s="240"/>
    </row>
    <row r="34" spans="1:12" ht="118" customHeight="1" x14ac:dyDescent="0.35">
      <c r="A34" s="104" t="s">
        <v>33</v>
      </c>
      <c r="B34" s="105" t="s">
        <v>34</v>
      </c>
      <c r="C34" s="105" t="s">
        <v>35</v>
      </c>
      <c r="D34" s="105" t="s">
        <v>36</v>
      </c>
      <c r="E34" s="105" t="s">
        <v>37</v>
      </c>
      <c r="F34" s="106" t="s">
        <v>38</v>
      </c>
      <c r="G34" s="228" t="s">
        <v>39</v>
      </c>
      <c r="H34" s="228"/>
      <c r="I34" s="228"/>
      <c r="J34" s="228"/>
      <c r="K34" s="228"/>
      <c r="L34" s="229"/>
    </row>
    <row r="35" spans="1:12" ht="31.5" customHeight="1" x14ac:dyDescent="0.35">
      <c r="A35" s="73"/>
      <c r="B35" s="2"/>
      <c r="C35" s="2"/>
      <c r="D35" s="2"/>
      <c r="E35" s="2"/>
      <c r="F35" s="74"/>
      <c r="G35" s="166"/>
      <c r="H35" s="166"/>
      <c r="I35" s="166"/>
      <c r="J35" s="166"/>
      <c r="K35" s="166"/>
      <c r="L35" s="167"/>
    </row>
    <row r="36" spans="1:12" ht="36" customHeight="1" x14ac:dyDescent="0.35">
      <c r="A36" s="73"/>
      <c r="B36" s="2"/>
      <c r="C36" s="2"/>
      <c r="D36" s="2"/>
      <c r="E36" s="2"/>
      <c r="F36" s="74"/>
      <c r="G36" s="166"/>
      <c r="H36" s="166"/>
      <c r="I36" s="166"/>
      <c r="J36" s="166"/>
      <c r="K36" s="166"/>
      <c r="L36" s="167"/>
    </row>
    <row r="37" spans="1:12" ht="33" customHeight="1" x14ac:dyDescent="0.35">
      <c r="A37" s="73"/>
      <c r="B37" s="2"/>
      <c r="C37" s="2"/>
      <c r="D37" s="2"/>
      <c r="E37" s="2"/>
      <c r="F37" s="74"/>
      <c r="G37" s="166"/>
      <c r="H37" s="166"/>
      <c r="I37" s="166"/>
      <c r="J37" s="166"/>
      <c r="K37" s="166"/>
      <c r="L37" s="167"/>
    </row>
    <row r="38" spans="1:12" ht="27" customHeight="1" x14ac:dyDescent="0.35">
      <c r="A38" s="73"/>
      <c r="B38" s="2"/>
      <c r="C38" s="2"/>
      <c r="D38" s="2"/>
      <c r="E38" s="2"/>
      <c r="F38" s="74"/>
      <c r="G38" s="166"/>
      <c r="H38" s="166"/>
      <c r="I38" s="166"/>
      <c r="J38" s="166"/>
      <c r="K38" s="166"/>
      <c r="L38" s="167"/>
    </row>
    <row r="39" spans="1:12" ht="36.75" customHeight="1" x14ac:dyDescent="0.35">
      <c r="A39" s="73"/>
      <c r="B39" s="2"/>
      <c r="C39" s="2"/>
      <c r="D39" s="2"/>
      <c r="E39" s="2"/>
      <c r="F39" s="74"/>
      <c r="G39" s="166"/>
      <c r="H39" s="166"/>
      <c r="I39" s="166"/>
      <c r="J39" s="166"/>
      <c r="K39" s="166"/>
      <c r="L39" s="167"/>
    </row>
    <row r="40" spans="1:12" ht="15" customHeight="1" thickBot="1" x14ac:dyDescent="0.4">
      <c r="A40" s="107" t="s">
        <v>25</v>
      </c>
      <c r="B40" s="70">
        <f>SUM(B35:B39)</f>
        <v>0</v>
      </c>
      <c r="C40" s="69">
        <f>SUM(C35:C39)</f>
        <v>0</v>
      </c>
      <c r="D40" s="174"/>
      <c r="E40" s="175"/>
      <c r="F40" s="175"/>
      <c r="G40" s="175"/>
      <c r="H40" s="175"/>
      <c r="I40" s="175"/>
      <c r="J40" s="175"/>
      <c r="K40" s="175"/>
      <c r="L40" s="176"/>
    </row>
    <row r="41" spans="1:12" ht="55.5" customHeight="1" thickBot="1" x14ac:dyDescent="0.4">
      <c r="A41" s="225" t="s">
        <v>40</v>
      </c>
      <c r="B41" s="226"/>
      <c r="C41" s="226"/>
      <c r="D41" s="226"/>
      <c r="E41" s="226"/>
      <c r="F41" s="226"/>
      <c r="G41" s="226"/>
      <c r="H41" s="226"/>
      <c r="I41" s="226"/>
      <c r="J41" s="226"/>
      <c r="K41" s="226"/>
      <c r="L41" s="227"/>
    </row>
    <row r="42" spans="1:12" ht="51.5" customHeight="1" x14ac:dyDescent="0.35">
      <c r="A42" s="155" t="s">
        <v>135</v>
      </c>
      <c r="B42" s="156"/>
      <c r="C42" s="156"/>
      <c r="D42" s="156"/>
      <c r="E42" s="156"/>
      <c r="F42" s="156"/>
      <c r="G42" s="156"/>
      <c r="H42" s="156"/>
      <c r="I42" s="156"/>
      <c r="J42" s="156"/>
      <c r="K42" s="156"/>
      <c r="L42" s="218"/>
    </row>
    <row r="43" spans="1:12" ht="45.5" customHeight="1" x14ac:dyDescent="0.35">
      <c r="A43" s="108" t="s">
        <v>41</v>
      </c>
      <c r="B43" s="109" t="s">
        <v>42</v>
      </c>
      <c r="C43" s="110" t="s">
        <v>43</v>
      </c>
      <c r="D43" s="110" t="s">
        <v>44</v>
      </c>
      <c r="E43" s="168" t="s">
        <v>45</v>
      </c>
      <c r="F43" s="246"/>
      <c r="G43" s="109" t="s">
        <v>46</v>
      </c>
      <c r="H43" s="168" t="s">
        <v>47</v>
      </c>
      <c r="I43" s="169"/>
      <c r="J43" s="169"/>
      <c r="K43" s="169"/>
      <c r="L43" s="170"/>
    </row>
    <row r="44" spans="1:12" ht="36.75" customHeight="1" x14ac:dyDescent="0.35">
      <c r="A44" s="75"/>
      <c r="B44" s="76" t="s">
        <v>28</v>
      </c>
      <c r="C44" s="77"/>
      <c r="D44" s="76" t="s">
        <v>28</v>
      </c>
      <c r="E44" s="164" t="s">
        <v>28</v>
      </c>
      <c r="F44" s="165"/>
      <c r="G44" s="78" t="s">
        <v>28</v>
      </c>
      <c r="H44" s="171"/>
      <c r="I44" s="172"/>
      <c r="J44" s="172"/>
      <c r="K44" s="172"/>
      <c r="L44" s="173"/>
    </row>
    <row r="45" spans="1:12" ht="36.75" customHeight="1" x14ac:dyDescent="0.35">
      <c r="A45" s="75"/>
      <c r="B45" s="76" t="s">
        <v>28</v>
      </c>
      <c r="C45" s="77"/>
      <c r="D45" s="76" t="s">
        <v>28</v>
      </c>
      <c r="E45" s="164" t="s">
        <v>28</v>
      </c>
      <c r="F45" s="165"/>
      <c r="G45" s="78" t="s">
        <v>28</v>
      </c>
      <c r="H45" s="171"/>
      <c r="I45" s="172"/>
      <c r="J45" s="172"/>
      <c r="K45" s="172"/>
      <c r="L45" s="173"/>
    </row>
    <row r="46" spans="1:12" ht="36.75" customHeight="1" x14ac:dyDescent="0.35">
      <c r="A46" s="75"/>
      <c r="B46" s="76" t="s">
        <v>28</v>
      </c>
      <c r="C46" s="77"/>
      <c r="D46" s="76" t="s">
        <v>28</v>
      </c>
      <c r="E46" s="164" t="s">
        <v>28</v>
      </c>
      <c r="F46" s="165"/>
      <c r="G46" s="78" t="s">
        <v>28</v>
      </c>
      <c r="H46" s="171"/>
      <c r="I46" s="172"/>
      <c r="J46" s="172"/>
      <c r="K46" s="172"/>
      <c r="L46" s="173"/>
    </row>
    <row r="47" spans="1:12" ht="36.75" customHeight="1" x14ac:dyDescent="0.35">
      <c r="A47" s="75"/>
      <c r="B47" s="76" t="s">
        <v>28</v>
      </c>
      <c r="C47" s="77"/>
      <c r="D47" s="76" t="s">
        <v>28</v>
      </c>
      <c r="E47" s="164" t="s">
        <v>28</v>
      </c>
      <c r="F47" s="165"/>
      <c r="G47" s="78" t="s">
        <v>28</v>
      </c>
      <c r="H47" s="171"/>
      <c r="I47" s="172"/>
      <c r="J47" s="172"/>
      <c r="K47" s="172"/>
      <c r="L47" s="173"/>
    </row>
    <row r="48" spans="1:12" ht="36.75" customHeight="1" x14ac:dyDescent="0.35">
      <c r="A48" s="75"/>
      <c r="B48" s="76" t="s">
        <v>28</v>
      </c>
      <c r="C48" s="77"/>
      <c r="D48" s="76" t="s">
        <v>28</v>
      </c>
      <c r="E48" s="164" t="s">
        <v>28</v>
      </c>
      <c r="F48" s="165"/>
      <c r="G48" s="78" t="s">
        <v>28</v>
      </c>
      <c r="H48" s="171"/>
      <c r="I48" s="172"/>
      <c r="J48" s="172"/>
      <c r="K48" s="172"/>
      <c r="L48" s="173"/>
    </row>
    <row r="49" spans="1:12" ht="39.65" customHeight="1" x14ac:dyDescent="0.35">
      <c r="A49" s="75"/>
      <c r="B49" s="76" t="s">
        <v>28</v>
      </c>
      <c r="C49" s="77"/>
      <c r="D49" s="76" t="s">
        <v>28</v>
      </c>
      <c r="E49" s="164" t="s">
        <v>28</v>
      </c>
      <c r="F49" s="165"/>
      <c r="G49" s="78" t="s">
        <v>28</v>
      </c>
      <c r="H49" s="171"/>
      <c r="I49" s="172"/>
      <c r="J49" s="172"/>
      <c r="K49" s="172"/>
      <c r="L49" s="173"/>
    </row>
    <row r="50" spans="1:12" ht="31.5" customHeight="1" thickBot="1" x14ac:dyDescent="0.4">
      <c r="A50" s="111" t="s">
        <v>25</v>
      </c>
      <c r="B50" s="230">
        <f>SUM(C44:C49)</f>
        <v>0</v>
      </c>
      <c r="C50" s="231"/>
      <c r="D50" s="174"/>
      <c r="E50" s="175"/>
      <c r="F50" s="175"/>
      <c r="G50" s="175"/>
      <c r="H50" s="175"/>
      <c r="I50" s="175"/>
      <c r="J50" s="175"/>
      <c r="K50" s="175"/>
      <c r="L50" s="176"/>
    </row>
    <row r="51" spans="1:12" s="112" customFormat="1" ht="34" customHeight="1" thickBot="1" x14ac:dyDescent="0.55000000000000004">
      <c r="A51" s="225" t="s">
        <v>48</v>
      </c>
      <c r="B51" s="226"/>
      <c r="C51" s="226"/>
      <c r="D51" s="226"/>
      <c r="E51" s="226"/>
      <c r="F51" s="226"/>
      <c r="G51" s="226"/>
      <c r="H51" s="226"/>
      <c r="I51" s="226"/>
      <c r="J51" s="226"/>
      <c r="K51" s="226"/>
      <c r="L51" s="227"/>
    </row>
    <row r="52" spans="1:12" ht="26.25" customHeight="1" x14ac:dyDescent="0.35">
      <c r="A52" s="188" t="s">
        <v>117</v>
      </c>
      <c r="B52" s="189"/>
      <c r="C52" s="189"/>
      <c r="D52" s="189"/>
      <c r="E52" s="189"/>
      <c r="F52" s="189"/>
      <c r="G52" s="189"/>
      <c r="H52" s="189"/>
      <c r="I52" s="189"/>
      <c r="J52" s="189"/>
      <c r="K52" s="189"/>
      <c r="L52" s="190"/>
    </row>
    <row r="53" spans="1:12" ht="124" customHeight="1" thickBot="1" x14ac:dyDescent="0.4">
      <c r="A53" s="191"/>
      <c r="B53" s="192"/>
      <c r="C53" s="192"/>
      <c r="D53" s="192"/>
      <c r="E53" s="192"/>
      <c r="F53" s="192"/>
      <c r="G53" s="192"/>
      <c r="H53" s="192"/>
      <c r="I53" s="192"/>
      <c r="J53" s="192"/>
      <c r="K53" s="192"/>
      <c r="L53" s="193"/>
    </row>
    <row r="54" spans="1:12" ht="32.5" customHeight="1" x14ac:dyDescent="0.35">
      <c r="A54" s="219" t="s">
        <v>49</v>
      </c>
      <c r="B54" s="220"/>
      <c r="C54" s="220"/>
      <c r="D54" s="220"/>
      <c r="E54" s="220"/>
      <c r="F54" s="220"/>
      <c r="G54" s="220"/>
      <c r="H54" s="220"/>
      <c r="I54" s="220"/>
      <c r="J54" s="220"/>
      <c r="K54" s="220"/>
      <c r="L54" s="221"/>
    </row>
    <row r="55" spans="1:12" ht="118.5" customHeight="1" thickBot="1" x14ac:dyDescent="0.4">
      <c r="A55" s="191"/>
      <c r="B55" s="192"/>
      <c r="C55" s="192"/>
      <c r="D55" s="192"/>
      <c r="E55" s="192"/>
      <c r="F55" s="192"/>
      <c r="G55" s="192"/>
      <c r="H55" s="192"/>
      <c r="I55" s="192"/>
      <c r="J55" s="192"/>
      <c r="K55" s="192"/>
      <c r="L55" s="193"/>
    </row>
    <row r="56" spans="1:12" ht="52.5" customHeight="1" x14ac:dyDescent="0.35">
      <c r="A56" s="219" t="s">
        <v>50</v>
      </c>
      <c r="B56" s="220"/>
      <c r="C56" s="220"/>
      <c r="D56" s="220"/>
      <c r="E56" s="220"/>
      <c r="F56" s="220"/>
      <c r="G56" s="220"/>
      <c r="H56" s="220"/>
      <c r="I56" s="220"/>
      <c r="J56" s="220"/>
      <c r="K56" s="220"/>
      <c r="L56" s="221"/>
    </row>
    <row r="57" spans="1:12" ht="102.5" customHeight="1" thickBot="1" x14ac:dyDescent="0.4">
      <c r="A57" s="191"/>
      <c r="B57" s="192"/>
      <c r="C57" s="192"/>
      <c r="D57" s="192"/>
      <c r="E57" s="192"/>
      <c r="F57" s="192"/>
      <c r="G57" s="192"/>
      <c r="H57" s="192"/>
      <c r="I57" s="192"/>
      <c r="J57" s="192"/>
      <c r="K57" s="192"/>
      <c r="L57" s="193"/>
    </row>
    <row r="58" spans="1:12" ht="38.25" customHeight="1" x14ac:dyDescent="0.35">
      <c r="A58" s="219" t="s">
        <v>51</v>
      </c>
      <c r="B58" s="220"/>
      <c r="C58" s="220"/>
      <c r="D58" s="220"/>
      <c r="E58" s="220"/>
      <c r="F58" s="220"/>
      <c r="G58" s="220"/>
      <c r="H58" s="220"/>
      <c r="I58" s="220"/>
      <c r="J58" s="220"/>
      <c r="K58" s="220"/>
      <c r="L58" s="221"/>
    </row>
    <row r="59" spans="1:12" ht="121.5" customHeight="1" thickBot="1" x14ac:dyDescent="0.4">
      <c r="A59" s="191"/>
      <c r="B59" s="192"/>
      <c r="C59" s="192"/>
      <c r="D59" s="192"/>
      <c r="E59" s="192"/>
      <c r="F59" s="192"/>
      <c r="G59" s="192"/>
      <c r="H59" s="192"/>
      <c r="I59" s="192"/>
      <c r="J59" s="192"/>
      <c r="K59" s="192"/>
      <c r="L59" s="193"/>
    </row>
    <row r="60" spans="1:12" ht="27.75" customHeight="1" x14ac:dyDescent="0.35">
      <c r="A60" s="188" t="s">
        <v>52</v>
      </c>
      <c r="B60" s="189"/>
      <c r="C60" s="189"/>
      <c r="D60" s="189"/>
      <c r="E60" s="189"/>
      <c r="F60" s="189"/>
      <c r="G60" s="189"/>
      <c r="H60" s="189"/>
      <c r="I60" s="189"/>
      <c r="J60" s="189"/>
      <c r="K60" s="189"/>
      <c r="L60" s="190"/>
    </row>
    <row r="61" spans="1:12" ht="113" customHeight="1" thickBot="1" x14ac:dyDescent="0.4">
      <c r="A61" s="191"/>
      <c r="B61" s="192"/>
      <c r="C61" s="192"/>
      <c r="D61" s="192"/>
      <c r="E61" s="192"/>
      <c r="F61" s="192"/>
      <c r="G61" s="192"/>
      <c r="H61" s="192"/>
      <c r="I61" s="192"/>
      <c r="J61" s="192"/>
      <c r="K61" s="192"/>
      <c r="L61" s="193"/>
    </row>
    <row r="62" spans="1:12" ht="31.5" customHeight="1" thickBot="1" x14ac:dyDescent="0.4">
      <c r="A62" s="194" t="s">
        <v>53</v>
      </c>
      <c r="B62" s="195"/>
      <c r="C62" s="195"/>
      <c r="D62" s="195"/>
      <c r="E62" s="195"/>
      <c r="F62" s="195"/>
      <c r="G62" s="195"/>
      <c r="H62" s="195"/>
      <c r="I62" s="195"/>
      <c r="J62" s="195"/>
      <c r="K62" s="195"/>
      <c r="L62" s="196"/>
    </row>
    <row r="63" spans="1:12" ht="66.75" customHeight="1" x14ac:dyDescent="0.35">
      <c r="A63" s="236" t="s">
        <v>116</v>
      </c>
      <c r="B63" s="237"/>
      <c r="C63" s="237"/>
      <c r="D63" s="237"/>
      <c r="E63" s="237"/>
      <c r="F63" s="237"/>
      <c r="G63" s="237"/>
      <c r="H63" s="237"/>
      <c r="I63" s="237"/>
      <c r="J63" s="237"/>
      <c r="K63" s="237"/>
      <c r="L63" s="238"/>
    </row>
    <row r="64" spans="1:12" s="113" customFormat="1" ht="113" customHeight="1" x14ac:dyDescent="0.55000000000000004">
      <c r="A64" s="197" t="s">
        <v>120</v>
      </c>
      <c r="B64" s="198"/>
      <c r="C64" s="198"/>
      <c r="D64" s="198"/>
      <c r="E64" s="198"/>
      <c r="F64" s="198"/>
      <c r="G64" s="198"/>
      <c r="H64" s="198"/>
      <c r="I64" s="198"/>
      <c r="J64" s="198"/>
      <c r="K64" s="198"/>
      <c r="L64" s="199"/>
    </row>
    <row r="65" spans="1:12" s="113" customFormat="1" ht="29.25" customHeight="1" thickBot="1" x14ac:dyDescent="0.6">
      <c r="A65" s="200" t="s">
        <v>54</v>
      </c>
      <c r="B65" s="201"/>
      <c r="C65" s="201"/>
      <c r="D65" s="201"/>
      <c r="E65" s="201"/>
      <c r="F65" s="202"/>
      <c r="G65" s="203" t="s">
        <v>55</v>
      </c>
      <c r="H65" s="201"/>
      <c r="I65" s="201"/>
      <c r="J65" s="201"/>
      <c r="K65" s="201"/>
      <c r="L65" s="204"/>
    </row>
    <row r="66" spans="1:12" s="113" customFormat="1" ht="30" customHeight="1" thickBot="1" x14ac:dyDescent="0.6">
      <c r="A66" s="208"/>
      <c r="B66" s="209"/>
      <c r="C66" s="209"/>
      <c r="D66" s="209"/>
      <c r="E66" s="209"/>
      <c r="F66" s="210"/>
      <c r="G66" s="205"/>
      <c r="H66" s="206"/>
      <c r="I66" s="206"/>
      <c r="J66" s="206"/>
      <c r="K66" s="206"/>
      <c r="L66" s="207"/>
    </row>
    <row r="67" spans="1:12" ht="26.25" customHeight="1" thickBot="1" x14ac:dyDescent="0.4">
      <c r="A67" s="180" t="s">
        <v>56</v>
      </c>
      <c r="B67" s="181"/>
      <c r="C67" s="181"/>
      <c r="D67" s="181"/>
      <c r="E67" s="181"/>
      <c r="F67" s="182"/>
      <c r="G67" s="186" t="s">
        <v>55</v>
      </c>
      <c r="H67" s="181"/>
      <c r="I67" s="181"/>
      <c r="J67" s="181"/>
      <c r="K67" s="181"/>
      <c r="L67" s="187"/>
    </row>
    <row r="68" spans="1:12" ht="36" customHeight="1" thickBot="1" x14ac:dyDescent="0.4">
      <c r="A68" s="183"/>
      <c r="B68" s="184"/>
      <c r="C68" s="184"/>
      <c r="D68" s="184"/>
      <c r="E68" s="184"/>
      <c r="F68" s="185"/>
      <c r="G68" s="177"/>
      <c r="H68" s="178"/>
      <c r="I68" s="178"/>
      <c r="J68" s="178"/>
      <c r="K68" s="178"/>
      <c r="L68" s="179"/>
    </row>
    <row r="69" spans="1:12" ht="25.5" customHeight="1" x14ac:dyDescent="0.35"/>
  </sheetData>
  <sheetProtection algorithmName="SHA-512" hashValue="P1Jp4cV6nes+xctkpEoBmW+J//5cd0bBBZeun6DRY32KJDqeCd3AeAc2Qgr2GHSXt6d8tlVlZ1bd/+CyWr+V3w==" saltValue="ZMJyrwu2A3Dey0oRCKpoyA==" spinCount="100000" sheet="1" selectLockedCells="1"/>
  <dataConsolidate link="1"/>
  <mergeCells count="96">
    <mergeCell ref="A1:L1"/>
    <mergeCell ref="D50:L50"/>
    <mergeCell ref="A30:I30"/>
    <mergeCell ref="J30:L30"/>
    <mergeCell ref="A2:L2"/>
    <mergeCell ref="E43:F43"/>
    <mergeCell ref="A42:L42"/>
    <mergeCell ref="A32:L32"/>
    <mergeCell ref="J25:L25"/>
    <mergeCell ref="A25:I25"/>
    <mergeCell ref="A33:D33"/>
    <mergeCell ref="I4:J4"/>
    <mergeCell ref="J26:L26"/>
    <mergeCell ref="I3:J3"/>
    <mergeCell ref="K3:L3"/>
    <mergeCell ref="K4:L4"/>
    <mergeCell ref="A19:I19"/>
    <mergeCell ref="A20:I20"/>
    <mergeCell ref="A59:L59"/>
    <mergeCell ref="A56:L56"/>
    <mergeCell ref="A63:L63"/>
    <mergeCell ref="A58:L58"/>
    <mergeCell ref="A57:L57"/>
    <mergeCell ref="A55:L55"/>
    <mergeCell ref="E49:F49"/>
    <mergeCell ref="H47:L47"/>
    <mergeCell ref="E47:F47"/>
    <mergeCell ref="G37:L37"/>
    <mergeCell ref="A41:L41"/>
    <mergeCell ref="E33:F33"/>
    <mergeCell ref="G33:I33"/>
    <mergeCell ref="J33:L33"/>
    <mergeCell ref="A31:L31"/>
    <mergeCell ref="A51:L51"/>
    <mergeCell ref="G34:L34"/>
    <mergeCell ref="G36:L36"/>
    <mergeCell ref="H48:L48"/>
    <mergeCell ref="H49:L49"/>
    <mergeCell ref="B50:C50"/>
    <mergeCell ref="E48:F48"/>
    <mergeCell ref="A54:L54"/>
    <mergeCell ref="G35:L35"/>
    <mergeCell ref="A52:L52"/>
    <mergeCell ref="G39:L39"/>
    <mergeCell ref="A53:L53"/>
    <mergeCell ref="G68:L68"/>
    <mergeCell ref="A67:F67"/>
    <mergeCell ref="A68:F68"/>
    <mergeCell ref="G67:L67"/>
    <mergeCell ref="A60:L60"/>
    <mergeCell ref="A61:L61"/>
    <mergeCell ref="A62:L62"/>
    <mergeCell ref="A64:L64"/>
    <mergeCell ref="A65:F65"/>
    <mergeCell ref="G65:L65"/>
    <mergeCell ref="G66:L66"/>
    <mergeCell ref="A66:F66"/>
    <mergeCell ref="E45:F45"/>
    <mergeCell ref="E46:F46"/>
    <mergeCell ref="G38:L38"/>
    <mergeCell ref="H43:L43"/>
    <mergeCell ref="H44:L44"/>
    <mergeCell ref="E44:F44"/>
    <mergeCell ref="H45:L45"/>
    <mergeCell ref="H46:L46"/>
    <mergeCell ref="D40:L40"/>
    <mergeCell ref="A18:I18"/>
    <mergeCell ref="J18:L18"/>
    <mergeCell ref="B3:C3"/>
    <mergeCell ref="B4:C4"/>
    <mergeCell ref="D3:E3"/>
    <mergeCell ref="F3:H3"/>
    <mergeCell ref="D4:E4"/>
    <mergeCell ref="F4:H4"/>
    <mergeCell ref="A6:F6"/>
    <mergeCell ref="A16:L16"/>
    <mergeCell ref="A17:L17"/>
    <mergeCell ref="A5:F5"/>
    <mergeCell ref="H5:L5"/>
    <mergeCell ref="H6:L6"/>
    <mergeCell ref="J23:L23"/>
    <mergeCell ref="J29:L29"/>
    <mergeCell ref="A26:I26"/>
    <mergeCell ref="J19:L19"/>
    <mergeCell ref="J21:L21"/>
    <mergeCell ref="J22:L22"/>
    <mergeCell ref="A24:L24"/>
    <mergeCell ref="A21:I21"/>
    <mergeCell ref="A22:I22"/>
    <mergeCell ref="A23:I23"/>
    <mergeCell ref="J20:L20"/>
    <mergeCell ref="A27:I27"/>
    <mergeCell ref="J27:L27"/>
    <mergeCell ref="A28:I28"/>
    <mergeCell ref="J28:L28"/>
    <mergeCell ref="A29:I29"/>
  </mergeCells>
  <conditionalFormatting sqref="I15:L15 G15">
    <cfRule type="expression" dxfId="9" priority="6">
      <formula>AND($C15&gt;$J15,$E15&gt;#REF!)</formula>
    </cfRule>
  </conditionalFormatting>
  <dataValidations xWindow="748" yWindow="747" count="149">
    <dataValidation type="list" allowBlank="1" showInputMessage="1" showErrorMessage="1" prompt="Will this be an occupied rehab? Please select from the drop-down menu." sqref="E33" xr:uid="{7BF8504C-CEC9-4D5B-A0DD-78DAD1CA940B}">
      <formula1>"Select One, Yes, No"</formula1>
    </dataValidation>
    <dataValidation type="textLength" operator="lessThan" allowBlank="1" showInputMessage="1" showErrorMessage="1" error="This is not a form field. Please press Tab to continue." sqref="A54:L54 C7 A3 G33:I33 A56:L56 A58:L58 A33:D33 A60:L60 A62:L62 A34:L34 D3:E4 A24:L24 A25:I30 A31:L32 A40 A41:L43 A51:L52 A64:L65 A20:I23 A50 A67:F67 G67:L67" xr:uid="{6FC6B033-F5DB-416A-990C-323A8F9D32CD}">
      <formula1>0</formula1>
    </dataValidation>
    <dataValidation allowBlank="1" showInputMessage="1" prompt="Please input the number of studio units in the current interim project." sqref="B8" xr:uid="{A947B986-77BB-488D-95AA-E75FA6DD86A5}"/>
    <dataValidation allowBlank="1" showInputMessage="1" showErrorMessage="1" prompt="Please input the number of 1-bedroom units in the current interim project." sqref="B9" xr:uid="{F643B136-80F7-4457-B755-75E35BA2B716}"/>
    <dataValidation allowBlank="1" showInputMessage="1" showErrorMessage="1" prompt="Please input the number of 2-bedroom units in the current interim project." sqref="B10" xr:uid="{B08D4060-1BE4-4213-B554-53E976B70557}"/>
    <dataValidation allowBlank="1" showInputMessage="1" showErrorMessage="1" prompt="Please input the number of 3-bedroom units in the current interim project." sqref="B11" xr:uid="{58D6E117-C2E4-41CB-9385-5B7A630BCE8E}"/>
    <dataValidation allowBlank="1" showInputMessage="1" showErrorMessage="1" prompt="Please input the number of 4 or more bedroom units in the current interim project." sqref="B12" xr:uid="{288B1ACD-D5EC-41EC-89FA-639322701077}"/>
    <dataValidation allowBlank="1" showInputMessage="1" showErrorMessage="1" prompt="Please input the number of studio units currently occupied." sqref="D8" xr:uid="{C71EA418-618A-42A7-9DEF-16483F97448C}"/>
    <dataValidation allowBlank="1" showInputMessage="1" showErrorMessage="1" prompt="Please input the number of 1-bedroom units currently occupied." sqref="D9" xr:uid="{C6A0120B-8D14-4CE7-92C7-159444807E11}"/>
    <dataValidation allowBlank="1" showInputMessage="1" showErrorMessage="1" prompt="Please input the number of 2-bedroom units currently occupied." sqref="D10" xr:uid="{A8C1F6EE-2C22-43A6-87B9-01D102469F05}"/>
    <dataValidation allowBlank="1" showInputMessage="1" showErrorMessage="1" prompt="Please input the number of 3-bedroom units currently occupied." sqref="D11" xr:uid="{F84D9A1B-F2AA-4BBE-9BE8-BAD2D54E0FBA}"/>
    <dataValidation allowBlank="1" showInputMessage="1" showErrorMessage="1" prompt="Please input the number of 4 or more bedroom units currently occupied." sqref="D12" xr:uid="{7B2C0945-66FB-49EA-9D9D-CCD882698E0C}"/>
    <dataValidation allowBlank="1" showInputMessage="1" showErrorMessage="1" prompt="Please input the number of individuals currently housed in this project's studio units." sqref="E8" xr:uid="{44FF1600-0BC4-4D9D-84C2-BB62264F2D9F}"/>
    <dataValidation allowBlank="1" showInputMessage="1" showErrorMessage="1" prompt="Please input the number of individuals currently housed in this project's 1-bedroom units." sqref="E9" xr:uid="{1FCA53D3-7D1E-4700-99CB-FF9AA829EC6F}"/>
    <dataValidation allowBlank="1" showInputMessage="1" showErrorMessage="1" prompt="Please input the number of individuals currently housed in this project's 2-bedroom units." sqref="E10" xr:uid="{07F0C116-9C35-4083-8B89-4105D29818A9}"/>
    <dataValidation allowBlank="1" showInputMessage="1" showErrorMessage="1" prompt="Please input the number of individuals currently housed in this project's 3-bedroom units." sqref="E11" xr:uid="{82CD558F-031D-4091-B1F4-EB520D233611}"/>
    <dataValidation allowBlank="1" showInputMessage="1" showErrorMessage="1" prompt="Please input the number of individuals currently housed in this project's 4 or more bedroom units." sqref="E12" xr:uid="{82B8FA00-89D0-4AC6-8131-41BB60CE8BFB}"/>
    <dataValidation allowBlank="1" showInputMessage="1" showErrorMessage="1" prompt="Please enter the planned number of permanent studio units for the project after construction is completed." sqref="I8" xr:uid="{2543C410-0DE7-4EF4-9B6D-ACAAE43AFD35}"/>
    <dataValidation allowBlank="1" showInputMessage="1" showErrorMessage="1" prompt="Please enter the planned number of permanent 1-bedroom units for the project after construction is completed." sqref="I9" xr:uid="{12BBDEDE-C28D-48A1-B272-43D460F10D75}"/>
    <dataValidation allowBlank="1" showInputMessage="1" showErrorMessage="1" prompt="Please enter the planned number of permanent 2-bedroom units for the project after construction is completed." sqref="I10" xr:uid="{51AFE63B-D964-4FF1-B0FC-C68E36641CBB}"/>
    <dataValidation allowBlank="1" showInputMessage="1" showErrorMessage="1" prompt="Please enter the planned number of permanent 3-bedroom units for the project after construction is completed." sqref="I11" xr:uid="{88BB5A64-9F07-4565-B86E-71381A02F2CF}"/>
    <dataValidation allowBlank="1" showInputMessage="1" showErrorMessage="1" prompt="Please enter the planned number of permanent 4 or more bedroom units for the project after construction is completed." sqref="I12" xr:uid="{B72C08A6-A591-4640-983E-3DEC8C3E74EC}"/>
    <dataValidation type="textLength" operator="lessThan" allowBlank="1" showInputMessage="1" showErrorMessage="1" error="This is not a form field. Please press Tab to continue." prompt="Calculation of the minimum number of individuals that can be housed in planned studio units." sqref="K8" xr:uid="{71803B3D-0305-43A8-AC5D-5215B5B14471}">
      <formula1>0</formula1>
    </dataValidation>
    <dataValidation type="textLength" operator="lessThan" allowBlank="1" showInputMessage="1" showErrorMessage="1" error="This is not a form field. Please press Tab to continue." prompt="Calculation of the minimum number of individuals that can be housed in planned 1-bedroom units." sqref="K9" xr:uid="{08E03BF1-4809-4F01-8ABA-D90EB43780CF}">
      <formula1>0</formula1>
    </dataValidation>
    <dataValidation type="textLength" operator="lessThan" allowBlank="1" showInputMessage="1" showErrorMessage="1" error="This is not a form field. Please press Tab to continue." prompt="Calculation of the minimum number of individuals that can be housed in planned 2-bedroom units." sqref="K10" xr:uid="{8C6C35B8-2E15-4CB5-A289-4C714679AEB2}">
      <formula1>0</formula1>
    </dataValidation>
    <dataValidation type="textLength" operator="lessThan" allowBlank="1" showInputMessage="1" showErrorMessage="1" error="This is not a form field. Please press Tab to continue." prompt="Calculation of the minimum number of individuals that can be housed in planned 3-bedroom units." sqref="K11" xr:uid="{7666D5E1-7398-4FEB-AFA4-4825B8D2C651}">
      <formula1>0</formula1>
    </dataValidation>
    <dataValidation type="textLength" operator="lessThan" allowBlank="1" showInputMessage="1" showErrorMessage="1" error="This is not a form field. Please press Tab to continue." prompt="Calculation of the minimum number of individuals that can be housed in planned 4 or more bedroom units." sqref="K12" xr:uid="{3BBB7255-0C03-4DED-9265-751AB6131ACD}">
      <formula1>0</formula1>
    </dataValidation>
    <dataValidation allowBlank="1" showInputMessage="1" showErrorMessage="1" prompt="Please input your response." sqref="A61:K61 A55:K55 A57:K57 A59:K59 A53" xr:uid="{D48AF6A1-D9C1-4BC9-BC80-D307AF67F3DD}"/>
    <dataValidation allowBlank="1" showInputMessage="1" showErrorMessage="1" prompt="Please enter today's date." sqref="G66:K66" xr:uid="{3774933D-F7AF-45FA-A429-888D6EF58CA3}"/>
    <dataValidation allowBlank="1" showInputMessage="1" showErrorMessage="1" prompt="Please enter the planned square footage for one studio unit for the project after construction is completed." sqref="J8" xr:uid="{9F9F9668-BC96-4C99-8A10-F91562E842F9}"/>
    <dataValidation allowBlank="1" showInputMessage="1" showErrorMessage="1" prompt="Please enter the planned square footage for one  1-bedroom unit for the project after construction is completed." sqref="J9" xr:uid="{0F2F2541-9FFD-4713-BD44-440EAA3054FC}"/>
    <dataValidation allowBlank="1" showInputMessage="1" showErrorMessage="1" prompt="Please enter the planned square footage of one 2-bedroom unit for the project after construction is completed." sqref="J10" xr:uid="{E5E5363F-A1EC-49EE-AF2E-DE7AE4019B10}"/>
    <dataValidation allowBlank="1" showInputMessage="1" showErrorMessage="1" prompt="Please enter the planned square footage for one  3-bedroom unit for the project after construction is completed." sqref="J11" xr:uid="{0C241B6D-C2EE-4BF9-AA1B-9AF94AB8C48B}"/>
    <dataValidation allowBlank="1" showInputMessage="1" showErrorMessage="1" prompt="Please enter the planned square footage of a 4 or more bedroom unit for the project after construction is completed." sqref="J12" xr:uid="{AC4D62CF-02DC-4E6F-8399-CF8ABC18AEDC}"/>
    <dataValidation allowBlank="1" showInputMessage="1" showErrorMessage="1" prompt="Please enter the approximate planned square footage of communal spaces within your project. If multiple spaces vary greatly in size, provide an average number." sqref="J14" xr:uid="{0B1EEC77-0AF9-4D37-8A5F-AE381A646E6A}"/>
    <dataValidation allowBlank="1" showInputMessage="1" showErrorMessage="1" prompt="Please enter the approximate square footage of communal spaces in your site. If there are multiple spaces that vary greatly in size, provide an average number." sqref="C14" xr:uid="{9D9241C8-41DE-441B-91B6-BD1C3D8FE4DD}"/>
    <dataValidation type="textLength" operator="lessThan" allowBlank="1" showInputMessage="1" showErrorMessage="1" error="This is not a form field. Please press Tab to continue." prompt="Calculation of the maximum number of individuals that can be housed in all interim units of this size. In this case, there are no requirements for manager/staff units." sqref="L13" xr:uid="{45A381FB-FB98-401F-AFC5-7324A40498CA}">
      <formula1>0</formula1>
    </dataValidation>
    <dataValidation type="list" allowBlank="1" showInputMessage="1" showErrorMessage="1" prompt="Has offsite interim housing been secured for the duration of construction? Please select yes, no or N/A." sqref="J33" xr:uid="{AAD2FB91-AD34-485F-A84B-8D2724F7554E}">
      <formula1>"Select One, Yes, No, N/A"</formula1>
    </dataValidation>
    <dataValidation allowBlank="1" showInputMessage="1" showErrorMessage="1" prompt="Location of offsite temporary housing (Site 5)" sqref="A39" xr:uid="{E91AA96D-F2B2-4937-801A-C319F91AD786}"/>
    <dataValidation allowBlank="1" showInputMessage="1" showErrorMessage="1" prompt="Number of beds available at offsite housing for homekey tenants (Site 5)" sqref="B39" xr:uid="{9B8DDAC1-2C24-4140-884A-B07AB0CD4B20}"/>
    <dataValidation allowBlank="1" showInputMessage="1" showErrorMessage="1" prompt="Number of individuals staying in offsite interim housing (Site 5)" sqref="C39" xr:uid="{4D1BDA7C-1FFF-4DA3-8FDD-866A79CFFE88}"/>
    <dataValidation allowBlank="1" showInputMessage="1" showErrorMessage="1" prompt="How long is planned tenancy at offsite housing? Please enter in months. (Site 5)" sqref="D39" xr:uid="{9034939A-1454-42FF-8230-C5702E1AD909}"/>
    <dataValidation allowBlank="1" showInputMessage="1" showErrorMessage="1" prompt="What is the maximum length of time (in months) offsite housing will be available to Homekey tenants? If no limit, enter &quot;N/A&quot; (Site 5)" sqref="E39" xr:uid="{8AC8DF3C-6B23-47E5-BF41-5DBECE3A4431}"/>
    <dataValidation type="list" allowBlank="1" showInputMessage="1" showErrorMessage="1" prompt="Will services be provided to tenants off-site? Please select from the drop-down menu." sqref="F35:F39" xr:uid="{32B57B9B-4B1D-45EB-BBE4-32CDCE63FBDC}">
      <formula1>"Yes, No (explanation in comments)"</formula1>
    </dataValidation>
    <dataValidation allowBlank="1" showInputMessage="1" showErrorMessage="1" prompt="Enter additional comments and details (Site 5)" sqref="G39:L39" xr:uid="{FF031524-7EC6-463B-9695-5E2E20C71F89}"/>
    <dataValidation type="textLength" operator="lessThan" allowBlank="1" showInputMessage="1" showErrorMessage="1" error="This is not a form field. Please press ESC to continue." sqref="H8:H14 A12 H15" xr:uid="{6E62C2EB-392A-48DE-93CF-AB1F37B71F3F}">
      <formula1>0</formula1>
    </dataValidation>
    <dataValidation allowBlank="1" showInputMessage="1" showErrorMessage="1" promptTitle="End Date" prompt="Please input the approximate end date for when this project's conversion to permanent housing will be completed." sqref="J21" xr:uid="{1321BECC-C14A-4905-BFD1-80A5C6ED2231}"/>
    <dataValidation allowBlank="1" showInputMessage="1" showErrorMessage="1" prompt="Please input the average square footage of each Studio unit" sqref="C8" xr:uid="{AE7D6404-9AAB-48D9-9A4C-0BE9FDBBA90B}"/>
    <dataValidation allowBlank="1" showInputMessage="1" showErrorMessage="1" prompt="Please input the average square footage of each 1-Bedroom unit" sqref="C9" xr:uid="{77A01EB9-A8FE-4DC1-AC31-5DD3508E540A}"/>
    <dataValidation allowBlank="1" showInputMessage="1" showErrorMessage="1" prompt="Please input the average square footage of each 2-Bedroom unit" sqref="C10" xr:uid="{66216EC4-0DC5-4C18-909E-32E91A7746E5}"/>
    <dataValidation allowBlank="1" showInputMessage="1" showErrorMessage="1" prompt="Please input the average square footage of each 3-Bedroom Unit" sqref="C11" xr:uid="{AB213930-BFA0-402B-A4B4-B8F22CFAD6CC}"/>
    <dataValidation allowBlank="1" showInputMessage="1" showErrorMessage="1" prompt="Please input the average square footage of each unit with 4 or more bedrooms" sqref="C12" xr:uid="{6F572EB8-9955-46FF-9C00-4BBFF9EFCBB4}"/>
    <dataValidation allowBlank="1" showInputMessage="1" showErrorMessage="1" prompt="Please input the average square footage of each Manager unit" sqref="C13" xr:uid="{29206E88-85F5-4773-AE5F-4B846C97DB10}"/>
    <dataValidation allowBlank="1" showInputMessage="1" showErrorMessage="1" prompt="Please input the number of Manager units currently occupied." sqref="D13" xr:uid="{084672AD-05D3-4076-B231-85C64C0D9E70}"/>
    <dataValidation allowBlank="1" showInputMessage="1" showErrorMessage="1" prompt="Please input the number of individuals currently housed in this project's Manager units." sqref="E13" xr:uid="{E565D942-8566-4C69-9617-FB2CA79FE1D8}"/>
    <dataValidation allowBlank="1" showInputMessage="1" showErrorMessage="1" prompt="Please input the number of Manager's units in the current interim project." sqref="B13" xr:uid="{4621F9BC-D3F1-4EAE-BFA2-29CC69A30A09}"/>
    <dataValidation allowBlank="1" showInputMessage="1" showErrorMessage="1" prompt="Please enter the planned number of Manager's units for the project after construction is completed." sqref="I13" xr:uid="{185DAD6B-A5F7-446D-9210-AD79B4257D72}"/>
    <dataValidation allowBlank="1" showInputMessage="1" showErrorMessage="1" prompt="Please enter the planned square footage of the Manager's unit(s) for the project after construction is completed." sqref="J13" xr:uid="{B863E160-E523-431A-8A30-D2E45BBA2BC9}"/>
    <dataValidation allowBlank="1" showInputMessage="1" showErrorMessage="1" promptTitle="New Owner" prompt="Enter the names of the entity(ies) to be added to the Standard Agreement if transferring ownership, separated by commas. If forming a new Special Purpose Entity, please include the full name and the name of the managing partner, if applicable." sqref="J30" xr:uid="{F25A7072-69C1-49F2-B435-0CB5533E5AC3}"/>
    <dataValidation type="textLength" operator="lessThan" allowBlank="1" showInputMessage="1" showErrorMessage="1" error="This is not a form field. Please press Tab to continue." prompt="Calculation of the minimum number of individuals that can be housed in all interim units of this size. In this case, there are no requirements for manager/staff units." sqref="F13" xr:uid="{77C5A95D-E886-4532-90F4-7B1EC110820F}">
      <formula1>0</formula1>
    </dataValidation>
    <dataValidation type="list" allowBlank="1" showInputMessage="1" showErrorMessage="1" prompt="Select the Source Type" sqref="B44:B49" xr:uid="{C3714926-1E0D-43A9-ADF3-28873B0657A1}">
      <formula1>"Select One, Permanent Loan, Construction Loan,  Local Grant  Funding, State Grant  Funding, Federal Grant Funding, Private Funding/Donation, Other (please explain)"</formula1>
    </dataValidation>
    <dataValidation type="list" allowBlank="1" showInputMessage="1" showErrorMessage="1" prompt="Please select a Status" sqref="D44:D49" xr:uid="{F7BF5439-052B-4F89-8682-182383D050BC}">
      <formula1>"Select One, Applying For Funds, Awarded Funds, Committed Funds"</formula1>
    </dataValidation>
    <dataValidation type="list" allowBlank="1" showInputMessage="1" showErrorMessage="1" prompt="Please select a drop-down option for Planned Use" sqref="E44:F49" xr:uid="{8BA0004C-9525-4832-A083-DF09156668A4}">
      <formula1>"Select One,Site Work,Structures,General Requirements,Contractor Overhead,Contractor Profit,Prevailing Wages,General Liability Insurance,Urban Greening, Multiple Uses  (please describe in notes), Other (please describe in Notes)"</formula1>
    </dataValidation>
    <dataValidation type="list" allowBlank="1" showInputMessage="1" showErrorMessage="1" prompt="Please select a drop-down option for Proof of Commitment Attached" sqref="G44:G49" xr:uid="{F7A300E4-C6EE-4703-9221-81B4BA66D4F8}">
      <formula1>"Select One, Yes, No (explain in Notes), N/A"</formula1>
    </dataValidation>
    <dataValidation type="textLength" operator="lessThan" allowBlank="1" showInputMessage="1" showErrorMessage="1" error="This is not a form field. Please press Tab to continue." sqref="A63:L63" xr:uid="{E67E10EC-5376-4DA3-8473-850F5E5A5756}">
      <formula1>0</formula1>
    </dataValidation>
    <dataValidation allowBlank="1" showInputMessage="1" showErrorMessage="1" promptTitle="Grantee Representative" prompt="Please enter the name and title of the Grantee's designated representative" sqref="A66:F66" xr:uid="{3C6E6627-45B1-4FD3-848C-502103D1405A}"/>
    <dataValidation allowBlank="1" showInputMessage="1" showErrorMessage="1" promptTitle="Funding Source" prompt="Enter the name of the source of other funding (6)" sqref="A49" xr:uid="{C2392B02-C46F-430A-9BFC-C45236CB5FE6}"/>
    <dataValidation allowBlank="1" showInputMessage="1" showErrorMessage="1" promptTitle="Amount" prompt="Enter the amount of funding from this source" sqref="C44:C49" xr:uid="{A992FFC7-3BB3-46C5-B0EC-DFD972E25DC4}"/>
    <dataValidation allowBlank="1" showInputMessage="1" showErrorMessage="1" promptTitle="State Date of Construction" prompt="Please input the actual or estimated start date for construction to convert this site to permanent housing." sqref="J20" xr:uid="{79E5532F-D255-48BD-8F58-822E6D15E0B8}"/>
    <dataValidation type="textLength" operator="lessThan" allowBlank="1" showInputMessage="1" showErrorMessage="1" error="This is not a form field. Please press Tab to continue." promptTitle="Date Occupancy Achieved" prompt="This is a calculation that provides the date the project is required to achieve full occupancy (occupancy rate is greater than 90%). This date is calculated 90 days after the date entered for construction completion." sqref="J22:L22" xr:uid="{C033B810-18E2-473F-AC73-01B329582690}">
      <formula1>0</formula1>
    </dataValidation>
    <dataValidation type="list" allowBlank="1" showInputMessage="1" showErrorMessage="1" promptTitle="Loan Closing/Close of Escrow?" prompt="Please select a drop-down option." sqref="J18:L18" xr:uid="{E1DA2AF0-43AC-4D41-A04F-16C516B3731B}">
      <formula1>"Select One, Yes, No"</formula1>
    </dataValidation>
    <dataValidation type="textLength" operator="lessThan" allowBlank="1" showInputMessage="1" showErrorMessage="1" error="This is not a form field. Please press Tab to continue" sqref="A1:L2" xr:uid="{FB2234E4-8206-4840-BDC4-E0824C9321E4}">
      <formula1>0</formula1>
    </dataValidation>
    <dataValidation allowBlank="1" showInputMessage="1" promptTitle="HCD Contract Number" prompt="Enter the HCD Contract Number" sqref="B3:C3" xr:uid="{C347FB46-6416-4CE0-B717-1C95CB0DC18C}"/>
    <dataValidation allowBlank="1" showInputMessage="1" promptTitle="Project Name" prompt="Enter Project Name" sqref="F3:H3" xr:uid="{651F7B33-CC5D-4A1B-91DF-777B778DB2CF}"/>
    <dataValidation type="textLength" operator="lessThan" allowBlank="1" showErrorMessage="1" error="This is not a form field. Please press Tab to continue." sqref="I3:J3 A4 I4:J4 H5:L5 A6:F6 H6:L6 A7 B7 D7 E7 F7 G7 H7 I7 J7 K7 L7 A16:L16 A17:L17 A18:I18 A19:I19" xr:uid="{DD0BE2D1-9E59-4E1E-B2FF-E06319857E2B}">
      <formula1>0</formula1>
    </dataValidation>
    <dataValidation allowBlank="1" showInputMessage="1" promptTitle="Preparer phone number" prompt="Enter Preparer phone number" sqref="K3:L3" xr:uid="{4A7F21A6-DDAA-45F4-8F11-44CE0A766921}"/>
    <dataValidation allowBlank="1" showInputMessage="1" promptTitle="Sponsor Name" prompt="Enter Sponsor Name" sqref="B4:C4" xr:uid="{45D7152C-D07D-408B-902B-D419EE95CDC2}"/>
    <dataValidation allowBlank="1" showInputMessage="1" promptTitle="Preparer Name, Title" prompt="Enter Preparer Name, Title" sqref="F4:H4" xr:uid="{0EB1F1FA-897F-40F5-98AB-BAACD1CB01D3}"/>
    <dataValidation allowBlank="1" showInputMessage="1" promptTitle="Preparer Email" prompt="Enter Preparer Email" sqref="K4:L4" xr:uid="{5C494E6D-BC94-4F49-BF31-98918A2AA409}"/>
    <dataValidation type="textLength" operator="lessThan" allowBlank="1" showErrorMessage="1" error="This is not a form field. Please press ESC to continue." sqref="A5:F5 G6 A8 A9 A10 A11 A13 A14 A15" xr:uid="{FC10169F-BF48-4502-B2E5-2DF396629BC4}">
      <formula1>0</formula1>
    </dataValidation>
    <dataValidation type="textLength" operator="lessThan" allowBlank="1" error="This is not a form field. Please press ESC to continue." sqref="G5" xr:uid="{51ACC019-BDB1-44A2-9550-3E11E66AD883}">
      <formula1>0</formula1>
    </dataValidation>
    <dataValidation type="textLength" operator="lessThan" allowBlank="1" showInputMessage="1" showErrorMessage="1" error="This is not a form field. Please press ESC to continue." promptTitle="Total Number of Interim Created" prompt="This is a calculation of the total number of units created in the current interim project." sqref="B15" xr:uid="{38CFF578-6711-4046-92EB-F71A0C3E3898}">
      <formula1>0</formula1>
    </dataValidation>
    <dataValidation type="textLength" operator="lessThan" allowBlank="1" showInputMessage="1" showErrorMessage="1" error="This is not a form field. Please press ESC to continue." promptTitle="Total Approx. Square Footage " prompt="This is a calculation of the total approximate square footage of the units and communal/service spaces in the current interim project." sqref="C15" xr:uid="{22D74D14-DF98-43E8-BFAF-0AAE8B68B160}">
      <formula1>0</formula1>
    </dataValidation>
    <dataValidation type="textLength" operator="lessThan" allowBlank="1" showInputMessage="1" showErrorMessage="1" error="This is not a form field. Please press ESC to continue." promptTitle="Total Number of Units Occupied" prompt="This is a calculation of the total number of units currently occupied in the current interim project." sqref="D15" xr:uid="{B408128D-A3F3-4FFF-9121-0EC42F516AB7}">
      <formula1>0</formula1>
    </dataValidation>
    <dataValidation type="textLength" operator="lessThan" allowBlank="1" showInputMessage="1" showErrorMessage="1" error="This is not a form field. Please press ESC to continue." promptTitle="Total Number Individuals Housed" prompt="This is a calculation of the total individuals housed in the current interim project." sqref="E15" xr:uid="{EF47892F-371F-4C9C-B936-7CA684FF77A7}">
      <formula1>0</formula1>
    </dataValidation>
    <dataValidation type="textLength" operator="lessThan" allowBlank="1" showInputMessage="1" showErrorMessage="1" error="This is not a form field. Please press ESC to continue." promptTitle="Total Minimum Individuals" prompt="This is a calculation of the minimum individuals to be Housed in Units (per the 2017 UMR Regulations) for the entire current interim project." sqref="F15" xr:uid="{EFC2C661-A229-49D0-A63C-FDD00DF406D9}">
      <formula1>0</formula1>
    </dataValidation>
    <dataValidation type="textLength" operator="lessThan" allowBlank="1" showInputMessage="1" showErrorMessage="1" error="This is not a form field. Please press ESC to continue." promptTitle="Total Maximum Individuals" prompt="This is a calculation of the maximum individuals to be Housed for the entire current interim project." sqref="G15" xr:uid="{37DA096C-6AB9-422A-B43D-7946B7916294}">
      <formula1>0</formula1>
    </dataValidation>
    <dataValidation type="textLength" operator="lessThan" allowBlank="1" showInputMessage="1" showErrorMessage="1" error="This is not a form field. Please press ESC to continue." promptTitle="Total Planned Units" prompt="This is a calculation of the total number of planned units in the perm project after construction has been completed." sqref="I15" xr:uid="{DF8AE74F-10AA-42E1-9FE5-39514FFB7E13}">
      <formula1>0</formula1>
    </dataValidation>
    <dataValidation type="textLength" operator="lessThan" allowBlank="1" showInputMessage="1" showErrorMessage="1" error="This is not a form field. Please press ESC to continue." promptTitle="Total Approximate Square Footage" prompt="This is a calculation of the total approximate planned square footage in the units and communal/service spaces of the project after construction has been completed." sqref="J15" xr:uid="{4F406812-71DD-41BA-B8BB-CED2B6B50673}">
      <formula1>0</formula1>
    </dataValidation>
    <dataValidation type="textLength" operator="lessThan" allowBlank="1" showInputMessage="1" showErrorMessage="1" error="This is not a form field. Please press ESC to continue." promptTitle="Minimum Individuals Housed" prompt="This is a calculaton of the minimum number of individuals to be housed in Units (per the 2017 UMR Regulations) for the entire project after construction has been completed." sqref="K15" xr:uid="{7BE93F57-58B5-4808-879D-C1310B18ECBD}">
      <formula1>0</formula1>
    </dataValidation>
    <dataValidation type="textLength" operator="lessThan" allowBlank="1" showInputMessage="1" showErrorMessage="1" error="This is not a form field. Please press ESC to continue." promptTitle="Maximum Individuals Housed" prompt="This is a calculaton of the maximum number of individuals to be housed in Units (per the 2017 UMR Regulations) for the entire project after construction has been completed." sqref="L15" xr:uid="{FBD8E97D-B104-4AB3-9425-9A7C0AB02FB2}">
      <formula1>0</formula1>
    </dataValidation>
    <dataValidation type="textLength" operator="lessThan" allowBlank="1" showInputMessage="1" showErrorMessage="1" error="This is not a form field. Please press Tab to continue." prompt="Calculation of the minimum number of individuals that can be housed in all interim units of this size (Studio)_x000a_" sqref="F8" xr:uid="{5BC2C3DA-F188-4B49-8A60-DB323458CF92}">
      <formula1>0</formula1>
    </dataValidation>
    <dataValidation type="textLength" operator="lessThan" allowBlank="1" showInputMessage="1" showErrorMessage="1" error="This is not a form field. Please press Tab to continue." prompt="Calculation of the minimum number of individuals that can be housed in all interim units of this size (1 Bedroom)_x000a_" sqref="F9" xr:uid="{F1536853-FF85-4F13-8FC3-93C8E3C15911}">
      <formula1>0</formula1>
    </dataValidation>
    <dataValidation type="textLength" operator="lessThan" allowBlank="1" showInputMessage="1" showErrorMessage="1" error="This is not a form field. Please press Tab to continue." prompt="Calculation of the minimum number of individuals that can be housed in all interim units of this size (2 bedroom)" sqref="F10" xr:uid="{EBCDD02A-4570-43A9-B4D6-2A9440C39E2B}">
      <formula1>0</formula1>
    </dataValidation>
    <dataValidation type="textLength" operator="lessThan" allowBlank="1" showInputMessage="1" showErrorMessage="1" error="This is not a form field. Please press Tab to continue." prompt="Calculation of the minimum number of individuals that can be housed in all interim units of this size (3 bedroom)" sqref="F11" xr:uid="{0C252513-6E51-4879-AF9E-A81DFC85EEC9}">
      <formula1>0</formula1>
    </dataValidation>
    <dataValidation type="textLength" operator="lessThan" allowBlank="1" showInputMessage="1" showErrorMessage="1" error="This is not a form field. Please press Tab to continue." prompt="Calculation of the minimum number of individuals that can be housed in all interim units of this size (4+ Bedroom)" sqref="F12" xr:uid="{8D1AD9A9-8F05-4C2C-9351-C540C8788105}">
      <formula1>0</formula1>
    </dataValidation>
    <dataValidation type="textLength" operator="lessThan" allowBlank="1" showInputMessage="1" showErrorMessage="1" error="This is not a form field. Please press Tab to continue." prompt="Calculation of the maximum number of individuals that can be housed in all interim units of this size. In this case, there are no requirements for manager/staff units." sqref="G13" xr:uid="{EE4F8E29-24C2-47B4-A51F-7FC86F717A55}">
      <formula1>0</formula1>
    </dataValidation>
    <dataValidation type="textLength" operator="lessThan" allowBlank="1" showInputMessage="1" showErrorMessage="1" error="This is not a form field. Please press Tab to continue." prompt="Calculation of maximum number of occupants for unit type (Studio) assuming 2 people per bedroom." sqref="L8" xr:uid="{21727EBF-F49E-4A05-AE06-77F084604DCC}">
      <formula1>0</formula1>
    </dataValidation>
    <dataValidation type="textLength" operator="lessThan" allowBlank="1" showInputMessage="1" showErrorMessage="1" error="This is not a form field. Please press Tab to continue." prompt="Calculation of maximum number of occupants for unit type (1 Bedroom) assuming 2 people per bedroom." sqref="L9" xr:uid="{1ECC18B3-C6B3-427F-9D3B-997A49998586}">
      <formula1>0</formula1>
    </dataValidation>
    <dataValidation type="textLength" operator="lessThan" allowBlank="1" showInputMessage="1" showErrorMessage="1" error="This is not a form field. Please press Tab to continue." prompt="Calculation of maximum number of occupants for unit type (2 Bedroom) assuming 2 people per bedroom." sqref="L10" xr:uid="{C35DBF84-00E9-4E0C-8EE6-871576526BA3}">
      <formula1>0</formula1>
    </dataValidation>
    <dataValidation type="textLength" operator="lessThan" allowBlank="1" showInputMessage="1" showErrorMessage="1" error="This is not a form field. Please press Tab to continue." prompt="Calculation of maximum number of occupants for unit type (3 Bedroom) assuming 2 people per bedroom." sqref="L11" xr:uid="{8D45521F-5D03-46CA-98BF-60E7F62B35A3}">
      <formula1>0</formula1>
    </dataValidation>
    <dataValidation type="textLength" operator="lessThan" allowBlank="1" showInputMessage="1" showErrorMessage="1" error="This is not a form field. Please press Tab to continue." prompt="Calculation of maximum number of occupants for unit type (4+ Bedroom) assuming 2 people per bedroom." sqref="L12" xr:uid="{39EDEE33-2BCC-4ACF-8B4F-2A824A6849EC}">
      <formula1>0</formula1>
    </dataValidation>
    <dataValidation type="textLength" operator="lessThan" allowBlank="1" showInputMessage="1" showErrorMessage="1" error="This is not a form field. Please press Tab to continue." promptTitle="Conversion Completion Form Due" prompt="This is a calculation that provides the date the Interim to Conversion Completion Form is due. This date is calculated 90 days after the date entered for construction completion." sqref="J23:L23" xr:uid="{84968DE8-2DF7-4A11-B04C-2DA3519E7EB1}">
      <formula1>0</formula1>
    </dataValidation>
    <dataValidation type="textLength" operator="lessThan" allowBlank="1" showInputMessage="1" showErrorMessage="1" error="This is not a form field. Please press Tab to continue." promptTitle="Draft Use Restriction Due" prompt="This is a calculation that shows the due date for submission of the draft 55-year Use Restriction. " sqref="J25:L25" xr:uid="{612590C6-28F8-445B-910E-BAD8988BECEA}">
      <formula1>0</formula1>
    </dataValidation>
    <dataValidation type="textLength" operator="lessThan" allowBlank="1" showInputMessage="1" showErrorMessage="1" error="This is not a form field. Please press Tab to continue." promptTitle="Recordation Due Date" prompt="This is a calculation that shows the date the approved use restriction must be recorded by." sqref="J26:L26" xr:uid="{52F8CF1A-EB02-44A5-86D2-87A5A56E8EA4}">
      <formula1>0</formula1>
    </dataValidation>
    <dataValidation type="textLength" operator="lessThan" allowBlank="1" showInputMessage="1" showErrorMessage="1" error="This is not a form field. Please press Tab to continue." promptTitle="Title Report Due Date" prompt="This is a calculation that shows the due date for the title report updated post-recordation." sqref="J27:L27" xr:uid="{BC0B189C-7912-4439-B92C-F2088161FC04}">
      <formula1>0</formula1>
    </dataValidation>
    <dataValidation allowBlank="1" showInputMessage="1" showErrorMessage="1" prompt="Location of offsite temporary housing (Site 1)" sqref="A35" xr:uid="{02CCC21C-5300-4F37-BD8C-F0AE99BB60E2}"/>
    <dataValidation allowBlank="1" showInputMessage="1" showErrorMessage="1" prompt="Number of beds available at offsite housing for homekey tenants (Site 1)" sqref="B35" xr:uid="{5C6CB194-C13C-450A-ADD1-E175AEF6DC34}"/>
    <dataValidation allowBlank="1" showInputMessage="1" showErrorMessage="1" prompt="Number of individuals staying in offsite interim housing (Site 1)" sqref="C35" xr:uid="{7D7520A2-FF50-4E36-A8C4-C207221BBEBE}"/>
    <dataValidation allowBlank="1" showInputMessage="1" showErrorMessage="1" prompt="How long is planned tenancy at offsite housing? Please enter in months. (Site 1)" sqref="D35" xr:uid="{9560A71F-8999-4517-BF26-3EB79285DAB9}"/>
    <dataValidation allowBlank="1" showInputMessage="1" showErrorMessage="1" prompt="What is the maximum length of time (in months) offsite housing will be available to Homekey tenants? If no limit, enter &quot;N/A&quot;. (Site 1)" sqref="E35" xr:uid="{77B36B4E-D813-4838-BD5C-7B7A3572C6A3}"/>
    <dataValidation allowBlank="1" showInputMessage="1" showErrorMessage="1" prompt="Enter additional comments and details (Site 1)" sqref="G35:L35" xr:uid="{A652C351-8DE2-4A86-8522-6DB48D45CDAB}"/>
    <dataValidation allowBlank="1" showInputMessage="1" showErrorMessage="1" prompt="Enter additional comments and details (Site 2)" sqref="G36:L36" xr:uid="{4A4EFE4B-61DF-4B0B-8193-C1F9086D5BBA}"/>
    <dataValidation allowBlank="1" showInputMessage="1" showErrorMessage="1" prompt="Enter additional comments and details (Site 3)" sqref="G37:L37" xr:uid="{37ECC2D2-1D7C-4D3C-8B93-F28927BE4669}"/>
    <dataValidation allowBlank="1" showInputMessage="1" showErrorMessage="1" prompt="Enter additional comments and details (Site 4)" sqref="G38:L38" xr:uid="{1F27B412-7BA8-4B81-BAE5-A2DD796BD65D}"/>
    <dataValidation allowBlank="1" showInputMessage="1" showErrorMessage="1" prompt="Location of offsite temporary housing (Site 2)" sqref="A36" xr:uid="{75DC7624-7C72-4749-BE88-F0D40862DEBD}"/>
    <dataValidation allowBlank="1" showInputMessage="1" showErrorMessage="1" prompt="Location of offsite temporary housing (Site 3)" sqref="A37" xr:uid="{EFCB243C-B30C-475E-93AD-02E9558679F8}"/>
    <dataValidation allowBlank="1" showInputMessage="1" showErrorMessage="1" prompt="Location of offsite temporary housing (Site 4)" sqref="A38" xr:uid="{1A959C0B-2BC9-45DB-ACE5-DB2194F4B273}"/>
    <dataValidation allowBlank="1" showInputMessage="1" showErrorMessage="1" prompt="Number of beds available at offsite housing for homekey tenants (Site 2)" sqref="B36" xr:uid="{17401DBF-841A-470A-9808-6D3AC32C9DEF}"/>
    <dataValidation allowBlank="1" showInputMessage="1" showErrorMessage="1" prompt="Number of beds available at offsite housing for homekey tenants (Site 3)" sqref="B37" xr:uid="{C9849FCC-694D-4FB0-893E-EE34F0448F28}"/>
    <dataValidation allowBlank="1" showInputMessage="1" showErrorMessage="1" prompt="Number of beds available at offsite housing for homekey tenants (Site 4)" sqref="B38" xr:uid="{31BDBDB3-761F-4C8E-9453-A91EB0E23756}"/>
    <dataValidation allowBlank="1" showInputMessage="1" showErrorMessage="1" prompt="Number of individuals staying in offsite interim housing (Site 2)" sqref="C36" xr:uid="{0F03203F-AEEF-4956-8133-86B5BA3DCCB2}"/>
    <dataValidation allowBlank="1" showInputMessage="1" showErrorMessage="1" prompt="Number of individuals staying in offsite interim housing (Site 3)" sqref="C37" xr:uid="{4C118A5B-01D2-476A-A664-BCBF9D3BEF52}"/>
    <dataValidation allowBlank="1" showInputMessage="1" showErrorMessage="1" prompt="Number of individuals staying in offsite interim housing (Site 4)" sqref="C38" xr:uid="{6389125C-4933-4F54-9EA3-FF4B547505DD}"/>
    <dataValidation allowBlank="1" showInputMessage="1" showErrorMessage="1" prompt="How long is planned tenancy at offsite housing? Please enter in months. (Site 2)" sqref="D36" xr:uid="{EF7EB571-1615-4C49-82F1-798A5E680756}"/>
    <dataValidation allowBlank="1" showInputMessage="1" showErrorMessage="1" prompt="How long is planned tenancy at offsite housing? Please enter in months. (Site 3)" sqref="D37" xr:uid="{206EA3A8-5195-4A7C-BA3D-9EFAC495E94B}"/>
    <dataValidation allowBlank="1" showInputMessage="1" showErrorMessage="1" prompt="How long is planned tenancy at offsite housing? Please enter in months. (Site 4)" sqref="D38" xr:uid="{376ABEC6-CFC5-4584-9082-443A20D25A63}"/>
    <dataValidation allowBlank="1" showInputMessage="1" showErrorMessage="1" prompt="What is the maximum length of time (in months) offsite housing will be available to Homekey tenants? If no limit, enter &quot;N/A&quot; (Site 2)" sqref="E36" xr:uid="{D8588C5F-4202-4365-ACE6-BCF030A85965}"/>
    <dataValidation allowBlank="1" showInputMessage="1" showErrorMessage="1" prompt="What is the maximum length of time (in months) offsite housing will be available to Homekey tenants? If no limit, enter &quot;N/A&quot; (Site 3)" sqref="E37" xr:uid="{EECF285C-FBDE-4B2B-A16A-D82BD19B8EB3}"/>
    <dataValidation allowBlank="1" showInputMessage="1" showErrorMessage="1" prompt="What is the maximum length of time (in months) offsite housing will be available to Homekey tenants? If no limit, enter &quot;N/A&quot; (Site 4)" sqref="E38" xr:uid="{904FE853-F6D9-4B4F-86AF-61718716ECEE}"/>
    <dataValidation type="textLength" operator="lessThan" allowBlank="1" showInputMessage="1" showErrorMessage="1" error="This is not a form field. Please press Tab to continue." promptTitle="Total Number of Offsite Beds" prompt="This is a calculation of the total number of interim units or beds available for Homekey tenants housed offsite." sqref="B40" xr:uid="{364F6ABB-93DD-4B0C-9BB3-EB710B795CC2}">
      <formula1>0</formula1>
    </dataValidation>
    <dataValidation type="textLength" operator="lessThan" allowBlank="1" showInputMessage="1" showErrorMessage="1" error="This is not a form field. Please press Tab to continue." promptTitle="Total Individuals Housed Offsite" prompt="This is a calculation of the total number of individuals staying in offsite interim housing." sqref="C40" xr:uid="{5FB6A61A-F420-44BE-9C44-25445DAAEB01}">
      <formula1>0</formula1>
    </dataValidation>
    <dataValidation allowBlank="1" showInputMessage="1" showErrorMessage="1" error="This is not a form field. Please press Tab to continue." sqref="D40:L40 D50:L50" xr:uid="{B1E48560-CD70-4C16-91C6-3BBBCE8D47CE}"/>
    <dataValidation type="textLength" operator="lessThan" allowBlank="1" showInputMessage="1" showErrorMessage="1" error="This is not a form field. Please press Tab to continue." promptTitle="Total Amount" prompt="This is a calculation of the total amount of non-Homekey funding sources that will be used to accomplish conversion of the project and sustain ongoing operations." sqref="B50:C50" xr:uid="{373F2C16-9959-47B2-930A-34CCECC68C6D}">
      <formula1>0</formula1>
    </dataValidation>
    <dataValidation allowBlank="1" showInputMessage="1" showErrorMessage="1" prompt="Please enter notes for this funding source." sqref="H44:L44 H45:L45 H46:L46 H47:L47 H48:L48 H49:L49" xr:uid="{1ED2337C-1C64-4488-907C-3E9572EE2C8A}"/>
    <dataValidation allowBlank="1" showInputMessage="1" showErrorMessage="1" prompt="This field will be completed by HCD" sqref="A68:F68 G68:L68" xr:uid="{87C2EDBB-B769-4978-94C7-39E7F1AB4055}"/>
    <dataValidation allowBlank="1" showInputMessage="1" showErrorMessage="1" prompt="Calculation of the minimum number of individuals that can be housed in all interim units of this size. In this case, there are no requirements for manager/staff units." sqref="K13" xr:uid="{BE6B1072-78CD-45B1-965E-898EE79044E8}"/>
    <dataValidation allowBlank="1" showInputMessage="1" showErrorMessage="1" promptTitle="Anticipated Date of Closing" prompt="If the Perm Conversion involves a loan closing or close of escrow, please enter the anticipated date of closing" sqref="J19:L19" xr:uid="{C6009A9D-C625-4A03-91AC-7A6B8127AAF4}"/>
    <dataValidation allowBlank="1" showInputMessage="1" showErrorMessage="1" promptTitle="Funding Source" prompt="Enter the name of the source of other funding (1)" sqref="A44" xr:uid="{ED62D5CD-3BE4-4876-B4A7-41B346D2022B}"/>
    <dataValidation allowBlank="1" showInputMessage="1" showErrorMessage="1" promptTitle="Funding Source" prompt="Enter the name of the source of other funding (2)" sqref="A45" xr:uid="{782F7505-BAD0-4FA8-902D-B55CC2C523A1}"/>
    <dataValidation allowBlank="1" showInputMessage="1" showErrorMessage="1" promptTitle="Funding Source" prompt="Enter the name of the source of other funding (3) " sqref="A46" xr:uid="{80E7B47E-22F7-48FC-B663-FCA1A0D7FD77}"/>
    <dataValidation allowBlank="1" showInputMessage="1" showErrorMessage="1" promptTitle="Funding Source" prompt="Enter the name of the source of other funding (4) " sqref="A47" xr:uid="{EB759679-5AC3-4F73-BD48-2BDBC7E805B9}"/>
    <dataValidation allowBlank="1" showInputMessage="1" showErrorMessage="1" promptTitle="Funding Source" prompt="Enter the name of the source of other funding (5)" sqref="A48" xr:uid="{F87326CB-6ED8-4AA5-A964-EAD97F449E44}"/>
    <dataValidation type="textLength" operator="lessThan" allowBlank="1" showInputMessage="1" showErrorMessage="1" error="This is not a form field. Please press Tab to continue." prompt="Calculation of maximum number of occupants for unit type (Studio) assuming 2 people per bedroom." sqref="G8" xr:uid="{CAB4AD56-68FE-4214-8412-A79683A0E011}">
      <formula1>0</formula1>
    </dataValidation>
    <dataValidation type="textLength" operator="lessThan" allowBlank="1" showInputMessage="1" showErrorMessage="1" error="This is not a form field. Please press Tab to continue." prompt="Calculation of maximum number of occupants for unit type (1 Bedroom) assuming 2 people per bedroom." sqref="G9" xr:uid="{AE262010-2EB3-4094-AB70-A4F58823A02B}">
      <formula1>0</formula1>
    </dataValidation>
    <dataValidation type="textLength" operator="lessThan" allowBlank="1" showInputMessage="1" showErrorMessage="1" error="This is not a form field. Please press Tab to continue." prompt="Calculation of maximum number of occupants for unit type (2 Bedroom) assuming 2 people per bedroom." sqref="G10" xr:uid="{7D79F0AC-4329-4E3E-A925-5D72DC6FAFA2}">
      <formula1>0</formula1>
    </dataValidation>
    <dataValidation type="textLength" operator="lessThan" allowBlank="1" showInputMessage="1" showErrorMessage="1" error="This is not a form field. Please press Tab to continue." prompt="Calculation of maximum number of occupants for unit type (3 Bedroom) assuming 2 people per bedroom." sqref="G11" xr:uid="{493B2C33-6267-4B50-BD06-F76B100B9BFE}">
      <formula1>0</formula1>
    </dataValidation>
    <dataValidation type="textLength" operator="lessThan" allowBlank="1" showInputMessage="1" showErrorMessage="1" error="This is not a form field. Please press Tab to continue." prompt="Calculation of maximum number of occupants for unit type (4+ Bedroom) assuming 2 people per bedroom." sqref="G12" xr:uid="{1ADD7202-1551-46DD-90E7-79AA211621C9}">
      <formula1>0</formula1>
    </dataValidation>
    <dataValidation type="list" allowBlank="1" showInputMessage="1" showErrorMessage="1" promptTitle="Ownership Transfer" prompt="Will this site be transferred to a new owner? Please select from the drop-down menu." sqref="J29:L29" xr:uid="{777A2908-7B02-4AF1-B831-397D3871BE89}">
      <formula1>"Select One, Yes, No"</formula1>
    </dataValidation>
  </dataValidations>
  <hyperlinks>
    <hyperlink ref="K7" r:id="rId1" display="https://www.hcd.ca.gov/grants-funding/already-have-funding/uniform-multifamily-regulations.shtml" xr:uid="{DF9C8644-26B3-46CF-822F-EB818D8C3381}"/>
    <hyperlink ref="A25:C25" r:id="rId2" display="https://www.hcd.ca.gov/sites/default/files/docs/grants-and-funding/homekey/homekey-use-restriction-guidance.pdf" xr:uid="{53FD6190-997E-42D5-8973-E0C84371E8CD}"/>
    <hyperlink ref="F7" r:id="rId3" display="https://www.hcd.ca.gov/grants-funding/already-have-funding/uniform-multifamily-regulations.shtml" xr:uid="{0FF2A52A-83E4-4330-97E1-D6FEF4668D8A}"/>
    <hyperlink ref="A23:I23" r:id="rId4" display="https://www.hcd.ca.gov/sites/default/files/docs/grants-and-funding/homekey/hk-interim-to-perm-completion.pdf" xr:uid="{5481AE4D-BD9E-4C43-A428-E9F05CB55C2D}"/>
  </hyperlinks>
  <pageMargins left="0.58869047619047621" right="0.36736111111111103" top="0.64166666666666672" bottom="0.875" header="0.20016339869281" footer="0.3"/>
  <pageSetup scale="42" fitToHeight="2" orientation="portrait" horizontalDpi="1200" verticalDpi="1200" r:id="rId5"/>
  <headerFooter>
    <oddHeader xml:space="preserve">&amp;L&amp;14STATE OF CALIFORNIA
&amp;"Arial,Bold"HOMEKEY INTERIM TO PERMANENT CONVERSION NOTICE FORM&amp;"Arial,Regular"
&amp;11REV: 10/2024&amp;12
&amp;R&amp;14DEPARTMENT OF HOUSING AND COMMUNITY DEVELOPMENT (HCD)
DIVISION OF STATE FINANCIAL ASSISTANCE
MULTIFAMILY GRANT MANAGEMENT
</oddHeader>
    <oddFooter>&amp;CPage &amp;P of &amp;N</oddFooter>
  </headerFooter>
  <extLst>
    <ext xmlns:x14="http://schemas.microsoft.com/office/spreadsheetml/2009/9/main" uri="{CCE6A557-97BC-4b89-ADB6-D9C93CAAB3DF}">
      <x14:dataValidations xmlns:xm="http://schemas.microsoft.com/office/excel/2006/main" xWindow="748" yWindow="747" count="1">
        <x14:dataValidation type="list" allowBlank="1" showInputMessage="1" showErrorMessage="1" promptTitle="Lien Priority" prompt="Please select a drop-down response." xr:uid="{BC158E45-6D9C-4BEE-8F0C-BAB9DF70CADB}">
          <x14:formula1>
            <xm:f>Lists!$B$2:$B$5</xm:f>
          </x14:formula1>
          <xm:sqref>J28:L28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1A81C-D3E9-4571-92DF-92F998DC400F}">
  <dimension ref="B2:B5"/>
  <sheetViews>
    <sheetView workbookViewId="0">
      <selection activeCell="B5" sqref="B5"/>
    </sheetView>
  </sheetViews>
  <sheetFormatPr defaultRowHeight="15.5" x14ac:dyDescent="0.35"/>
  <sheetData>
    <row r="2" spans="2:2" x14ac:dyDescent="0.35">
      <c r="B2" t="s">
        <v>28</v>
      </c>
    </row>
    <row r="3" spans="2:2" x14ac:dyDescent="0.35">
      <c r="B3" t="s">
        <v>57</v>
      </c>
    </row>
    <row r="4" spans="2:2" x14ac:dyDescent="0.35">
      <c r="B4" t="s">
        <v>58</v>
      </c>
    </row>
    <row r="5" spans="2:2" x14ac:dyDescent="0.35">
      <c r="B5"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CCC89-7E8C-41AA-A7F4-3174EE941547}">
  <sheetPr codeName="Sheet2"/>
  <dimension ref="A1:O15"/>
  <sheetViews>
    <sheetView zoomScaleNormal="100" workbookViewId="0">
      <selection activeCell="A4" sqref="A4:L4"/>
    </sheetView>
  </sheetViews>
  <sheetFormatPr defaultRowHeight="15.5" x14ac:dyDescent="0.35"/>
  <cols>
    <col min="1" max="1" width="22.69140625" customWidth="1"/>
    <col min="2" max="2" width="15.23046875" customWidth="1"/>
    <col min="3" max="3" width="17.53515625" customWidth="1"/>
    <col min="4" max="4" width="19.69140625" customWidth="1"/>
    <col min="5" max="5" width="20.23046875" customWidth="1"/>
    <col min="6" max="6" width="18.07421875" customWidth="1"/>
    <col min="7" max="7" width="18" customWidth="1"/>
    <col min="8" max="8" width="14.4609375" customWidth="1"/>
    <col min="15" max="15" width="0" hidden="1" customWidth="1"/>
  </cols>
  <sheetData>
    <row r="1" spans="1:15" ht="30" customHeight="1" x14ac:dyDescent="0.35">
      <c r="A1" s="261" t="s">
        <v>60</v>
      </c>
      <c r="B1" s="262"/>
      <c r="C1" s="262"/>
      <c r="D1" s="262"/>
      <c r="E1" s="262"/>
      <c r="F1" s="262"/>
      <c r="G1" s="262"/>
      <c r="H1" s="263"/>
    </row>
    <row r="2" spans="1:15" ht="34.5" customHeight="1" x14ac:dyDescent="0.35">
      <c r="A2" s="264" t="s">
        <v>61</v>
      </c>
      <c r="B2" s="265"/>
      <c r="C2" s="265"/>
      <c r="D2" s="265"/>
      <c r="E2" s="265"/>
      <c r="F2" s="265"/>
      <c r="G2" s="265"/>
      <c r="H2" s="266"/>
    </row>
    <row r="3" spans="1:15" ht="56" x14ac:dyDescent="0.35">
      <c r="A3" s="6" t="s">
        <v>9</v>
      </c>
      <c r="B3" s="13" t="s">
        <v>62</v>
      </c>
      <c r="C3" s="7" t="s">
        <v>63</v>
      </c>
      <c r="D3" s="7" t="s">
        <v>64</v>
      </c>
      <c r="E3" s="7" t="s">
        <v>65</v>
      </c>
      <c r="F3" s="7" t="s">
        <v>66</v>
      </c>
      <c r="G3" s="8" t="s">
        <v>67</v>
      </c>
      <c r="H3" s="9" t="s">
        <v>14</v>
      </c>
    </row>
    <row r="4" spans="1:15" ht="25.5" customHeight="1" x14ac:dyDescent="0.35">
      <c r="A4" s="1" t="s">
        <v>17</v>
      </c>
      <c r="B4" s="14">
        <f>'Onsite Information'!C8</f>
        <v>0</v>
      </c>
      <c r="C4" s="2"/>
      <c r="D4" s="2"/>
      <c r="E4" s="2"/>
      <c r="F4" s="2"/>
      <c r="G4" s="4">
        <f>1*C4</f>
        <v>0</v>
      </c>
      <c r="H4" s="5">
        <f>2*C4</f>
        <v>0</v>
      </c>
    </row>
    <row r="5" spans="1:15" ht="24.75" customHeight="1" x14ac:dyDescent="0.35">
      <c r="A5" s="1" t="s">
        <v>18</v>
      </c>
      <c r="B5" s="14">
        <f>'Onsite Information'!C9</f>
        <v>0</v>
      </c>
      <c r="C5" s="2"/>
      <c r="D5" s="2"/>
      <c r="E5" s="2"/>
      <c r="F5" s="2"/>
      <c r="G5" s="4">
        <f>1*C5</f>
        <v>0</v>
      </c>
      <c r="H5" s="5">
        <f>2*C5</f>
        <v>0</v>
      </c>
    </row>
    <row r="6" spans="1:15" ht="21" customHeight="1" x14ac:dyDescent="0.35">
      <c r="A6" s="1" t="s">
        <v>19</v>
      </c>
      <c r="B6" s="14">
        <f>'Onsite Information'!C10</f>
        <v>0</v>
      </c>
      <c r="C6" s="2"/>
      <c r="D6" s="2"/>
      <c r="E6" s="2"/>
      <c r="F6" s="2"/>
      <c r="G6" s="4">
        <f>2*C6</f>
        <v>0</v>
      </c>
      <c r="H6" s="5">
        <f>4*C6</f>
        <v>0</v>
      </c>
    </row>
    <row r="7" spans="1:15" ht="21" customHeight="1" x14ac:dyDescent="0.35">
      <c r="A7" s="1" t="s">
        <v>20</v>
      </c>
      <c r="B7" s="14">
        <f>'Onsite Information'!C11</f>
        <v>0</v>
      </c>
      <c r="C7" s="2"/>
      <c r="D7" s="2"/>
      <c r="E7" s="2"/>
      <c r="F7" s="2"/>
      <c r="G7" s="4">
        <f>4*C7</f>
        <v>0</v>
      </c>
      <c r="H7" s="5">
        <f>6*C7</f>
        <v>0</v>
      </c>
    </row>
    <row r="8" spans="1:15" ht="21" customHeight="1" x14ac:dyDescent="0.35">
      <c r="A8" s="1" t="s">
        <v>21</v>
      </c>
      <c r="B8" s="14">
        <f>'Onsite Information'!C12</f>
        <v>0</v>
      </c>
      <c r="C8" s="2"/>
      <c r="D8" s="2"/>
      <c r="E8" s="2"/>
      <c r="F8" s="2"/>
      <c r="G8" s="4">
        <f>6*C8</f>
        <v>0</v>
      </c>
      <c r="H8" s="5">
        <f>8*C8</f>
        <v>0</v>
      </c>
    </row>
    <row r="9" spans="1:15" ht="21" customHeight="1" x14ac:dyDescent="0.35">
      <c r="A9" s="15" t="s">
        <v>68</v>
      </c>
      <c r="B9" s="14">
        <f>'Onsite Information'!C14</f>
        <v>0</v>
      </c>
      <c r="C9" s="2"/>
      <c r="D9" s="2"/>
      <c r="E9" s="2"/>
      <c r="F9" s="2"/>
      <c r="G9" s="12"/>
      <c r="H9" s="16"/>
    </row>
    <row r="10" spans="1:15" ht="22.5" customHeight="1" thickBot="1" x14ac:dyDescent="0.4">
      <c r="A10" s="3" t="s">
        <v>25</v>
      </c>
      <c r="B10" s="17">
        <f>SUM(B4:B9)</f>
        <v>0</v>
      </c>
      <c r="C10" s="10">
        <f>SUM(C4:C9)</f>
        <v>0</v>
      </c>
      <c r="D10" s="10">
        <f>SUM((C4*D4),(C5*D5),(C6*D6),(C7*D7),(C8*D8),(C9*D9))</f>
        <v>0</v>
      </c>
      <c r="E10" s="11">
        <f>SUM(E4:E9)</f>
        <v>0</v>
      </c>
      <c r="F10" s="11">
        <f>SUM(F4:F9)</f>
        <v>0</v>
      </c>
      <c r="G10" s="10">
        <f>SUM(G4:G8)</f>
        <v>0</v>
      </c>
      <c r="H10" s="18">
        <f>SUM(H4:H8)</f>
        <v>0</v>
      </c>
      <c r="O10">
        <f>SUM((C4*D4),(C5*D5),(C6*D6),(C7*D7),(C8*D8),(C9*D9))</f>
        <v>0</v>
      </c>
    </row>
    <row r="11" spans="1:15" ht="26.25" customHeight="1" thickBot="1" x14ac:dyDescent="0.4">
      <c r="A11" s="267" t="s">
        <v>69</v>
      </c>
      <c r="B11" s="268"/>
      <c r="C11" s="268"/>
      <c r="D11" s="268"/>
      <c r="E11" s="268"/>
      <c r="F11" s="268"/>
      <c r="G11" s="268"/>
      <c r="H11" s="269"/>
    </row>
    <row r="12" spans="1:15" ht="29.25" customHeight="1" thickBot="1" x14ac:dyDescent="0.4">
      <c r="A12" s="258" t="s">
        <v>70</v>
      </c>
      <c r="B12" s="259"/>
      <c r="C12" s="259"/>
      <c r="D12" s="259"/>
      <c r="E12" s="259"/>
      <c r="F12" s="259"/>
      <c r="G12" s="259"/>
      <c r="H12" s="260"/>
    </row>
    <row r="13" spans="1:15" ht="131.25" customHeight="1" thickBot="1" x14ac:dyDescent="0.4">
      <c r="A13" s="191"/>
      <c r="B13" s="192"/>
      <c r="C13" s="192"/>
      <c r="D13" s="192"/>
      <c r="E13" s="192"/>
      <c r="F13" s="192"/>
      <c r="G13" s="192"/>
      <c r="H13" s="193"/>
    </row>
    <row r="14" spans="1:15" ht="27.75" customHeight="1" thickBot="1" x14ac:dyDescent="0.4">
      <c r="A14" s="258" t="s">
        <v>71</v>
      </c>
      <c r="B14" s="259"/>
      <c r="C14" s="259"/>
      <c r="D14" s="259"/>
      <c r="E14" s="259"/>
      <c r="F14" s="259"/>
      <c r="G14" s="259"/>
      <c r="H14" s="260"/>
    </row>
    <row r="15" spans="1:15" ht="171" customHeight="1" thickBot="1" x14ac:dyDescent="0.4">
      <c r="A15" s="191"/>
      <c r="B15" s="192"/>
      <c r="C15" s="192"/>
      <c r="D15" s="192"/>
      <c r="E15" s="192"/>
      <c r="F15" s="192"/>
      <c r="G15" s="192"/>
      <c r="H15" s="193"/>
    </row>
  </sheetData>
  <sheetProtection algorithmName="SHA-512" hashValue="zCLkdtdC+pruYEvKCLFcQzlk5nOrOes9roroAppTbZsFczYh8tJWBsR8R3Ce3SwH6TgErQKBU9LH+lk4vBI5zA==" saltValue="saWS3AkiAFhAkTOV7aYPIA==" spinCount="100000" sheet="1" objects="1" scenarios="1" selectLockedCells="1"/>
  <mergeCells count="7">
    <mergeCell ref="A14:H14"/>
    <mergeCell ref="A15:H15"/>
    <mergeCell ref="A13:H13"/>
    <mergeCell ref="A1:H1"/>
    <mergeCell ref="A2:H2"/>
    <mergeCell ref="A11:H11"/>
    <mergeCell ref="A12:H12"/>
  </mergeCells>
  <conditionalFormatting sqref="F10">
    <cfRule type="cellIs" dxfId="8" priority="1" operator="lessThan">
      <formula>$G$10</formula>
    </cfRule>
  </conditionalFormatting>
  <dataValidations count="3">
    <dataValidation type="textLength" operator="lessThan" allowBlank="1" showInputMessage="1" showErrorMessage="1" error="This is not a form field. Please press Tab to continue." sqref="G4:H10 A4:B9 C10:F10 A11:H11 A12:H12 A14:H14" xr:uid="{D6273AA9-61C1-4C49-8F96-77B27DF17C7C}">
      <formula1>0</formula1>
    </dataValidation>
    <dataValidation type="textLength" operator="lessThan" allowBlank="1" showInputMessage="1" showErrorMessage="1" sqref="A10:B10 A1:H3" xr:uid="{ACA73E62-BCEB-4B02-9467-8BFF2E0508DF}">
      <formula1>0</formula1>
    </dataValidation>
    <dataValidation allowBlank="1" showInputMessage="1" showErrorMessage="1" prompt="Please input your response." sqref="A13:H13 A15:H15" xr:uid="{D82762D7-0A62-480B-BAF9-0C20F909A546}"/>
  </dataValidations>
  <hyperlinks>
    <hyperlink ref="G3" r:id="rId1" display="https://www.hcd.ca.gov/grants-funding/already-have-funding/uniform-multifamily-regulations.shtml" xr:uid="{23E1A850-210E-4491-957E-44801E05FB00}"/>
  </hyperlinks>
  <pageMargins left="0.7" right="0.7" top="0.75" bottom="0.75" header="0.3" footer="0.3"/>
  <pageSetup orientation="portrait" horizontalDpi="1200" verticalDpi="120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F63501-CDB1-4BF9-9B0C-C2F7D72AC7A0}">
  <sheetPr codeName="Sheet3">
    <pageSetUpPr fitToPage="1"/>
  </sheetPr>
  <dimension ref="A1:G37"/>
  <sheetViews>
    <sheetView zoomScaleNormal="100" zoomScalePageLayoutView="55" workbookViewId="0">
      <selection activeCell="A22" sqref="A22"/>
    </sheetView>
  </sheetViews>
  <sheetFormatPr defaultRowHeight="15.5" x14ac:dyDescent="0.35"/>
  <cols>
    <col min="1" max="1" width="53.23046875" customWidth="1"/>
    <col min="2" max="2" width="22.23046875" customWidth="1"/>
    <col min="3" max="3" width="41.23046875" customWidth="1"/>
    <col min="4" max="4" width="19.69140625" customWidth="1"/>
    <col min="5" max="5" width="33.23046875" customWidth="1"/>
    <col min="6" max="6" width="9.69140625" bestFit="1" customWidth="1"/>
  </cols>
  <sheetData>
    <row r="1" spans="1:6" ht="33" customHeight="1" thickBot="1" x14ac:dyDescent="0.4">
      <c r="A1" s="301" t="s">
        <v>72</v>
      </c>
      <c r="B1" s="302"/>
      <c r="C1" s="302"/>
      <c r="D1" s="302"/>
      <c r="E1" s="302"/>
      <c r="F1" s="303"/>
    </row>
    <row r="2" spans="1:6" x14ac:dyDescent="0.35">
      <c r="A2" s="295" t="s">
        <v>73</v>
      </c>
      <c r="B2" s="296"/>
      <c r="C2" s="297" t="s">
        <v>74</v>
      </c>
      <c r="D2" s="298"/>
      <c r="E2" s="297" t="s">
        <v>75</v>
      </c>
      <c r="F2" s="298"/>
    </row>
    <row r="3" spans="1:6" x14ac:dyDescent="0.35">
      <c r="A3" s="22" t="s">
        <v>76</v>
      </c>
      <c r="B3" s="23">
        <f>'Onsite Information'!$B$15</f>
        <v>0</v>
      </c>
      <c r="C3" s="22" t="s">
        <v>77</v>
      </c>
      <c r="D3" s="23">
        <f>'Onsite Information'!$I$15</f>
        <v>0</v>
      </c>
      <c r="E3" s="22" t="s">
        <v>77</v>
      </c>
      <c r="F3" s="23">
        <f>'Offsite Permanent'!$C$10</f>
        <v>0</v>
      </c>
    </row>
    <row r="4" spans="1:6" x14ac:dyDescent="0.35">
      <c r="A4" s="22" t="s">
        <v>78</v>
      </c>
      <c r="B4" s="24">
        <f>'Onsite Information'!$C$15</f>
        <v>0</v>
      </c>
      <c r="C4" s="22" t="s">
        <v>79</v>
      </c>
      <c r="D4" s="24">
        <f>'Onsite Information'!J15</f>
        <v>0</v>
      </c>
      <c r="E4" s="22" t="s">
        <v>79</v>
      </c>
      <c r="F4" s="23">
        <f>'Offsite Permanent'!D10</f>
        <v>0</v>
      </c>
    </row>
    <row r="5" spans="1:6" x14ac:dyDescent="0.35">
      <c r="A5" s="25" t="s">
        <v>80</v>
      </c>
      <c r="B5" s="26">
        <f>'Onsite Information'!$F$15</f>
        <v>0</v>
      </c>
      <c r="C5" s="27" t="s">
        <v>81</v>
      </c>
      <c r="D5" s="23">
        <f>'Onsite Information'!$K$15</f>
        <v>0</v>
      </c>
      <c r="E5" s="22" t="s">
        <v>81</v>
      </c>
      <c r="F5" s="24">
        <f>'Offsite Permanent'!G10</f>
        <v>0</v>
      </c>
    </row>
    <row r="6" spans="1:6" x14ac:dyDescent="0.35">
      <c r="A6" s="25" t="s">
        <v>82</v>
      </c>
      <c r="B6" s="26">
        <f>'Onsite Information'!G15</f>
        <v>0</v>
      </c>
      <c r="C6" s="27" t="s">
        <v>83</v>
      </c>
      <c r="D6" s="23">
        <f>'Onsite Information'!$L$15</f>
        <v>0</v>
      </c>
      <c r="E6" s="22" t="s">
        <v>83</v>
      </c>
      <c r="F6" s="28">
        <f>'Offsite Permanent'!H10</f>
        <v>0</v>
      </c>
    </row>
    <row r="7" spans="1:6" ht="19.5" customHeight="1" thickBot="1" x14ac:dyDescent="0.4">
      <c r="A7" s="29" t="s">
        <v>84</v>
      </c>
      <c r="B7" s="26">
        <f>AVERAGE(B5:B6)</f>
        <v>0</v>
      </c>
      <c r="C7" s="29" t="s">
        <v>84</v>
      </c>
      <c r="D7" s="26">
        <f>AVERAGE(D5:D6)</f>
        <v>0</v>
      </c>
      <c r="E7" s="29" t="s">
        <v>84</v>
      </c>
      <c r="F7" s="28">
        <f>AVERAGE(F5:F6)</f>
        <v>0</v>
      </c>
    </row>
    <row r="8" spans="1:6" ht="21.75" customHeight="1" x14ac:dyDescent="0.35">
      <c r="A8" s="299" t="s">
        <v>85</v>
      </c>
      <c r="B8" s="300"/>
      <c r="C8" s="304" t="s">
        <v>86</v>
      </c>
      <c r="D8" s="300"/>
      <c r="E8" s="300"/>
      <c r="F8" s="305"/>
    </row>
    <row r="9" spans="1:6" ht="21.75" customHeight="1" x14ac:dyDescent="0.35">
      <c r="A9" s="27" t="s">
        <v>87</v>
      </c>
      <c r="B9" s="30">
        <f>D3+F3</f>
        <v>0</v>
      </c>
      <c r="C9" s="283"/>
      <c r="D9" s="283"/>
      <c r="E9" s="276"/>
      <c r="F9" s="277"/>
    </row>
    <row r="10" spans="1:6" ht="21.75" customHeight="1" x14ac:dyDescent="0.35">
      <c r="A10" s="27" t="s">
        <v>88</v>
      </c>
      <c r="B10" s="31">
        <f>D4+F4</f>
        <v>0</v>
      </c>
      <c r="C10" s="283" t="s">
        <v>89</v>
      </c>
      <c r="D10" s="283"/>
      <c r="E10" s="278">
        <f>B9-B3</f>
        <v>0</v>
      </c>
      <c r="F10" s="279"/>
    </row>
    <row r="11" spans="1:6" ht="21.75" customHeight="1" x14ac:dyDescent="0.35">
      <c r="A11" s="27" t="s">
        <v>90</v>
      </c>
      <c r="B11" s="31">
        <f>D5+F5</f>
        <v>0</v>
      </c>
      <c r="C11" s="283" t="s">
        <v>91</v>
      </c>
      <c r="D11" s="283"/>
      <c r="E11" s="278">
        <f>B10-B4</f>
        <v>0</v>
      </c>
      <c r="F11" s="279"/>
    </row>
    <row r="12" spans="1:6" ht="21.75" customHeight="1" x14ac:dyDescent="0.35">
      <c r="A12" s="27" t="s">
        <v>83</v>
      </c>
      <c r="B12" s="31">
        <f>D6+F6</f>
        <v>0</v>
      </c>
      <c r="C12" s="284" t="s">
        <v>92</v>
      </c>
      <c r="D12" s="284"/>
      <c r="E12" s="278">
        <f>B13-B7</f>
        <v>0</v>
      </c>
      <c r="F12" s="279"/>
    </row>
    <row r="13" spans="1:6" ht="25.5" customHeight="1" thickBot="1" x14ac:dyDescent="0.4">
      <c r="A13" s="32" t="s">
        <v>84</v>
      </c>
      <c r="B13" s="33">
        <f>D7+F7</f>
        <v>0</v>
      </c>
      <c r="C13" s="273" t="str">
        <f>IF(AND(E12&lt;0,E11&lt;0),"Deny","Approve")</f>
        <v>Approve</v>
      </c>
      <c r="D13" s="274"/>
      <c r="E13" s="274"/>
      <c r="F13" s="275"/>
    </row>
    <row r="14" spans="1:6" ht="25.5" customHeight="1" x14ac:dyDescent="0.35">
      <c r="A14" s="34" t="s">
        <v>93</v>
      </c>
      <c r="B14" s="35" t="s">
        <v>94</v>
      </c>
      <c r="C14" s="36" t="s">
        <v>95</v>
      </c>
      <c r="D14" s="37" t="s">
        <v>96</v>
      </c>
      <c r="E14" s="285">
        <f>'Onsite Information'!B3</f>
        <v>0</v>
      </c>
      <c r="F14" s="286"/>
    </row>
    <row r="15" spans="1:6" ht="35.9" customHeight="1" x14ac:dyDescent="0.35">
      <c r="A15" s="38"/>
      <c r="B15" s="39"/>
      <c r="C15" s="40"/>
      <c r="D15" s="60" t="s">
        <v>97</v>
      </c>
      <c r="E15" s="287" t="s">
        <v>28</v>
      </c>
      <c r="F15" s="288"/>
    </row>
    <row r="16" spans="1:6" ht="35.5" customHeight="1" x14ac:dyDescent="0.35">
      <c r="A16" s="41" t="s">
        <v>98</v>
      </c>
      <c r="B16" s="42" t="s">
        <v>94</v>
      </c>
      <c r="C16" s="43" t="s">
        <v>95</v>
      </c>
      <c r="D16" s="293" t="s">
        <v>99</v>
      </c>
      <c r="E16" s="289"/>
      <c r="F16" s="290"/>
    </row>
    <row r="17" spans="1:7" ht="37.4" customHeight="1" thickBot="1" x14ac:dyDescent="0.4">
      <c r="A17" s="44"/>
      <c r="B17" s="45"/>
      <c r="C17" s="46"/>
      <c r="D17" s="294"/>
      <c r="E17" s="291"/>
      <c r="F17" s="292"/>
      <c r="G17" s="59"/>
    </row>
    <row r="18" spans="1:7" s="21" customFormat="1" ht="48" customHeight="1" thickBot="1" x14ac:dyDescent="0.4">
      <c r="A18" s="20"/>
      <c r="B18" s="20"/>
      <c r="C18" s="20"/>
    </row>
    <row r="19" spans="1:7" s="21" customFormat="1" ht="21.75" customHeight="1" x14ac:dyDescent="0.35">
      <c r="A19" s="280" t="s">
        <v>100</v>
      </c>
      <c r="B19" s="281"/>
      <c r="C19" s="282"/>
    </row>
    <row r="20" spans="1:7" ht="49" customHeight="1" x14ac:dyDescent="0.35">
      <c r="A20" s="270" t="s">
        <v>101</v>
      </c>
      <c r="B20" s="271"/>
      <c r="C20" s="272"/>
      <c r="D20" s="21"/>
      <c r="E20" s="21"/>
      <c r="F20" s="21"/>
    </row>
    <row r="21" spans="1:7" ht="25.5" customHeight="1" x14ac:dyDescent="0.35">
      <c r="A21" s="47" t="s">
        <v>102</v>
      </c>
      <c r="B21" s="48" t="s">
        <v>103</v>
      </c>
      <c r="C21" s="49" t="s">
        <v>47</v>
      </c>
    </row>
    <row r="22" spans="1:7" ht="40.4" customHeight="1" x14ac:dyDescent="0.35">
      <c r="A22" s="50" t="s">
        <v>104</v>
      </c>
      <c r="B22" s="54"/>
      <c r="C22" s="55"/>
    </row>
    <row r="23" spans="1:7" ht="38.9" customHeight="1" x14ac:dyDescent="0.35">
      <c r="A23" s="51" t="s">
        <v>105</v>
      </c>
      <c r="B23" s="54"/>
      <c r="C23" s="55"/>
    </row>
    <row r="24" spans="1:7" ht="51.65" customHeight="1" x14ac:dyDescent="0.35">
      <c r="A24" s="51" t="s">
        <v>106</v>
      </c>
      <c r="B24" s="54"/>
      <c r="C24" s="55"/>
    </row>
    <row r="25" spans="1:7" ht="32.9" customHeight="1" x14ac:dyDescent="0.35">
      <c r="A25" s="51" t="s">
        <v>107</v>
      </c>
      <c r="B25" s="54"/>
      <c r="C25" s="55"/>
    </row>
    <row r="26" spans="1:7" ht="48.65" customHeight="1" x14ac:dyDescent="0.35">
      <c r="A26" s="50" t="s">
        <v>108</v>
      </c>
      <c r="B26" s="54"/>
      <c r="C26" s="55"/>
    </row>
    <row r="27" spans="1:7" ht="43.5" customHeight="1" x14ac:dyDescent="0.35">
      <c r="A27" s="58" t="s">
        <v>109</v>
      </c>
      <c r="B27" s="54"/>
      <c r="C27" s="55"/>
    </row>
    <row r="28" spans="1:7" ht="41.5" customHeight="1" x14ac:dyDescent="0.35">
      <c r="A28" s="51" t="s">
        <v>110</v>
      </c>
      <c r="B28" s="56" t="str">
        <f>IF('Onsite Information'!J25="","",'Onsite Information'!J25-30)</f>
        <v/>
      </c>
      <c r="C28" s="55"/>
    </row>
    <row r="29" spans="1:7" ht="50.15" customHeight="1" x14ac:dyDescent="0.35">
      <c r="A29" s="51" t="s">
        <v>111</v>
      </c>
      <c r="B29" s="82" t="str">
        <f>IF('Onsite Information'!J28="Select One","",'Onsite Information'!J28)</f>
        <v/>
      </c>
      <c r="C29" s="55"/>
    </row>
    <row r="30" spans="1:7" ht="39.75" customHeight="1" x14ac:dyDescent="0.35">
      <c r="A30" s="52" t="s">
        <v>112</v>
      </c>
      <c r="B30" s="54"/>
      <c r="C30" s="55"/>
    </row>
    <row r="31" spans="1:7" ht="68.25" customHeight="1" x14ac:dyDescent="0.35">
      <c r="A31" s="52" t="s">
        <v>113</v>
      </c>
      <c r="B31" s="54"/>
      <c r="C31" s="55"/>
    </row>
    <row r="32" spans="1:7" ht="56.9" customHeight="1" x14ac:dyDescent="0.35">
      <c r="A32" s="52" t="s">
        <v>114</v>
      </c>
      <c r="B32" s="54"/>
      <c r="C32" s="55"/>
      <c r="D32" s="19"/>
    </row>
    <row r="33" spans="1:4" ht="118.4" customHeight="1" thickBot="1" x14ac:dyDescent="0.4">
      <c r="A33" s="53" t="s">
        <v>115</v>
      </c>
      <c r="B33" s="45"/>
      <c r="C33" s="57"/>
      <c r="D33" s="19"/>
    </row>
    <row r="34" spans="1:4" ht="33" customHeight="1" x14ac:dyDescent="0.35"/>
    <row r="35" spans="1:4" ht="35.15" customHeight="1" x14ac:dyDescent="0.35"/>
    <row r="36" spans="1:4" ht="26.9" customHeight="1" x14ac:dyDescent="0.35"/>
    <row r="37" spans="1:4" ht="36.65" customHeight="1" x14ac:dyDescent="0.35"/>
  </sheetData>
  <sheetProtection selectLockedCells="1"/>
  <dataConsolidate/>
  <mergeCells count="21">
    <mergeCell ref="A2:B2"/>
    <mergeCell ref="C2:D2"/>
    <mergeCell ref="E2:F2"/>
    <mergeCell ref="A8:B8"/>
    <mergeCell ref="A1:F1"/>
    <mergeCell ref="C8:F8"/>
    <mergeCell ref="A20:C20"/>
    <mergeCell ref="C13:F13"/>
    <mergeCell ref="E9:F9"/>
    <mergeCell ref="E10:F10"/>
    <mergeCell ref="E11:F11"/>
    <mergeCell ref="E12:F12"/>
    <mergeCell ref="A19:C19"/>
    <mergeCell ref="C11:D11"/>
    <mergeCell ref="C10:D10"/>
    <mergeCell ref="C9:D9"/>
    <mergeCell ref="C12:D12"/>
    <mergeCell ref="E14:F14"/>
    <mergeCell ref="E15:F15"/>
    <mergeCell ref="E16:F17"/>
    <mergeCell ref="D16:D17"/>
  </mergeCells>
  <conditionalFormatting sqref="C13:C17">
    <cfRule type="containsText" dxfId="7" priority="7" operator="containsText" text="Approve">
      <formula>NOT(ISERROR(SEARCH("Approve",C13)))</formula>
    </cfRule>
    <cfRule type="containsText" dxfId="6" priority="8" operator="containsText" text="Deny">
      <formula>NOT(ISERROR(SEARCH("Deny",C13)))</formula>
    </cfRule>
  </conditionalFormatting>
  <conditionalFormatting sqref="B10">
    <cfRule type="cellIs" dxfId="5" priority="6" operator="lessThan">
      <formula>$B$4</formula>
    </cfRule>
  </conditionalFormatting>
  <conditionalFormatting sqref="B13:B17">
    <cfRule type="cellIs" dxfId="4" priority="5" operator="lessThan">
      <formula>$B$7</formula>
    </cfRule>
  </conditionalFormatting>
  <conditionalFormatting sqref="B25:B27 B30:B33">
    <cfRule type="containsText" dxfId="3" priority="4" operator="containsText" text="Yes">
      <formula>NOT(ISERROR(SEARCH("Yes",B25)))</formula>
    </cfRule>
  </conditionalFormatting>
  <conditionalFormatting sqref="B25:B27 B30:B33">
    <cfRule type="containsText" dxfId="2" priority="3" operator="containsText" text="No">
      <formula>NOT(ISERROR(SEARCH("No",B25)))</formula>
    </cfRule>
  </conditionalFormatting>
  <conditionalFormatting sqref="B22:B24">
    <cfRule type="containsText" dxfId="1" priority="2" operator="containsText" text="Yes">
      <formula>NOT(ISERROR(SEARCH("Yes",B22)))</formula>
    </cfRule>
  </conditionalFormatting>
  <conditionalFormatting sqref="B22:B24">
    <cfRule type="containsText" dxfId="0" priority="1" operator="containsText" text="No">
      <formula>NOT(ISERROR(SEARCH("No",B22)))</formula>
    </cfRule>
  </conditionalFormatting>
  <dataValidations count="7">
    <dataValidation type="list" allowBlank="1" showInputMessage="1" showErrorMessage="1" sqref="D32:D33 B32:B33 B30 B22:B26" xr:uid="{0E413373-D403-4126-B486-548B4E18C903}">
      <formula1>"Yes, No, N/A"</formula1>
    </dataValidation>
    <dataValidation allowBlank="1" showInputMessage="1" showErrorMessage="1" prompt="Please input the signature of the authorized representative." sqref="A39" xr:uid="{24E467E2-65D6-4C32-8240-F4ACBEBCBCCF}"/>
    <dataValidation type="list" allowBlank="1" showInputMessage="1" showErrorMessage="1" sqref="B31" xr:uid="{25721DF6-AE43-4FF5-8711-746065DB0CB9}">
      <formula1>"Best Practice, Minimum Standard, Out of Compliance, N/A, Unsure"</formula1>
    </dataValidation>
    <dataValidation type="textLength" operator="lessThan" allowBlank="1" showInputMessage="1" showErrorMessage="1" error="This is not a form field. Please press Tab to continue." sqref="B16:C16 A16 A14 A1 D18:F19 B18:C18 B14:C14 A18 A2:F12 A13:F13 A19:C21 A30:A33 A22:A27 A28:A29" xr:uid="{14385D2A-BB38-43F8-A467-8A976D90B643}">
      <formula1>0</formula1>
    </dataValidation>
    <dataValidation type="list" allowBlank="1" showInputMessage="1" showErrorMessage="1" sqref="B27" xr:uid="{A276B048-FC7E-4315-91B2-EDE4F3999608}">
      <formula1>"Draft Pending Review, Submitted to LAD, Draft With Grantee for Revision, Draft Approved and ready to be recorded, Finalized and Recorded"</formula1>
    </dataValidation>
    <dataValidation type="list" allowBlank="1" showInputMessage="1" showErrorMessage="1" sqref="E15:F15" xr:uid="{7F19DE6F-D418-4A20-95A0-10E328A3D2CA}">
      <formula1>"Select One, Approve, Approve with Conditions, Deny"</formula1>
    </dataValidation>
    <dataValidation type="textLength" operator="lessThan" allowBlank="1" showInputMessage="1" error="This is not a form field. Please press Tab to continue." sqref="B29 B28" xr:uid="{90E95552-7E6A-4026-9A68-B6057CD2A02D}">
      <formula1>0</formula1>
    </dataValidation>
  </dataValidations>
  <pageMargins left="0.7" right="0.7" top="0.75" bottom="0.75" header="0.3" footer="0.3"/>
  <pageSetup scale="57" fitToHeight="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9F09BA281BFF64CA2DC40334AB38EBF" ma:contentTypeVersion="6" ma:contentTypeDescription="Create a new document." ma:contentTypeScope="" ma:versionID="8256501fe0d95c0786c4b2258f31e8ea">
  <xsd:schema xmlns:xsd="http://www.w3.org/2001/XMLSchema" xmlns:xs="http://www.w3.org/2001/XMLSchema" xmlns:p="http://schemas.microsoft.com/office/2006/metadata/properties" xmlns:ns2="b9f8e879-6f9e-4793-8082-bb4a3a195b8f" xmlns:ns3="b4a98879-8049-4986-a065-be6f633693cb" targetNamespace="http://schemas.microsoft.com/office/2006/metadata/properties" ma:root="true" ma:fieldsID="d864a5b8d1bf3f3c7d6cda78ed0beed5" ns2:_="" ns3:_="">
    <xsd:import namespace="b9f8e879-6f9e-4793-8082-bb4a3a195b8f"/>
    <xsd:import namespace="b4a98879-8049-4986-a065-be6f633693c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f8e879-6f9e-4793-8082-bb4a3a195b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4a98879-8049-4986-a065-be6f633693cb"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A243E3B-8C41-4332-AC26-7BEA7B2C5F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f8e879-6f9e-4793-8082-bb4a3a195b8f"/>
    <ds:schemaRef ds:uri="b4a98879-8049-4986-a065-be6f633693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74FC22B-496C-4F49-80B0-3820D048A1FF}">
  <ds:schemaRefs>
    <ds:schemaRef ds:uri="b4a98879-8049-4986-a065-be6f633693cb"/>
    <ds:schemaRef ds:uri="http://schemas.microsoft.com/office/2006/documentManagement/types"/>
    <ds:schemaRef ds:uri="b9f8e879-6f9e-4793-8082-bb4a3a195b8f"/>
    <ds:schemaRef ds:uri="http://schemas.microsoft.com/office/2006/metadata/properties"/>
    <ds:schemaRef ds:uri="http://schemas.openxmlformats.org/package/2006/metadata/core-properties"/>
    <ds:schemaRef ds:uri="http://www.w3.org/XML/1998/namespace"/>
    <ds:schemaRef ds:uri="http://purl.org/dc/terms/"/>
    <ds:schemaRef ds:uri="http://purl.org/dc/elements/1.1/"/>
    <ds:schemaRef ds:uri="http://purl.org/dc/dcmitype/"/>
    <ds:schemaRef ds:uri="http://schemas.microsoft.com/office/infopath/2007/PartnerControls"/>
  </ds:schemaRefs>
</ds:datastoreItem>
</file>

<file path=customXml/itemProps3.xml><?xml version="1.0" encoding="utf-8"?>
<ds:datastoreItem xmlns:ds="http://schemas.openxmlformats.org/officeDocument/2006/customXml" ds:itemID="{3C0BCC19-3D28-4D1F-84F2-4C7883BDF748}">
  <ds:schemaRefs>
    <ds:schemaRef ds:uri="http://schemas.microsoft.com/sharepoint/v3/contenttype/forms"/>
  </ds:schemaRefs>
</ds:datastoreItem>
</file>

<file path=docMetadata/LabelInfo.xml><?xml version="1.0" encoding="utf-8"?>
<clbl:labelList xmlns:clbl="http://schemas.microsoft.com/office/2020/mipLabelMetadata">
  <clbl:label id="{2b828646-b037-4fe7-8415-e935cd34cf96}" enabled="0" method="" siteId="{2b828646-b037-4fe7-8415-e935cd34cf9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Onsite Information</vt:lpstr>
      <vt:lpstr>Lists</vt:lpstr>
      <vt:lpstr>HCD USE ONLY</vt:lpstr>
      <vt:lpstr>'HCD USE ONLY'!Print_Area</vt:lpstr>
      <vt:lpstr>'Onsite Information'!Print_Area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HomeKey Interim to Permanent Conversion Notice</dc:title>
  <dc:subject/>
  <dc:creator>HCD</dc:creator>
  <cp:keywords>HomeKey Interim to Permanent Conversion Notice</cp:keywords>
  <dc:description/>
  <cp:lastModifiedBy>Kelley, Holly@HCD</cp:lastModifiedBy>
  <cp:revision/>
  <cp:lastPrinted>2024-10-31T20:45:00Z</cp:lastPrinted>
  <dcterms:created xsi:type="dcterms:W3CDTF">2021-11-17T22:39:44Z</dcterms:created>
  <dcterms:modified xsi:type="dcterms:W3CDTF">2024-11-04T23:50:30Z</dcterms:modified>
  <cp:category>HomeKey Interim to Permanent Conversion Notice</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0x01010039F09BA281BFF64CA2DC40334AB38EBF</vt:lpwstr>
  </property>
  <property fmtid="{D5CDD505-2E9C-101B-9397-08002B2CF9AE}" pid="3" name="xd_ProgID">
    <vt:lpwstr/>
  </property>
  <property fmtid="{D5CDD505-2E9C-101B-9397-08002B2CF9AE}" pid="4" name="ComplianceAssetId">
    <vt:lpwstr/>
  </property>
  <property fmtid="{D5CDD505-2E9C-101B-9397-08002B2CF9AE}" pid="5" name="TemplateUrl">
    <vt:lpwstr/>
  </property>
  <property fmtid="{D5CDD505-2E9C-101B-9397-08002B2CF9AE}" pid="6" name="_ExtendedDescription">
    <vt:lpwstr/>
  </property>
  <property fmtid="{D5CDD505-2E9C-101B-9397-08002B2CF9AE}" pid="7" name="TriggerFlowInfo">
    <vt:lpwstr/>
  </property>
  <property fmtid="{D5CDD505-2E9C-101B-9397-08002B2CF9AE}" pid="8" name="xd_Signature">
    <vt:bool>false</vt:bool>
  </property>
</Properties>
</file>