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cahcd-my.sharepoint.com/personal/allison_miller_hcd_ca_gov/Documents/Desktop/Web Requests/Homekey/6.21.24/"/>
    </mc:Choice>
  </mc:AlternateContent>
  <xr:revisionPtr revIDLastSave="13" documentId="13_ncr:1_{F8585CF5-F619-4AB4-8C86-765C80E2554B}" xr6:coauthVersionLast="47" xr6:coauthVersionMax="47" xr10:uidLastSave="{7617D733-2B26-4115-9228-482F9571F8D6}"/>
  <workbookProtection workbookAlgorithmName="SHA-512" workbookHashValue="+rgTZ0RTIDltbvUMxrXbzp/R3/SirYhhLwVwfwFovZpWGUrE3IMSQG8D4l9GnnEIjQppTgOCnl6LRlAAjN/XIg==" workbookSaltValue="nN07z4ZS4RCIyJvSigx9xg==" workbookSpinCount="100000" lockStructure="1"/>
  <bookViews>
    <workbookView xWindow="-23148" yWindow="-108" windowWidth="22320" windowHeight="13176" activeTab="1" xr2:uid="{00000000-000D-0000-FFFF-FFFF00000000}"/>
  </bookViews>
  <sheets>
    <sheet name="Request For Funds" sheetId="1" r:id="rId1"/>
    <sheet name="Pre-Disbursement Checklist" sheetId="3"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a">#REF!</definedName>
    <definedName name="Access_Road_Maintenance">'[1]Drop Down'!$Y$3:$Y$5</definedName>
    <definedName name="Applicant_Role">'[1]Drop Down'!$P$3:$P$10</definedName>
    <definedName name="Application_Type">#REF!</definedName>
    <definedName name="Area">#REF!</definedName>
    <definedName name="area1">[2]Lists!$A$49:$C$106</definedName>
    <definedName name="AssemblyDistrictCode">'[1]Drop Down'!$S$3:$S$84</definedName>
    <definedName name="b">#REF!</definedName>
    <definedName name="Beds">'[1]Drop Down'!$AH$3:$AH$10</definedName>
    <definedName name="Bonds_Type">#REF!</definedName>
    <definedName name="Bridge_Principal">[3]Bridge!$B$2</definedName>
    <definedName name="CalHFA_Application_Type">'[1]Drop Down'!$D$3:$D$7</definedName>
    <definedName name="CalHFA1">#REF!</definedName>
    <definedName name="CalHFA1TRUE">#REF!</definedName>
    <definedName name="CalHFA2">#REF!</definedName>
    <definedName name="CalHFA2TRUE">#REF!</definedName>
    <definedName name="CalHFA3">#REF!</definedName>
    <definedName name="CalHFA3TRUE">#REF!</definedName>
    <definedName name="CalHFA4">#REF!</definedName>
    <definedName name="CalHFArents">#REF!</definedName>
    <definedName name="CDLAC">#REF!</definedName>
    <definedName name="CDLACTRUE">#REF!</definedName>
    <definedName name="CongressionalDistrictCode">'[1]Drop Down'!$T$3:$T$58</definedName>
    <definedName name="County">'[1]Drop Down'!$J$3:$J$60</definedName>
    <definedName name="County_Name">'[4]Dropdown Lists'!$A$2:$A$59</definedName>
    <definedName name="CountyTBL">#REF!</definedName>
    <definedName name="Current_Access">#REF!</definedName>
    <definedName name="Development__Type">'[1]Drop Down'!$M$3:$M$9</definedName>
    <definedName name="Development_Type">#REF!</definedName>
    <definedName name="Eligible_Programs">'[5]Dropdown Lists'!$B$1:$B$10</definedName>
    <definedName name="Fed_Min_Set">'[1]Drop Down'!$B$3:$B$7</definedName>
    <definedName name="Fed_Setaside">#REF!</definedName>
    <definedName name="FORM_OF_ENTITY">'[1]Drop Down'!$V$3:$V$14</definedName>
    <definedName name="Funding" hidden="1">{"Sources and Uses - Construction",#N/A,FALSE,"Construction S &amp; U"}</definedName>
    <definedName name="Funding_Name">'[4]Dropdown Lists'!$H$2:$H$4</definedName>
    <definedName name="Funding_Type">'[4]Dropdown Lists'!$I$2:$I$10</definedName>
    <definedName name="FundingX" hidden="1">{"Sources and Uses - Construction",#N/A,FALSE,"Construction S &amp; U"}</definedName>
    <definedName name="George">#REF!</definedName>
    <definedName name="George2">#REF!</definedName>
    <definedName name="George3" hidden="1">{"Project Summary",#N/A,FALSE,"Project Summary";"Rent Summary",#N/A,FALSE,"Rent Summary";"Operating Budget Detail",#N/A,FALSE,"Operations";"Operating Budget Summary",#N/A,FALSE,"Operations";"Sources and Uses",#N/A,FALSE,"Sources &amp; Uses";"Cash Flow",#N/A,FALSE,"Cash Flow"}</definedName>
    <definedName name="George4" hidden="1">{"Cash Flow",#N/A,FALSE,"Cash Flow"}</definedName>
    <definedName name="HCD_Funding">'[1]Drop Down'!$R$3:$R$16</definedName>
    <definedName name="HOME">#REF!</definedName>
    <definedName name="Homekey" hidden="1">{"Project Summary",#N/A,FALSE,"Project Summary";"Rent Summary",#N/A,FALSE,"Rent Summary";"Operating Budget Detail",#N/A,FALSE,"Operations";"Operating Budget Summary",#N/A,FALSE,"Operations";"Sources and Uses",#N/A,FALSE,"Sources &amp; Uses";"Cash Flow",#N/A,FALSE,"Cash Flow"}</definedName>
    <definedName name="HOMETRUE">#REF!</definedName>
    <definedName name="Housing_Type">#REF!</definedName>
    <definedName name="Income_Limit">'[1]Drop Down'!$AF$3:$AF$15</definedName>
    <definedName name="Interest_Rate_Type">'[1]Drop Down'!$AK$3:$AK$9</definedName>
    <definedName name="Jonnie" hidden="1">{"Project Summary",#N/A,FALSE,"Project Summary";"Rent Summary",#N/A,FALSE,"Rent Summary";"Operating Budget Detail",#N/A,FALSE,"Operations";"Operating Budget Summary",#N/A,FALSE,"Operations";"Sources and Uses",#N/A,FALSE,"Sources &amp; Uses";"Cash Flow",#N/A,FALSE,"Cash Flow"}</definedName>
    <definedName name="Layout">'[1]Drop Down'!$Z$3:$Z$5</definedName>
    <definedName name="Lease_Terms">'[1]Drop Down'!$AB$3:$AB$6</definedName>
    <definedName name="lnkLoanP_4">[6]Input!$E$74</definedName>
    <definedName name="MHPG">#REF!</definedName>
    <definedName name="MHPGTRUE">#REF!</definedName>
    <definedName name="MHPSH">#REF!</definedName>
    <definedName name="MHPSHTRUE">#REF!</definedName>
    <definedName name="Multiple_Parcels?">'[1]Drop Down'!$Q$3:$Q$7</definedName>
    <definedName name="NPLHdata">#REF!</definedName>
    <definedName name="Occupancy">'[1]Drop Down'!$N$3:$N$10</definedName>
    <definedName name="Op_Reserves">'[4]Dropdown Lists'!$F$2:$F$7</definedName>
    <definedName name="Otherrents">#REF!</definedName>
    <definedName name="Owner_or_Tenant_paid_utilities">'[1]Drop Down'!$AE$3:$AE$6</definedName>
    <definedName name="Partner_or_Member_Role">'[1]Drop Down'!$W$3:$W$9</definedName>
    <definedName name="Pool">#REF!</definedName>
    <definedName name="ProjectCredits">'[7]Developer Fee'!$F$2</definedName>
    <definedName name="PROJNAME">'[8]1. Description'!$E$7</definedName>
    <definedName name="Relocation_Req_d?">'[1]Drop Down'!$I$3:$I$7</definedName>
    <definedName name="Rent_Limit">'[1]Drop Down'!$AG$3:$AG$6</definedName>
    <definedName name="Rents_Valid_County">[6]Rents!$N$40:$N$97</definedName>
    <definedName name="Repayment_Terms_Type">'[1]Drop Down'!$AJ$3:$AJ$14</definedName>
    <definedName name="Replacement_Reserves">'[4]Dropdown Lists'!$E$2:$E$5</definedName>
    <definedName name="Required_Payment">'[1]Drop Down'!$AI$3:$AI$8</definedName>
    <definedName name="Round">'[4]Dropdown Lists'!#REF!</definedName>
    <definedName name="Sample" hidden="1">{"Operating Budget Detail",#N/A,FALSE,"Operations"}</definedName>
    <definedName name="SampleX" hidden="1">{"Operating Budget Detail",#N/A,FALSE,"Operations"}</definedName>
    <definedName name="SD_Dropdown_148_Name" hidden="1">[9]SD_Dropdowns!$C$2:$C$41</definedName>
    <definedName name="SD_Dropdown_152_Name" hidden="1">[9]SD_Dropdowns!$G$2:$G$53</definedName>
    <definedName name="SD_Dropdown_7_Name" hidden="1">[9]SD_Dropdowns!$E$2:$E$82</definedName>
    <definedName name="SD_Dropdown_86_Name" hidden="1">[9]SD_Dropdowns!$A$2:$A$53</definedName>
    <definedName name="SenateDistrictCode">'[1]Drop Down'!$U$3:$U$45</definedName>
    <definedName name="SGM" hidden="1">{"Project Summary",#N/A,FALSE,"Project Summary";"Rent Summary",#N/A,FALSE,"Rent Summary";"Operating Budget Detail",#N/A,FALSE,"Operations";"Operating Budget Summary",#N/A,FALSE,"Operations";"Sources and Uses",#N/A,FALSE,"Sources &amp; Uses";"Cash Flow",#N/A,FALSE,"Cash Flow"}</definedName>
    <definedName name="Site_Control">#REF!</definedName>
    <definedName name="Sponsor">'[10]Expenditure Report'!$B$13</definedName>
    <definedName name="State_Set_Aside">'[1]Drop Down'!$G$3:$G$15</definedName>
    <definedName name="State_Setaside">#REF!</definedName>
    <definedName name="TblData">#REF!</definedName>
    <definedName name="TCAC_Application_Type">'[1]Drop Down'!$C$3:$C$7</definedName>
    <definedName name="TCAC_Geographical_Area">'[1]Drop Down'!$H$3:$H$14</definedName>
    <definedName name="TCAC_Housing_Type">'[1]Drop Down'!$F$3:$F$8</definedName>
    <definedName name="TCAC_Type_Housing">'[1]Drop Down'!$O$3:$O$11</definedName>
    <definedName name="TCAC4">#REF!</definedName>
    <definedName name="TCAC4TRUE">#REF!</definedName>
    <definedName name="TCAC9">#REF!</definedName>
    <definedName name="TCAC9TRUE">#REF!</definedName>
    <definedName name="TCACrents">#REF!</definedName>
    <definedName name="Tenure_Type">'[1]Drop Down'!$E$3:$E$6</definedName>
    <definedName name="Type_of_Utility">'[1]Drop Down'!$AC$3:$AC$7</definedName>
    <definedName name="Type_of_Utility_2">'[1]Drop Down'!$AD$3:$AD$7</definedName>
    <definedName name="Unit_Size">'[1]Drop Down'!$AA$3:$AA$10</definedName>
    <definedName name="UnitMix">'[1]Rents '!$Z$25:$AF$25</definedName>
    <definedName name="UnitMix1" hidden="1">{"Cash Flow",#N/A,FALSE,"Cash Flow"}</definedName>
    <definedName name="VHHPdata">#REF!</definedName>
    <definedName name="wrn.Board._.Commitment._.Package." hidden="1">{"Project Summary",#N/A,FALSE,"Project Summary";"Rent Summary",#N/A,FALSE,"Rent Summary";"Operating Budget Detail",#N/A,FALSE,"Operations";"Operating Budget Summary",#N/A,FALSE,"Operations";"Sources and Uses",#N/A,FALSE,"Sources &amp; Uses";"Cash Flow",#N/A,FALSE,"Cash Flow"}</definedName>
    <definedName name="wrn.Board._.Commitment._.Package._1" hidden="1">{"Project Summary",#N/A,FALSE,"Project Summary";"Rent Summary",#N/A,FALSE,"Rent Summary";"Operating Budget Detail",#N/A,FALSE,"Operations";"Operating Budget Summary",#N/A,FALSE,"Operations";"Sources and Uses",#N/A,FALSE,"Sources &amp; Uses";"Cash Flow",#N/A,FALSE,"Cash Flow"}</definedName>
    <definedName name="wrn.Board._.Commitment._.Package.X" hidden="1">{"Project Summary",#N/A,FALSE,"Project Summary";"Rent Summary",#N/A,FALSE,"Rent Summary";"Operating Budget Detail",#N/A,FALSE,"Operations";"Operating Budget Summary",#N/A,FALSE,"Operations";"Sources and Uses",#N/A,FALSE,"Sources &amp; Uses";"Cash Flow",#N/A,FALSE,"Cash Flow"}</definedName>
    <definedName name="wrn.Cash._.Flow." hidden="1">{"Cash Flow",#N/A,FALSE,"Cash Flow"}</definedName>
    <definedName name="wrn.Cash._.Flow._1" hidden="1">{"Cash Flow",#N/A,FALSE,"Cash Flow"}</definedName>
    <definedName name="wrn.Cash._.Flow.X" hidden="1">{"Cash Flow",#N/A,FALSE,"Cash Flow"}</definedName>
    <definedName name="wrn.Construction._.Draws." hidden="1">{"Construction Draws",#N/A,FALSE,"Hard Cost Breakdown";"Hard Cost Disbursement Summary",#N/A,FALSE,"Hard Cost Breakdown"}</definedName>
    <definedName name="wrn.Construction._.Draws._1" hidden="1">{"Construction Draws",#N/A,FALSE,"Hard Cost Breakdown";"Hard Cost Disbursement Summary",#N/A,FALSE,"Hard Cost Breakdown"}</definedName>
    <definedName name="wrn.Construction._.Sources._.and._.Uses." hidden="1">{"Sources and Uses - Construction",#N/A,FALSE,"Construction S &amp; U"}</definedName>
    <definedName name="wrn.Construction._.Sources._.and._.Uses._1" hidden="1">{"Sources and Uses - Construction",#N/A,FALSE,"Construction S &amp; U"}</definedName>
    <definedName name="wrn.Exhibit._.D._.to._.Constr.._.Loan._.Agmt." hidden="1">{"Construction Sources &amp; Uses Ex. D",#N/A,FALSE,"Construction S &amp; U"}</definedName>
    <definedName name="wrn.Exhibit._.D._.to._.Constr.._.Loan._.Agmt._1" hidden="1">{"Construction Sources &amp; Uses Ex. D",#N/A,FALSE,"Construction S &amp; U"}</definedName>
    <definedName name="wrn.Input._.Information." hidden="1">{"Input Pages 1 and 2",#N/A,FALSE,"Input";"Input Pages 3 and 4",#N/A,FALSE,"Input"}</definedName>
    <definedName name="wrn.Input._.Information._1" hidden="1">{"Input Pages 1 and 2",#N/A,FALSE,"Input";"Input Pages 3 and 4",#N/A,FALSE,"Input"}</definedName>
    <definedName name="wrn.Operating._.Budget." hidden="1">{"Operating Budget Detail",#N/A,FALSE,"Operations"}</definedName>
    <definedName name="wrn.Operating._.Budget._1" hidden="1">{"Operating Budget Detail",#N/A,FALSE,"Operations"}</definedName>
    <definedName name="wrn.Perm._.Sources._.and._.Uses." hidden="1">{"Sources and Uses with Eligible Basis",#N/A,FALSE,"Sources &amp; Uses";"Disbursement Schedule",#N/A,FALSE,"Sources &amp; Uses"}</definedName>
    <definedName name="wrn.Perm._.Sources._.and._.Uses._1" hidden="1">{"Sources and Uses with Eligible Basis",#N/A,FALSE,"Sources &amp; Uses";"Disbursement Schedule",#N/A,FALSE,"Sources &amp; Uses"}</definedName>
    <definedName name="wrn.Rent._.Calcs." hidden="1">{"Rent Calcs - all rents and two subsidies",#N/A,FALSE,"Rent Calcs";"Income Limits and Maximum Rents",#N/A,FALSE,"Rent Calcs"}</definedName>
    <definedName name="wrn.Rent._.Calcs._1" hidden="1">{"Rent Calcs - all rents and two subsidies",#N/A,FALSE,"Rent Calcs";"Income Limits and Maximum Rents",#N/A,FALSE,"Rent Calcs"}</definedName>
    <definedName name="wrn.Rent._.Summary." hidden="1">{"Rent Summary",#N/A,FALSE,"Rent Summary";"Regulated Units by Agency",#N/A,FALSE,"Rent Calcs";"Rent Calcs - all rents and two subsidies",#N/A,FALSE,"Rent Calcs";"Rent Calcs - CalHFA and TCAC",#N/A,FALSE,"Rent Calcs";"Rent Calcs - HUD Income Limits and Rents",#N/A,FALSE,"Rent Calcs"}</definedName>
    <definedName name="wrn.Rent._.Summary._1" hidden="1">{"Rent Summary",#N/A,FALSE,"Rent Summary";"Regulated Units by Agency",#N/A,FALSE,"Rent Calcs";"Rent Calcs - all rents and two subsidies",#N/A,FALSE,"Rent Calcs";"Rent Calcs - CalHFA and TCAC",#N/A,FALSE,"Rent Calcs";"Rent Calcs - HUD Income Limits and Rents",#N/A,FALSE,"Rent Calcs"}</definedName>
    <definedName name="wrn.Sources._.and._.Uses." hidden="1">{"Sources and Uses",#N/A,FALSE,"Sources &amp; Uses";"Construction Sources &amp; Uses Ex. D",#N/A,FALSE,"Sources &amp; Uses"}</definedName>
    <definedName name="wrn.Sources._.and._.Uses._1" hidden="1">{"Sources and Uses",#N/A,FALSE,"Sources &amp; Uses";"Construction Sources &amp; Uses Ex. D",#N/A,FALSE,"Sources &amp; Uses"}</definedName>
    <definedName name="wrn.Subsidy._.Costs._.to._.CalHFA." hidden="1">{"Subsidy",#N/A,FALSE,"Subisdy"}</definedName>
    <definedName name="wrn.Subsidy._.Costs._.to._.CalHFA._1" hidden="1">{"Subsidy",#N/A,FALSE,"Subisdy"}</definedName>
    <definedName name="wrn.TEFRA._.INFO." hidden="1">{"TEFRA INFO",#N/A,FALSE,"Input"}</definedName>
    <definedName name="wrn.TEFRA._.INFO._1" hidden="1">{"TEFRA INFO",#N/A,FALSE,"Input"}</definedName>
    <definedName name="wrn.Underwriting._.View."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wrn.Underwriting._.View._1"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Yes_No">'[1]Drop Down'!$K$3:$K$4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24" i="1" l="1"/>
  <c r="I18" i="1"/>
  <c r="F30" i="1"/>
  <c r="H30" i="1"/>
  <c r="D30" i="1"/>
  <c r="N23" i="1"/>
  <c r="J22" i="1"/>
  <c r="N22" i="1" s="1"/>
  <c r="J25" i="1" l="1"/>
  <c r="D29" i="1"/>
  <c r="L22" i="1"/>
  <c r="I20" i="1"/>
  <c r="J29" i="1"/>
  <c r="N29" i="1" l="1"/>
  <c r="L29" i="1"/>
  <c r="L23" i="1"/>
  <c r="L24" i="1"/>
  <c r="L25" i="1"/>
  <c r="L26" i="1"/>
  <c r="L27" i="1"/>
  <c r="J28" i="1" l="1"/>
  <c r="L28" i="1" s="1"/>
  <c r="F9" i="3" l="1"/>
  <c r="D9" i="3"/>
  <c r="N25" i="1" l="1"/>
  <c r="J24" i="1"/>
  <c r="J23" i="1" l="1"/>
  <c r="J26" i="1"/>
  <c r="N26" i="1" s="1"/>
  <c r="J27" i="1"/>
  <c r="N27" i="1" l="1"/>
  <c r="N30" i="1" s="1"/>
  <c r="J30" i="1"/>
  <c r="L30" i="1"/>
  <c r="N28" i="1"/>
</calcChain>
</file>

<file path=xl/sharedStrings.xml><?xml version="1.0" encoding="utf-8"?>
<sst xmlns="http://schemas.openxmlformats.org/spreadsheetml/2006/main" count="103" uniqueCount="84">
  <si>
    <t>EXPENDITURE BREAKDOWN</t>
  </si>
  <si>
    <t>CERTIFICATION</t>
  </si>
  <si>
    <t>***By signing this request, I certify to the best of my knowledge and belief that the request is true, complete, and accurate, and the expenditures, disbursements and cash receipts will be  for the purposes and objectives set forth in the terms and conditions of the State award. I am aware that any false, fictitious, or fraudulent information, or the omission of any material fact, may subject me to criminal, civil or administrative penalties for fraud, false statements, false claims or otherwise. (U.S. Code Title 18, Section 1001 and Title 31, Sections 3729-3730 and 3801-3812)</t>
  </si>
  <si>
    <t>Date</t>
  </si>
  <si>
    <t>HCD USE ONLY</t>
  </si>
  <si>
    <t>Draw Amount Requested This Period</t>
  </si>
  <si>
    <t xml:space="preserve">Total Drawn To Date </t>
  </si>
  <si>
    <t xml:space="preserve">     Date</t>
  </si>
  <si>
    <t xml:space="preserve">     SGM Representative Signature                                                                </t>
  </si>
  <si>
    <t xml:space="preserve">     SGM Manager Signature                                                                </t>
  </si>
  <si>
    <t>Award Amount</t>
  </si>
  <si>
    <t>Percent of Award Drawn</t>
  </si>
  <si>
    <t>HCD Approved Draw Amount This Period</t>
  </si>
  <si>
    <t>Amount of Award Remaining</t>
  </si>
  <si>
    <r>
      <t xml:space="preserve">Signature of Authorized </t>
    </r>
    <r>
      <rPr>
        <b/>
        <sz val="12"/>
        <rFont val="Arial"/>
        <family val="2"/>
      </rPr>
      <t>Representative</t>
    </r>
  </si>
  <si>
    <t>Name of Authorized Representative</t>
  </si>
  <si>
    <t xml:space="preserve">Title of Authorized Representative </t>
  </si>
  <si>
    <t>HCD Contract Number:</t>
  </si>
  <si>
    <t xml:space="preserve">DEPARTMENT OF HOUSING AND COMMUNITY DEVELOPMENT </t>
  </si>
  <si>
    <t>2020 West El Camino, 4th Floor</t>
  </si>
  <si>
    <t>STATE GRANT MANAGEMENT</t>
  </si>
  <si>
    <t>Sacramento, CA  95833</t>
  </si>
  <si>
    <t>Authorized Representative Name:</t>
  </si>
  <si>
    <t xml:space="preserve"> RFF Number:</t>
  </si>
  <si>
    <t xml:space="preserve"> Payee E-mail:</t>
  </si>
  <si>
    <t xml:space="preserve"> Payee Phone #:</t>
  </si>
  <si>
    <t>Conversion of units from nonresidential to residential</t>
  </si>
  <si>
    <t>Purchase of affordability covenants and restrictions for units</t>
  </si>
  <si>
    <t xml:space="preserve">HOMEKEY2SGM@HCD.CA.GOV </t>
  </si>
  <si>
    <t>DIVISION OF STATE FINANCIAL ASSISTANCE</t>
  </si>
  <si>
    <t>Project:</t>
  </si>
  <si>
    <t>Contract #:</t>
  </si>
  <si>
    <t>Rep Approval (initials)</t>
  </si>
  <si>
    <t xml:space="preserve">Manager Approval (initials) </t>
  </si>
  <si>
    <t>Date of Manager Approval</t>
  </si>
  <si>
    <t>Additional Comments:</t>
  </si>
  <si>
    <t xml:space="preserve">Please fill out column C by selecting Yes, No or N/A from the drop-down menu in response to the Requirement to indicate that you are attaching appropriate proof of compliance. Columns D-F are for HCD Staff to fill out upon review and approval of the documents submitted. The Department shall have the right to request copies of documentation of the activities of Homekey 2.0 at any time prior to or after disbursement of Program Funds on or in addition to what is listed on this checklist. Refer to your Standard Agreement or contact your State Grant Management Representative for more information. </t>
  </si>
  <si>
    <t>Date:</t>
  </si>
  <si>
    <t>Acquisition or Rehabilitation of motels, hotels, or hostels, or other sites and assets</t>
  </si>
  <si>
    <t>Master leasing of properties for non-congregate housing</t>
  </si>
  <si>
    <t>New Construction of Dwelling Units</t>
  </si>
  <si>
    <t>Relocation costs for individuals who are being displaced as a result of the Homekey project</t>
  </si>
  <si>
    <t xml:space="preserve">Project Name: </t>
  </si>
  <si>
    <t>Project Sponsor:</t>
  </si>
  <si>
    <t>Select One</t>
  </si>
  <si>
    <t>Documentation On File or Submitted</t>
  </si>
  <si>
    <t>Verification Submitted</t>
  </si>
  <si>
    <t>Pre-Disbursement Requirement</t>
  </si>
  <si>
    <r>
      <t>Is the Sponsor serving Chronically Homeless?</t>
    </r>
    <r>
      <rPr>
        <i/>
        <sz val="12"/>
        <color theme="1"/>
        <rFont val="Arial"/>
        <family val="2"/>
      </rPr>
      <t xml:space="preserve"> (pursuant to NOFA §203)</t>
    </r>
  </si>
  <si>
    <r>
      <t xml:space="preserve">Is the Sponsor serving At-Risk or Homeless Youth? </t>
    </r>
    <r>
      <rPr>
        <i/>
        <sz val="12"/>
        <color theme="1"/>
        <rFont val="Arial"/>
        <family val="2"/>
      </rPr>
      <t>(pursuant to NOFA §203 1.)</t>
    </r>
  </si>
  <si>
    <r>
      <t xml:space="preserve">Certificate of Compliance with CA Prevailing Wage Law and applicable federal prevailing wag law </t>
    </r>
    <r>
      <rPr>
        <i/>
        <sz val="12"/>
        <color theme="1"/>
        <rFont val="Arial"/>
        <family val="2"/>
      </rPr>
      <t xml:space="preserve">(pursuant to NOFA </t>
    </r>
    <r>
      <rPr>
        <sz val="12"/>
        <color theme="1"/>
        <rFont val="Arial"/>
        <family val="2"/>
      </rPr>
      <t>§</t>
    </r>
    <r>
      <rPr>
        <i/>
        <sz val="12"/>
        <color theme="1"/>
        <rFont val="Arial"/>
        <family val="2"/>
      </rPr>
      <t xml:space="preserve">506) </t>
    </r>
  </si>
  <si>
    <t xml:space="preserve">Authorized Representative Title: </t>
  </si>
  <si>
    <t>Conditional Bonus Award Questions</t>
  </si>
  <si>
    <r>
      <t xml:space="preserve">Was Rent Roll demonstrating full occupancy submitted within 8 months of award date? </t>
    </r>
    <r>
      <rPr>
        <i/>
        <sz val="12"/>
        <color theme="1"/>
        <rFont val="Arial"/>
        <family val="2"/>
      </rPr>
      <t>(pursuant to NOFA §207)</t>
    </r>
  </si>
  <si>
    <t>Total Homekey Award:</t>
  </si>
  <si>
    <r>
      <t xml:space="preserve">Annual Report Submissions up-to-date </t>
    </r>
    <r>
      <rPr>
        <i/>
        <sz val="12"/>
        <color theme="1"/>
        <rFont val="Arial"/>
        <family val="2"/>
      </rPr>
      <t>(if applicable)</t>
    </r>
  </si>
  <si>
    <t>Total Draw Amounts Previously Approved</t>
  </si>
  <si>
    <t xml:space="preserve">Escrow Number 
(if applicable): </t>
  </si>
  <si>
    <t>Payee Full Address:</t>
  </si>
  <si>
    <t>Payee Contact Person/Escrow Officer:</t>
  </si>
  <si>
    <r>
      <t>HCD-Approved Relocation Plan</t>
    </r>
    <r>
      <rPr>
        <i/>
        <sz val="12"/>
        <color theme="1"/>
        <rFont val="Arial"/>
        <family val="2"/>
      </rPr>
      <t xml:space="preserve">, </t>
    </r>
    <r>
      <rPr>
        <b/>
        <sz val="12"/>
        <color theme="1"/>
        <rFont val="Arial"/>
        <family val="2"/>
      </rPr>
      <t>OR</t>
    </r>
    <r>
      <rPr>
        <sz val="12"/>
        <color theme="1"/>
        <rFont val="Arial"/>
        <family val="2"/>
      </rPr>
      <t xml:space="preserve">
Department-issued and executed Certification Regarding Non-Application of Relocation Benefits and Indemnification Agreement.
</t>
    </r>
    <r>
      <rPr>
        <i/>
        <sz val="12"/>
        <color theme="1"/>
        <rFont val="Arial"/>
        <family val="2"/>
      </rPr>
      <t>(pursuant to NOFA §504)</t>
    </r>
  </si>
  <si>
    <t>HOMEKEY 2.0 PROGRAM 
REQUEST FOR FUNDS (RFF) FORM</t>
  </si>
  <si>
    <t>Eligible Use</t>
  </si>
  <si>
    <t>Evidence of the insurance coverages required under the Program and/or a written acknowledgment of self-insured status</t>
  </si>
  <si>
    <t>Current Title Report</t>
  </si>
  <si>
    <t>Any forms, certifications, or documentation required pursuant to Paragraph 5–Additional Conditions Precedent to Disbursement of Exhibit E of this Agreement</t>
  </si>
  <si>
    <t>Copy of TIN or 204 Form</t>
  </si>
  <si>
    <t>Copy of Authorizing Resolution</t>
  </si>
  <si>
    <t xml:space="preserve">Are you submitting any eligible expenses incurred on or after March 2021 and before the execution of the Standard Agreement? </t>
  </si>
  <si>
    <t>Instructions: Review and fill out the pre-disbursement checklist to confirm compliance prior to routing this form for approval</t>
  </si>
  <si>
    <r>
      <t xml:space="preserve">Payee/Escrow Company Name:
</t>
    </r>
    <r>
      <rPr>
        <b/>
        <i/>
        <sz val="12"/>
        <color theme="1"/>
        <rFont val="Arial"/>
        <family val="2"/>
      </rPr>
      <t xml:space="preserve">Funds may be issued directly to an approved escrow company if the full award is for acquisition per NOFA </t>
    </r>
    <r>
      <rPr>
        <b/>
        <sz val="12"/>
        <color theme="1"/>
        <rFont val="Arial"/>
        <family val="2"/>
      </rPr>
      <t>§</t>
    </r>
    <r>
      <rPr>
        <b/>
        <i/>
        <sz val="12"/>
        <color theme="1"/>
        <rFont val="Arial"/>
        <family val="2"/>
      </rPr>
      <t>402</t>
    </r>
  </si>
  <si>
    <r>
      <t xml:space="preserve">HOMEKEY 2.0 PROGRAM 
PRE-DISBURSEMENT CHECKLIST
</t>
    </r>
    <r>
      <rPr>
        <b/>
        <i/>
        <sz val="18"/>
        <color rgb="FFFF0000"/>
        <rFont val="Arial"/>
        <family val="2"/>
      </rPr>
      <t>FOR HCD USE ONLY</t>
    </r>
  </si>
  <si>
    <t>Last Updated: 12/20/2021</t>
  </si>
  <si>
    <r>
      <t xml:space="preserve">Expedited Occupancy Conditional Bonus Award:
</t>
    </r>
    <r>
      <rPr>
        <b/>
        <i/>
        <sz val="12"/>
        <color theme="1"/>
        <rFont val="Arial"/>
        <family val="2"/>
      </rPr>
      <t>(NOFA §207)</t>
    </r>
  </si>
  <si>
    <r>
      <t xml:space="preserve">Total Award for Capital Costs:
</t>
    </r>
    <r>
      <rPr>
        <i/>
        <sz val="12"/>
        <color theme="1"/>
        <rFont val="Arial"/>
        <family val="2"/>
      </rPr>
      <t>(include amount from Early Application submittal if applicable)</t>
    </r>
  </si>
  <si>
    <r>
      <t xml:space="preserve">HCD Award for Operating Subsidy:
</t>
    </r>
    <r>
      <rPr>
        <i/>
        <sz val="12"/>
        <color theme="1"/>
        <rFont val="Arial"/>
        <family val="2"/>
      </rPr>
      <t>Do not include expedited occupancy bonus award or philanthropic funds. Include Early Application submittal bonus, if applicable.</t>
    </r>
  </si>
  <si>
    <r>
      <t xml:space="preserve">TOTAL:
</t>
    </r>
    <r>
      <rPr>
        <b/>
        <i/>
        <sz val="12"/>
        <color theme="1"/>
        <rFont val="Arial"/>
        <family val="2"/>
      </rPr>
      <t>(Expedited Occupancy Bonus amount not included until condition is fulfilled)</t>
    </r>
  </si>
  <si>
    <r>
      <t xml:space="preserve">Expedited Occupancy Conditional Bonus Award: Capitalized operating subsidies for units purchased, converted, constructed or altered
</t>
    </r>
    <r>
      <rPr>
        <i/>
        <sz val="12"/>
        <color theme="1"/>
        <rFont val="Arial"/>
        <family val="2"/>
      </rPr>
      <t>Please note: this amount cannot be disbursed until evidence of full occupancy by the 8 month deadline has been submitted.</t>
    </r>
    <r>
      <rPr>
        <sz val="12"/>
        <color theme="1"/>
        <rFont val="Arial"/>
        <family val="2"/>
      </rPr>
      <t xml:space="preserve">
</t>
    </r>
  </si>
  <si>
    <r>
      <rPr>
        <b/>
        <sz val="12"/>
        <color theme="1"/>
        <rFont val="Arial"/>
        <family val="2"/>
      </rPr>
      <t>If applicable, have Conditions for Expedited Occupancy Award been met yet? (NOFA §207)</t>
    </r>
    <r>
      <rPr>
        <sz val="12"/>
        <color theme="1"/>
        <rFont val="Arial"/>
        <family val="2"/>
      </rPr>
      <t xml:space="preserve">
If yes, please submit evidence of occupancy along with the </t>
    </r>
    <r>
      <rPr>
        <u/>
        <sz val="12"/>
        <color theme="10"/>
        <rFont val="Arial"/>
        <family val="2"/>
      </rPr>
      <t>Milestone Report and Extension Request Workbook</t>
    </r>
    <r>
      <rPr>
        <sz val="12"/>
        <color theme="10"/>
        <rFont val="Arial"/>
        <family val="2"/>
      </rPr>
      <t xml:space="preserve">
</t>
    </r>
    <r>
      <rPr>
        <u/>
        <sz val="11"/>
        <color theme="10"/>
        <rFont val="Calibri"/>
        <family val="2"/>
        <scheme val="minor"/>
      </rPr>
      <t xml:space="preserve">
</t>
    </r>
  </si>
  <si>
    <t>Yes</t>
  </si>
  <si>
    <r>
      <t xml:space="preserve">HCD Award: Capitalized operating subsidies for units purchased, converted, constructed or altered
</t>
    </r>
    <r>
      <rPr>
        <b/>
        <i/>
        <sz val="12"/>
        <color theme="1"/>
        <rFont val="Arial"/>
        <family val="2"/>
      </rPr>
      <t>Do not include expedited occupancy conditional bonus award amount here.</t>
    </r>
  </si>
  <si>
    <t>651 Bannon Street, 8th Floor</t>
  </si>
  <si>
    <t>Sacramento, CA 95811</t>
  </si>
  <si>
    <t>Last Revised: 6/20/2024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</si>
</sst>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_);_(&quot;$&quot;* \(#,##0\);_(&quot;$&quot;* &quot;-&quot;??_);_(@_)"/>
    <numFmt numFmtId="165" formatCode="&quot;$&quot;#,##0.00"/>
  </numFmts>
  <fonts count="37"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sz val="11"/>
      <color theme="1"/>
      <name val="Arial"/>
      <family val="2"/>
    </font>
    <font>
      <b/>
      <sz val="12"/>
      <color theme="1"/>
      <name val="Arial"/>
      <family val="2"/>
    </font>
    <font>
      <b/>
      <sz val="12"/>
      <name val="Arial"/>
      <family val="2"/>
    </font>
    <font>
      <sz val="10"/>
      <name val="Arial"/>
      <family val="2"/>
    </font>
    <font>
      <b/>
      <sz val="14"/>
      <color theme="1"/>
      <name val="Arial"/>
      <family val="2"/>
    </font>
    <font>
      <i/>
      <sz val="12"/>
      <color theme="1"/>
      <name val="Arial"/>
      <family val="2"/>
    </font>
    <font>
      <sz val="12"/>
      <color theme="1"/>
      <name val="Arial"/>
      <family val="2"/>
    </font>
    <font>
      <b/>
      <sz val="13"/>
      <color rgb="FF000000"/>
      <name val="Arial"/>
      <family val="2"/>
    </font>
    <font>
      <sz val="13"/>
      <color theme="1"/>
      <name val="Arial"/>
      <family val="2"/>
    </font>
    <font>
      <b/>
      <sz val="18"/>
      <color theme="1"/>
      <name val="Arial"/>
      <family val="2"/>
    </font>
    <font>
      <sz val="18"/>
      <color theme="1"/>
      <name val="Arial"/>
      <family val="2"/>
    </font>
    <font>
      <u/>
      <sz val="11"/>
      <color theme="10"/>
      <name val="Calibri"/>
      <family val="2"/>
      <scheme val="minor"/>
    </font>
    <font>
      <b/>
      <sz val="13"/>
      <name val="Arial"/>
      <family val="2"/>
    </font>
    <font>
      <sz val="13"/>
      <name val="Arial"/>
      <family val="2"/>
    </font>
    <font>
      <sz val="14"/>
      <color theme="1"/>
      <name val="Arial"/>
      <family val="2"/>
    </font>
    <font>
      <b/>
      <sz val="14"/>
      <color theme="1" tint="4.9989318521683403E-2"/>
      <name val="Arial"/>
      <family val="2"/>
    </font>
    <font>
      <u/>
      <sz val="12"/>
      <color theme="10"/>
      <name val="Arial"/>
      <family val="2"/>
    </font>
    <font>
      <b/>
      <i/>
      <sz val="12"/>
      <color theme="1"/>
      <name val="Arial"/>
      <family val="2"/>
    </font>
    <font>
      <b/>
      <sz val="20"/>
      <color theme="1"/>
      <name val="Arial"/>
      <family val="2"/>
    </font>
    <font>
      <i/>
      <sz val="18"/>
      <color theme="1"/>
      <name val="Arial"/>
      <family val="2"/>
    </font>
    <font>
      <b/>
      <i/>
      <sz val="18"/>
      <color rgb="FFFF0000"/>
      <name val="Arial"/>
      <family val="2"/>
    </font>
    <font>
      <sz val="12"/>
      <color theme="10"/>
      <name val="Arial"/>
      <family val="2"/>
    </font>
    <font>
      <u/>
      <sz val="11"/>
      <color rgb="FF002060"/>
      <name val="Calibri"/>
      <family val="2"/>
      <scheme val="minor"/>
    </font>
    <font>
      <u/>
      <sz val="12"/>
      <color rgb="FF002060"/>
      <name val="Arial"/>
      <family val="2"/>
    </font>
  </fonts>
  <fills count="8">
    <fill>
      <patternFill patternType="none"/>
    </fill>
    <fill>
      <patternFill patternType="gray125"/>
    </fill>
    <fill>
      <patternFill patternType="solid">
        <fgColor theme="4" tint="0.79998168889431442"/>
        <bgColor indexed="64"/>
      </patternFill>
    </fill>
    <fill>
      <patternFill patternType="solid">
        <fgColor rgb="FFFFFFCC"/>
        <bgColor indexed="64"/>
      </patternFill>
    </fill>
    <fill>
      <patternFill patternType="solid">
        <fgColor theme="0"/>
        <bgColor indexed="64"/>
      </patternFill>
    </fill>
    <fill>
      <patternFill patternType="solid">
        <fgColor rgb="FFCCFFCC"/>
        <bgColor indexed="64"/>
      </patternFill>
    </fill>
    <fill>
      <patternFill patternType="solid">
        <fgColor theme="0" tint="-4.9989318521683403E-2"/>
        <bgColor indexed="64"/>
      </patternFill>
    </fill>
    <fill>
      <patternFill patternType="solid">
        <fgColor theme="2" tint="-0.499984740745262"/>
        <bgColor indexed="64"/>
      </patternFill>
    </fill>
  </fills>
  <borders count="55">
    <border>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medium">
        <color indexed="64"/>
      </bottom>
      <diagonal/>
    </border>
  </borders>
  <cellStyleXfs count="4">
    <xf numFmtId="0" fontId="0" fillId="0" borderId="0"/>
    <xf numFmtId="44" fontId="12" fillId="0" borderId="0" applyFont="0" applyFill="0" applyBorder="0" applyAlignment="0" applyProtection="0"/>
    <xf numFmtId="0" fontId="16" fillId="0" borderId="0"/>
    <xf numFmtId="0" fontId="24" fillId="0" borderId="0" applyNumberFormat="0" applyFill="0" applyBorder="0" applyAlignment="0" applyProtection="0"/>
  </cellStyleXfs>
  <cellXfs count="198">
    <xf numFmtId="0" fontId="0" fillId="0" borderId="0" xfId="0"/>
    <xf numFmtId="0" fontId="13" fillId="0" borderId="0" xfId="0" applyFont="1" applyProtection="1"/>
    <xf numFmtId="0" fontId="14" fillId="2" borderId="0" xfId="0" applyFont="1" applyFill="1" applyBorder="1" applyAlignment="1" applyProtection="1">
      <alignment horizontal="left" vertical="center" wrapText="1" indent="1"/>
    </xf>
    <xf numFmtId="0" fontId="14" fillId="2" borderId="11" xfId="0" applyFont="1" applyFill="1" applyBorder="1" applyAlignment="1" applyProtection="1">
      <alignment horizontal="left" vertical="center" wrapText="1" indent="1"/>
    </xf>
    <xf numFmtId="0" fontId="14" fillId="2" borderId="10" xfId="0" applyFont="1" applyFill="1" applyBorder="1" applyAlignment="1" applyProtection="1">
      <alignment horizontal="left" vertical="center" wrapText="1" indent="1"/>
    </xf>
    <xf numFmtId="0" fontId="14" fillId="2" borderId="10" xfId="0" applyFont="1" applyFill="1" applyBorder="1" applyAlignment="1" applyProtection="1">
      <alignment vertical="center" wrapText="1"/>
      <protection locked="0"/>
    </xf>
    <xf numFmtId="0" fontId="14" fillId="2" borderId="25" xfId="0" applyFont="1" applyFill="1" applyBorder="1" applyAlignment="1" applyProtection="1">
      <alignment horizontal="left" vertical="center" wrapText="1" indent="1"/>
    </xf>
    <xf numFmtId="0" fontId="14" fillId="2" borderId="26" xfId="0" applyFont="1" applyFill="1" applyBorder="1" applyAlignment="1" applyProtection="1">
      <alignment horizontal="left" vertical="center" wrapText="1" indent="1"/>
    </xf>
    <xf numFmtId="0" fontId="14" fillId="2" borderId="0" xfId="0" applyFont="1" applyFill="1" applyBorder="1" applyAlignment="1" applyProtection="1">
      <alignment vertical="center" wrapText="1"/>
    </xf>
    <xf numFmtId="0" fontId="24" fillId="2" borderId="0" xfId="3" applyFill="1" applyBorder="1" applyAlignment="1" applyProtection="1">
      <alignment vertical="center" wrapText="1"/>
      <protection locked="0"/>
    </xf>
    <xf numFmtId="0" fontId="14" fillId="2" borderId="25" xfId="0" applyFont="1" applyFill="1" applyBorder="1" applyAlignment="1" applyProtection="1">
      <alignment vertical="top" wrapText="1"/>
      <protection locked="0"/>
    </xf>
    <xf numFmtId="0" fontId="14" fillId="2" borderId="26" xfId="0" applyFont="1" applyFill="1" applyBorder="1" applyAlignment="1" applyProtection="1">
      <alignment vertical="top" wrapText="1"/>
      <protection locked="0"/>
    </xf>
    <xf numFmtId="0" fontId="14" fillId="2" borderId="11" xfId="0" applyFont="1" applyFill="1" applyBorder="1" applyAlignment="1" applyProtection="1">
      <alignment horizontal="left" vertical="top" wrapText="1"/>
      <protection locked="0"/>
    </xf>
    <xf numFmtId="0" fontId="14" fillId="2" borderId="11" xfId="0" applyFont="1" applyFill="1" applyBorder="1" applyAlignment="1" applyProtection="1">
      <alignment vertical="center" wrapText="1"/>
    </xf>
    <xf numFmtId="0" fontId="24" fillId="2" borderId="11" xfId="3" applyFill="1" applyBorder="1" applyAlignment="1" applyProtection="1">
      <alignment vertical="center" wrapText="1"/>
      <protection locked="0"/>
    </xf>
    <xf numFmtId="0" fontId="14" fillId="0" borderId="29" xfId="0" applyFont="1" applyBorder="1" applyAlignment="1">
      <alignment horizontal="left" vertical="center" wrapText="1"/>
    </xf>
    <xf numFmtId="0" fontId="14" fillId="0" borderId="17" xfId="0" applyFont="1" applyFill="1" applyBorder="1" applyAlignment="1" applyProtection="1">
      <alignment horizontal="left" vertical="center" wrapText="1"/>
    </xf>
    <xf numFmtId="0" fontId="13" fillId="7" borderId="8" xfId="0" applyFont="1" applyFill="1" applyBorder="1" applyProtection="1"/>
    <xf numFmtId="0" fontId="13" fillId="7" borderId="9" xfId="0" applyFont="1" applyFill="1" applyBorder="1" applyProtection="1"/>
    <xf numFmtId="0" fontId="31" fillId="2" borderId="0" xfId="0" applyFont="1" applyFill="1" applyBorder="1" applyAlignment="1" applyProtection="1">
      <alignment horizontal="center" vertical="center" wrapText="1"/>
    </xf>
    <xf numFmtId="0" fontId="31" fillId="2" borderId="11" xfId="0" applyFont="1" applyFill="1" applyBorder="1" applyAlignment="1" applyProtection="1">
      <alignment horizontal="center" vertical="center" wrapText="1"/>
    </xf>
    <xf numFmtId="0" fontId="14" fillId="2" borderId="0" xfId="0" applyFont="1" applyFill="1" applyBorder="1" applyAlignment="1" applyProtection="1">
      <alignment horizontal="left" vertical="top" wrapText="1"/>
    </xf>
    <xf numFmtId="165" fontId="14" fillId="7" borderId="8" xfId="1" applyNumberFormat="1" applyFont="1" applyFill="1" applyBorder="1" applyAlignment="1" applyProtection="1">
      <alignment horizontal="center" vertical="center" wrapText="1"/>
    </xf>
    <xf numFmtId="0" fontId="14" fillId="0" borderId="14" xfId="0" applyFont="1" applyFill="1" applyBorder="1" applyAlignment="1" applyProtection="1">
      <alignment horizontal="left" vertical="center"/>
    </xf>
    <xf numFmtId="0" fontId="3" fillId="2" borderId="7" xfId="0" applyFont="1" applyFill="1" applyBorder="1" applyAlignment="1" applyProtection="1">
      <alignment horizontal="left" vertical="center" wrapText="1"/>
      <protection locked="0"/>
    </xf>
    <xf numFmtId="0" fontId="22" fillId="6" borderId="4" xfId="0" applyFont="1" applyFill="1" applyBorder="1" applyAlignment="1" applyProtection="1">
      <alignment horizontal="center" vertical="center" wrapText="1"/>
    </xf>
    <xf numFmtId="0" fontId="17" fillId="6" borderId="5" xfId="0" applyFont="1" applyFill="1" applyBorder="1" applyAlignment="1" applyProtection="1">
      <alignment horizontal="right" vertical="center" wrapText="1"/>
    </xf>
    <xf numFmtId="0" fontId="27" fillId="6" borderId="5" xfId="0" applyFont="1" applyFill="1" applyBorder="1" applyAlignment="1" applyProtection="1">
      <alignment horizontal="left" vertical="center" wrapText="1"/>
    </xf>
    <xf numFmtId="0" fontId="27" fillId="6" borderId="6" xfId="0" applyFont="1" applyFill="1" applyBorder="1" applyAlignment="1" applyProtection="1">
      <alignment horizontal="left" vertical="center" wrapText="1"/>
    </xf>
    <xf numFmtId="0" fontId="28" fillId="2" borderId="14" xfId="0" applyFont="1" applyFill="1" applyBorder="1" applyAlignment="1" applyProtection="1">
      <alignment horizontal="left" vertical="center" wrapText="1"/>
    </xf>
    <xf numFmtId="0" fontId="28" fillId="2" borderId="15" xfId="0" applyFont="1" applyFill="1" applyBorder="1" applyAlignment="1" applyProtection="1">
      <alignment horizontal="center" vertical="center" wrapText="1"/>
    </xf>
    <xf numFmtId="0" fontId="28" fillId="2" borderId="16" xfId="0" applyFont="1" applyFill="1" applyBorder="1" applyAlignment="1" applyProtection="1">
      <alignment horizontal="center" vertical="center" wrapText="1"/>
    </xf>
    <xf numFmtId="0" fontId="6" fillId="0" borderId="17" xfId="0" applyFont="1" applyBorder="1" applyAlignment="1" applyProtection="1">
      <alignment vertical="center" wrapText="1"/>
    </xf>
    <xf numFmtId="0" fontId="11" fillId="5" borderId="18" xfId="0" applyFont="1" applyFill="1" applyBorder="1" applyAlignment="1" applyProtection="1">
      <alignment horizontal="center" vertical="center"/>
    </xf>
    <xf numFmtId="0" fontId="11" fillId="5" borderId="19" xfId="0" applyFont="1" applyFill="1" applyBorder="1" applyAlignment="1" applyProtection="1">
      <alignment horizontal="center" vertical="center"/>
    </xf>
    <xf numFmtId="0" fontId="9" fillId="0" borderId="17" xfId="0" applyFont="1" applyBorder="1" applyAlignment="1" applyProtection="1">
      <alignment vertical="center" wrapText="1"/>
    </xf>
    <xf numFmtId="0" fontId="4" fillId="0" borderId="51" xfId="0" applyFont="1" applyBorder="1" applyAlignment="1" applyProtection="1">
      <alignment vertical="center" wrapText="1"/>
    </xf>
    <xf numFmtId="0" fontId="11" fillId="5" borderId="52" xfId="0" applyFont="1" applyFill="1" applyBorder="1" applyAlignment="1" applyProtection="1">
      <alignment horizontal="center" vertical="center"/>
    </xf>
    <xf numFmtId="0" fontId="11" fillId="5" borderId="53" xfId="0" applyFont="1" applyFill="1" applyBorder="1" applyAlignment="1" applyProtection="1">
      <alignment horizontal="center" vertical="center"/>
    </xf>
    <xf numFmtId="0" fontId="7" fillId="0" borderId="29" xfId="0" applyFont="1" applyBorder="1" applyAlignment="1" applyProtection="1">
      <alignment horizontal="left" vertical="center" wrapText="1"/>
    </xf>
    <xf numFmtId="0" fontId="3" fillId="5" borderId="30" xfId="0" applyFont="1" applyFill="1" applyBorder="1" applyAlignment="1" applyProtection="1">
      <alignment horizontal="center" vertical="center"/>
    </xf>
    <xf numFmtId="14" fontId="11" fillId="5" borderId="30" xfId="0" applyNumberFormat="1" applyFont="1" applyFill="1" applyBorder="1" applyAlignment="1" applyProtection="1">
      <alignment horizontal="center" vertical="center"/>
    </xf>
    <xf numFmtId="14" fontId="11" fillId="5" borderId="31" xfId="0" applyNumberFormat="1" applyFont="1" applyFill="1" applyBorder="1" applyAlignment="1" applyProtection="1">
      <alignment horizontal="center" vertical="center"/>
    </xf>
    <xf numFmtId="0" fontId="9" fillId="0" borderId="17" xfId="0" applyFont="1" applyBorder="1" applyAlignment="1" applyProtection="1">
      <alignment horizontal="left" vertical="center" wrapText="1"/>
    </xf>
    <xf numFmtId="0" fontId="8" fillId="0" borderId="40" xfId="0" applyFont="1" applyBorder="1" applyAlignment="1" applyProtection="1">
      <alignment vertical="center" wrapText="1"/>
    </xf>
    <xf numFmtId="0" fontId="11" fillId="5" borderId="41" xfId="0" applyFont="1" applyFill="1" applyBorder="1" applyAlignment="1" applyProtection="1">
      <alignment horizontal="center" vertical="center"/>
    </xf>
    <xf numFmtId="0" fontId="11" fillId="5" borderId="42" xfId="0" applyFont="1" applyFill="1" applyBorder="1" applyAlignment="1" applyProtection="1">
      <alignment horizontal="center" vertical="center"/>
    </xf>
    <xf numFmtId="0" fontId="11" fillId="0" borderId="37" xfId="0" applyFont="1" applyBorder="1" applyAlignment="1" applyProtection="1">
      <alignment vertical="center" wrapText="1"/>
    </xf>
    <xf numFmtId="0" fontId="2" fillId="5" borderId="18" xfId="0" applyFont="1" applyFill="1" applyBorder="1" applyAlignment="1" applyProtection="1">
      <alignment horizontal="center" vertical="center"/>
    </xf>
    <xf numFmtId="0" fontId="22" fillId="2" borderId="8" xfId="0" applyFont="1" applyFill="1" applyBorder="1" applyAlignment="1" applyProtection="1">
      <alignment horizontal="center" vertical="center" wrapText="1"/>
    </xf>
    <xf numFmtId="0" fontId="22" fillId="2" borderId="9" xfId="0" applyFont="1" applyFill="1" applyBorder="1" applyAlignment="1" applyProtection="1">
      <alignment horizontal="center" vertical="center" wrapText="1"/>
    </xf>
    <xf numFmtId="0" fontId="24" fillId="0" borderId="20" xfId="3" applyBorder="1" applyAlignment="1">
      <alignment vertical="top" wrapText="1"/>
    </xf>
    <xf numFmtId="0" fontId="1" fillId="2" borderId="10" xfId="0" applyFont="1" applyFill="1" applyBorder="1" applyAlignment="1" applyProtection="1">
      <alignment horizontal="left" vertical="center" wrapText="1"/>
      <protection locked="0"/>
    </xf>
    <xf numFmtId="0" fontId="36" fillId="2" borderId="10" xfId="3" applyFont="1" applyFill="1" applyBorder="1" applyAlignment="1" applyProtection="1">
      <alignment vertical="center" wrapText="1"/>
      <protection locked="0"/>
    </xf>
    <xf numFmtId="0" fontId="17" fillId="0" borderId="4" xfId="0" applyFont="1" applyBorder="1" applyAlignment="1" applyProtection="1">
      <alignment horizontal="left" vertical="center" wrapText="1"/>
      <protection locked="0"/>
    </xf>
    <xf numFmtId="0" fontId="17" fillId="0" borderId="5" xfId="0" applyFont="1" applyBorder="1" applyAlignment="1" applyProtection="1">
      <alignment horizontal="left" vertical="center" wrapText="1"/>
      <protection locked="0"/>
    </xf>
    <xf numFmtId="0" fontId="6" fillId="3" borderId="2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165" fontId="17" fillId="4" borderId="38" xfId="1" applyNumberFormat="1" applyFont="1" applyFill="1" applyBorder="1" applyAlignment="1" applyProtection="1">
      <alignment horizontal="center" vertical="center" wrapText="1"/>
    </xf>
    <xf numFmtId="165" fontId="17" fillId="4" borderId="5" xfId="1" applyNumberFormat="1" applyFont="1" applyFill="1" applyBorder="1" applyAlignment="1" applyProtection="1">
      <alignment horizontal="center" vertical="center" wrapText="1"/>
    </xf>
    <xf numFmtId="165" fontId="17" fillId="4" borderId="6" xfId="1" applyNumberFormat="1" applyFont="1" applyFill="1" applyBorder="1" applyAlignment="1" applyProtection="1">
      <alignment horizontal="center" vertical="center" wrapText="1"/>
    </xf>
    <xf numFmtId="0" fontId="14" fillId="0" borderId="17" xfId="0" applyFont="1" applyBorder="1" applyAlignment="1" applyProtection="1">
      <alignment horizontal="left" vertical="top" wrapText="1"/>
      <protection locked="0"/>
    </xf>
    <xf numFmtId="0" fontId="14" fillId="0" borderId="18" xfId="0" applyFont="1" applyBorder="1" applyAlignment="1" applyProtection="1">
      <alignment horizontal="left" vertical="top" wrapText="1"/>
      <protection locked="0"/>
    </xf>
    <xf numFmtId="44" fontId="14" fillId="4" borderId="18" xfId="0" applyNumberFormat="1" applyFont="1" applyFill="1" applyBorder="1" applyAlignment="1" applyProtection="1">
      <alignment horizontal="center" vertical="center" wrapText="1"/>
      <protection locked="0"/>
    </xf>
    <xf numFmtId="44" fontId="13" fillId="4" borderId="18" xfId="0" applyNumberFormat="1" applyFont="1" applyFill="1" applyBorder="1" applyAlignment="1" applyProtection="1">
      <alignment horizontal="center" vertical="center" wrapText="1"/>
      <protection locked="0"/>
    </xf>
    <xf numFmtId="44" fontId="14" fillId="3" borderId="18" xfId="0" applyNumberFormat="1" applyFont="1" applyFill="1" applyBorder="1" applyAlignment="1" applyProtection="1">
      <alignment horizontal="center" vertical="center" wrapText="1"/>
      <protection locked="0"/>
    </xf>
    <xf numFmtId="44" fontId="13" fillId="3" borderId="18" xfId="0" applyNumberFormat="1" applyFont="1" applyFill="1" applyBorder="1" applyAlignment="1" applyProtection="1">
      <alignment horizontal="center" vertical="center" wrapText="1"/>
      <protection locked="0"/>
    </xf>
    <xf numFmtId="44" fontId="14" fillId="4" borderId="18" xfId="1" applyNumberFormat="1" applyFont="1" applyFill="1" applyBorder="1" applyAlignment="1" applyProtection="1">
      <alignment horizontal="center" vertical="center" wrapText="1"/>
      <protection locked="0"/>
    </xf>
    <xf numFmtId="10" fontId="14" fillId="4" borderId="18" xfId="1" applyNumberFormat="1" applyFont="1" applyFill="1" applyBorder="1" applyAlignment="1" applyProtection="1">
      <alignment horizontal="center" vertical="center" wrapText="1"/>
      <protection locked="0"/>
    </xf>
    <xf numFmtId="44" fontId="13" fillId="4" borderId="18" xfId="1" applyNumberFormat="1" applyFont="1" applyFill="1" applyBorder="1" applyAlignment="1" applyProtection="1">
      <alignment horizontal="center" vertical="center" wrapText="1"/>
      <protection locked="0"/>
    </xf>
    <xf numFmtId="164" fontId="14" fillId="5" borderId="18" xfId="1" applyNumberFormat="1" applyFont="1" applyFill="1" applyBorder="1" applyAlignment="1" applyProtection="1">
      <alignment horizontal="center" vertical="center" wrapText="1"/>
    </xf>
    <xf numFmtId="164" fontId="14" fillId="5" borderId="19" xfId="1" applyNumberFormat="1" applyFont="1" applyFill="1" applyBorder="1" applyAlignment="1" applyProtection="1">
      <alignment horizontal="center" vertical="center" wrapText="1"/>
    </xf>
    <xf numFmtId="0" fontId="20" fillId="0" borderId="15" xfId="0" applyFont="1" applyFill="1" applyBorder="1" applyAlignment="1" applyProtection="1">
      <alignment horizontal="center" vertical="center" wrapText="1"/>
    </xf>
    <xf numFmtId="0" fontId="21" fillId="0" borderId="15" xfId="0" applyFont="1" applyFill="1" applyBorder="1" applyAlignment="1" applyProtection="1">
      <alignment horizontal="center" vertical="center" wrapText="1"/>
    </xf>
    <xf numFmtId="0" fontId="14" fillId="0" borderId="17" xfId="0" applyFont="1" applyBorder="1" applyAlignment="1" applyProtection="1">
      <alignment horizontal="left" vertical="center" wrapText="1"/>
      <protection locked="0"/>
    </xf>
    <xf numFmtId="0" fontId="14" fillId="0" borderId="18" xfId="0" applyFont="1" applyBorder="1" applyAlignment="1" applyProtection="1">
      <alignment horizontal="left" vertical="center" wrapText="1"/>
      <protection locked="0"/>
    </xf>
    <xf numFmtId="44" fontId="14" fillId="4" borderId="27" xfId="1" applyNumberFormat="1" applyFont="1" applyFill="1" applyBorder="1" applyAlignment="1" applyProtection="1">
      <alignment horizontal="center" vertical="center" wrapText="1"/>
      <protection locked="0"/>
    </xf>
    <xf numFmtId="44" fontId="14" fillId="4" borderId="23" xfId="1" applyNumberFormat="1" applyFont="1" applyFill="1" applyBorder="1" applyAlignment="1" applyProtection="1">
      <alignment horizontal="center" vertical="center" wrapText="1"/>
      <protection locked="0"/>
    </xf>
    <xf numFmtId="164" fontId="14" fillId="5" borderId="27" xfId="1" applyNumberFormat="1" applyFont="1" applyFill="1" applyBorder="1" applyAlignment="1" applyProtection="1">
      <alignment horizontal="center" vertical="center" wrapText="1"/>
    </xf>
    <xf numFmtId="164" fontId="14" fillId="5" borderId="13" xfId="1" applyNumberFormat="1" applyFont="1" applyFill="1" applyBorder="1" applyAlignment="1" applyProtection="1">
      <alignment horizontal="center" vertical="center" wrapText="1"/>
    </xf>
    <xf numFmtId="0" fontId="14" fillId="0" borderId="43" xfId="0" applyFont="1" applyBorder="1" applyAlignment="1">
      <alignment horizontal="left" vertical="center" wrapText="1"/>
    </xf>
    <xf numFmtId="0" fontId="14" fillId="0" borderId="34" xfId="0" applyFont="1" applyBorder="1" applyAlignment="1">
      <alignment horizontal="left" vertical="center" wrapText="1"/>
    </xf>
    <xf numFmtId="0" fontId="14" fillId="0" borderId="35" xfId="0" applyFont="1" applyBorder="1" applyAlignment="1">
      <alignment horizontal="left" vertical="center" wrapText="1"/>
    </xf>
    <xf numFmtId="0" fontId="14" fillId="0" borderId="15" xfId="0" applyFont="1" applyBorder="1" applyAlignment="1">
      <alignment horizontal="left" vertical="center" wrapText="1"/>
    </xf>
    <xf numFmtId="0" fontId="14" fillId="0" borderId="16" xfId="0" applyFont="1" applyBorder="1" applyAlignment="1">
      <alignment horizontal="left" vertical="center" wrapText="1"/>
    </xf>
    <xf numFmtId="0" fontId="22" fillId="2" borderId="7" xfId="0" applyFont="1" applyFill="1" applyBorder="1" applyAlignment="1">
      <alignment horizontal="center" vertical="center" wrapText="1"/>
    </xf>
    <xf numFmtId="0" fontId="23" fillId="2" borderId="8" xfId="0" applyFont="1" applyFill="1" applyBorder="1" applyAlignment="1">
      <alignment horizontal="center" vertical="center" wrapText="1"/>
    </xf>
    <xf numFmtId="0" fontId="23" fillId="2" borderId="9" xfId="0" applyFont="1" applyFill="1" applyBorder="1" applyAlignment="1">
      <alignment horizontal="center" vertical="center" wrapText="1"/>
    </xf>
    <xf numFmtId="0" fontId="14" fillId="0" borderId="17" xfId="0" applyFont="1" applyBorder="1" applyAlignment="1">
      <alignment horizontal="left" vertical="center" wrapText="1" indent="3"/>
    </xf>
    <xf numFmtId="0" fontId="14" fillId="0" borderId="18" xfId="0" applyFont="1" applyBorder="1" applyAlignment="1">
      <alignment horizontal="left" vertical="center" wrapText="1" indent="3"/>
    </xf>
    <xf numFmtId="49" fontId="5" fillId="3" borderId="17" xfId="0" applyNumberFormat="1" applyFont="1" applyFill="1" applyBorder="1" applyAlignment="1" applyProtection="1">
      <alignment horizontal="left" vertical="center" wrapText="1"/>
      <protection locked="0"/>
    </xf>
    <xf numFmtId="49" fontId="5" fillId="3" borderId="18" xfId="0" applyNumberFormat="1" applyFont="1" applyFill="1" applyBorder="1" applyAlignment="1" applyProtection="1">
      <alignment horizontal="left" vertical="center" wrapText="1"/>
      <protection locked="0"/>
    </xf>
    <xf numFmtId="0" fontId="14" fillId="0" borderId="19" xfId="0" applyFont="1" applyBorder="1" applyAlignment="1">
      <alignment horizontal="left" vertical="center" wrapText="1" indent="3"/>
    </xf>
    <xf numFmtId="14" fontId="5" fillId="3" borderId="18" xfId="0" applyNumberFormat="1" applyFont="1" applyFill="1" applyBorder="1" applyAlignment="1" applyProtection="1">
      <alignment horizontal="left" vertical="center" wrapText="1"/>
      <protection locked="0"/>
    </xf>
    <xf numFmtId="14" fontId="5" fillId="3" borderId="19" xfId="0" applyNumberFormat="1" applyFont="1" applyFill="1" applyBorder="1" applyAlignment="1" applyProtection="1">
      <alignment horizontal="left" vertical="center" wrapText="1"/>
      <protection locked="0"/>
    </xf>
    <xf numFmtId="0" fontId="14" fillId="0" borderId="20" xfId="0" applyFont="1" applyFill="1" applyBorder="1" applyAlignment="1" applyProtection="1">
      <alignment horizontal="right" vertical="center" wrapText="1"/>
      <protection locked="0"/>
    </xf>
    <xf numFmtId="0" fontId="14" fillId="0" borderId="21" xfId="0" applyFont="1" applyFill="1" applyBorder="1" applyAlignment="1" applyProtection="1">
      <alignment horizontal="right" vertical="center" wrapText="1"/>
      <protection locked="0"/>
    </xf>
    <xf numFmtId="44" fontId="14" fillId="0" borderId="21" xfId="1" applyNumberFormat="1" applyFont="1" applyFill="1" applyBorder="1" applyAlignment="1" applyProtection="1">
      <alignment horizontal="center" vertical="center" wrapText="1"/>
      <protection locked="0"/>
    </xf>
    <xf numFmtId="44" fontId="19" fillId="0" borderId="21" xfId="1" applyNumberFormat="1" applyFont="1" applyFill="1" applyBorder="1" applyAlignment="1" applyProtection="1">
      <alignment horizontal="center" vertical="center" wrapText="1"/>
      <protection locked="0"/>
    </xf>
    <xf numFmtId="0" fontId="32" fillId="4" borderId="4" xfId="0" applyFont="1" applyFill="1" applyBorder="1" applyAlignment="1">
      <alignment horizontal="center" vertical="center" wrapText="1"/>
    </xf>
    <xf numFmtId="0" fontId="32" fillId="4" borderId="5" xfId="0" applyFont="1" applyFill="1" applyBorder="1" applyAlignment="1">
      <alignment horizontal="center" vertical="center" wrapText="1"/>
    </xf>
    <xf numFmtId="0" fontId="32" fillId="4" borderId="6" xfId="0" applyFont="1" applyFill="1" applyBorder="1" applyAlignment="1">
      <alignment horizontal="center" vertical="center" wrapText="1"/>
    </xf>
    <xf numFmtId="49" fontId="5" fillId="5" borderId="44" xfId="0" applyNumberFormat="1" applyFont="1" applyFill="1" applyBorder="1" applyAlignment="1">
      <alignment horizontal="left" vertical="center" wrapText="1"/>
    </xf>
    <xf numFmtId="49" fontId="5" fillId="5" borderId="12" xfId="0" applyNumberFormat="1" applyFont="1" applyFill="1" applyBorder="1" applyAlignment="1">
      <alignment horizontal="left" vertical="center" wrapText="1"/>
    </xf>
    <xf numFmtId="49" fontId="5" fillId="5" borderId="23" xfId="0" applyNumberFormat="1" applyFont="1" applyFill="1" applyBorder="1" applyAlignment="1">
      <alignment horizontal="left" vertical="center" wrapText="1"/>
    </xf>
    <xf numFmtId="14" fontId="5" fillId="5" borderId="18" xfId="0" applyNumberFormat="1" applyFont="1" applyFill="1" applyBorder="1" applyAlignment="1">
      <alignment horizontal="left" vertical="center" wrapText="1"/>
    </xf>
    <xf numFmtId="14" fontId="5" fillId="5" borderId="19" xfId="0" applyNumberFormat="1" applyFont="1" applyFill="1" applyBorder="1" applyAlignment="1">
      <alignment horizontal="left" vertical="center" wrapText="1"/>
    </xf>
    <xf numFmtId="0" fontId="14" fillId="0" borderId="49" xfId="0" applyFont="1" applyBorder="1" applyAlignment="1">
      <alignment horizontal="left" vertical="center" wrapText="1"/>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4" fillId="0" borderId="18" xfId="0" applyFont="1" applyBorder="1" applyAlignment="1">
      <alignment horizontal="left" vertical="center" wrapText="1"/>
    </xf>
    <xf numFmtId="0" fontId="14" fillId="0" borderId="19" xfId="0" applyFont="1" applyBorder="1" applyAlignment="1">
      <alignment horizontal="left" vertical="center" wrapText="1"/>
    </xf>
    <xf numFmtId="49" fontId="5" fillId="5" borderId="50" xfId="0" applyNumberFormat="1" applyFont="1" applyFill="1" applyBorder="1" applyAlignment="1">
      <alignment horizontal="left" vertical="center" wrapText="1"/>
    </xf>
    <xf numFmtId="49" fontId="5" fillId="5" borderId="39" xfId="0" applyNumberFormat="1" applyFont="1" applyFill="1" applyBorder="1" applyAlignment="1">
      <alignment horizontal="left" vertical="center" wrapText="1"/>
    </xf>
    <xf numFmtId="49" fontId="5" fillId="5" borderId="48" xfId="0" applyNumberFormat="1" applyFont="1" applyFill="1" applyBorder="1" applyAlignment="1">
      <alignment horizontal="left" vertical="center" wrapText="1"/>
    </xf>
    <xf numFmtId="14" fontId="5" fillId="5" borderId="21" xfId="0" applyNumberFormat="1" applyFont="1" applyFill="1" applyBorder="1" applyAlignment="1">
      <alignment horizontal="left" vertical="center" wrapText="1"/>
    </xf>
    <xf numFmtId="14" fontId="5" fillId="5" borderId="22" xfId="0" applyNumberFormat="1" applyFont="1" applyFill="1" applyBorder="1" applyAlignment="1">
      <alignment horizontal="left" vertical="center" wrapText="1"/>
    </xf>
    <xf numFmtId="0" fontId="14" fillId="0" borderId="8" xfId="0" applyFont="1" applyFill="1" applyBorder="1" applyAlignment="1" applyProtection="1">
      <alignment horizontal="right" vertical="center" wrapText="1"/>
    </xf>
    <xf numFmtId="0" fontId="14" fillId="0" borderId="47" xfId="0" applyFont="1" applyFill="1" applyBorder="1" applyAlignment="1" applyProtection="1">
      <alignment horizontal="right" vertical="center" wrapText="1"/>
    </xf>
    <xf numFmtId="165" fontId="14" fillId="4" borderId="32" xfId="1" applyNumberFormat="1" applyFont="1" applyFill="1" applyBorder="1" applyAlignment="1" applyProtection="1">
      <alignment horizontal="center" vertical="center" wrapText="1"/>
      <protection locked="0"/>
    </xf>
    <xf numFmtId="165" fontId="14" fillId="4" borderId="8" xfId="1" applyNumberFormat="1" applyFont="1" applyFill="1" applyBorder="1" applyAlignment="1" applyProtection="1">
      <alignment horizontal="center" vertical="center" wrapText="1"/>
      <protection locked="0"/>
    </xf>
    <xf numFmtId="0" fontId="21" fillId="0" borderId="16" xfId="0" applyFont="1" applyFill="1" applyBorder="1" applyAlignment="1" applyProtection="1">
      <alignment horizontal="center" vertical="center" wrapText="1"/>
    </xf>
    <xf numFmtId="0" fontId="20" fillId="0" borderId="14" xfId="0" applyFont="1" applyFill="1" applyBorder="1" applyAlignment="1" applyProtection="1">
      <alignment horizontal="center" vertical="center" wrapText="1"/>
      <protection locked="0"/>
    </xf>
    <xf numFmtId="0" fontId="20" fillId="0" borderId="15" xfId="0" applyFont="1" applyFill="1" applyBorder="1" applyAlignment="1" applyProtection="1">
      <alignment horizontal="center" vertical="center" wrapText="1"/>
      <protection locked="0"/>
    </xf>
    <xf numFmtId="0" fontId="21" fillId="0" borderId="15" xfId="0" applyFont="1" applyFill="1" applyBorder="1" applyAlignment="1" applyProtection="1">
      <alignment horizontal="center" vertical="center" wrapText="1"/>
      <protection locked="0"/>
    </xf>
    <xf numFmtId="0" fontId="25" fillId="0" borderId="15" xfId="0" applyFont="1" applyFill="1" applyBorder="1" applyAlignment="1" applyProtection="1">
      <alignment horizontal="center" vertical="center" wrapText="1"/>
    </xf>
    <xf numFmtId="0" fontId="26" fillId="0" borderId="15" xfId="0" applyFont="1" applyFill="1" applyBorder="1" applyAlignment="1" applyProtection="1">
      <alignment horizontal="center" vertical="center" wrapText="1"/>
    </xf>
    <xf numFmtId="0" fontId="7" fillId="3" borderId="18" xfId="3" applyNumberFormat="1" applyFont="1" applyFill="1" applyBorder="1" applyAlignment="1" applyProtection="1">
      <alignment horizontal="left" vertical="center" wrapText="1"/>
      <protection locked="0"/>
    </xf>
    <xf numFmtId="0" fontId="14" fillId="0" borderId="15" xfId="0" applyFont="1" applyBorder="1" applyAlignment="1">
      <alignment horizontal="right" vertical="center" wrapText="1"/>
    </xf>
    <xf numFmtId="0" fontId="14" fillId="0" borderId="15" xfId="0" applyFont="1" applyBorder="1" applyAlignment="1">
      <alignment horizontal="right"/>
    </xf>
    <xf numFmtId="0" fontId="14" fillId="0" borderId="12" xfId="0" applyFont="1" applyFill="1" applyBorder="1" applyAlignment="1" applyProtection="1">
      <alignment horizontal="right" vertical="center" wrapText="1"/>
    </xf>
    <xf numFmtId="0" fontId="14" fillId="0" borderId="23" xfId="0" applyFont="1" applyFill="1" applyBorder="1" applyAlignment="1" applyProtection="1">
      <alignment horizontal="right" vertical="center" wrapText="1"/>
    </xf>
    <xf numFmtId="0" fontId="14" fillId="0" borderId="18" xfId="0" applyFont="1" applyBorder="1" applyAlignment="1">
      <alignment horizontal="right" vertical="center" wrapText="1"/>
    </xf>
    <xf numFmtId="0" fontId="14" fillId="0" borderId="30" xfId="0" applyFont="1" applyBorder="1" applyAlignment="1">
      <alignment horizontal="right" vertical="center" wrapText="1"/>
    </xf>
    <xf numFmtId="0" fontId="7" fillId="3" borderId="27" xfId="3" applyNumberFormat="1" applyFont="1" applyFill="1" applyBorder="1" applyAlignment="1" applyProtection="1">
      <alignment horizontal="left" vertical="center" wrapText="1"/>
      <protection locked="0"/>
    </xf>
    <xf numFmtId="0" fontId="7" fillId="3" borderId="12" xfId="3" applyNumberFormat="1" applyFont="1" applyFill="1" applyBorder="1" applyAlignment="1" applyProtection="1">
      <alignment horizontal="left" vertical="center" wrapText="1"/>
      <protection locked="0"/>
    </xf>
    <xf numFmtId="0" fontId="7" fillId="3" borderId="13" xfId="3" applyNumberFormat="1" applyFont="1" applyFill="1" applyBorder="1" applyAlignment="1" applyProtection="1">
      <alignment horizontal="left" vertical="center" wrapText="1"/>
      <protection locked="0"/>
    </xf>
    <xf numFmtId="0" fontId="7" fillId="3" borderId="18" xfId="1" applyNumberFormat="1" applyFont="1" applyFill="1" applyBorder="1" applyAlignment="1" applyProtection="1">
      <alignment horizontal="left" vertical="center" wrapText="1"/>
      <protection locked="0"/>
    </xf>
    <xf numFmtId="0" fontId="14" fillId="0" borderId="18" xfId="0" applyFont="1" applyFill="1" applyBorder="1" applyAlignment="1" applyProtection="1">
      <alignment horizontal="right" vertical="center" wrapText="1"/>
    </xf>
    <xf numFmtId="0" fontId="7" fillId="3" borderId="27" xfId="1" applyNumberFormat="1" applyFont="1" applyFill="1" applyBorder="1" applyAlignment="1" applyProtection="1">
      <alignment horizontal="left" vertical="center" wrapText="1"/>
      <protection locked="0"/>
    </xf>
    <xf numFmtId="0" fontId="7" fillId="3" borderId="12" xfId="1" applyNumberFormat="1" applyFont="1" applyFill="1" applyBorder="1" applyAlignment="1" applyProtection="1">
      <alignment horizontal="left" vertical="center" wrapText="1"/>
      <protection locked="0"/>
    </xf>
    <xf numFmtId="0" fontId="7" fillId="3" borderId="13" xfId="1" applyNumberFormat="1" applyFont="1" applyFill="1" applyBorder="1" applyAlignment="1" applyProtection="1">
      <alignment horizontal="left" vertical="center" wrapText="1"/>
      <protection locked="0"/>
    </xf>
    <xf numFmtId="165" fontId="7" fillId="3" borderId="45" xfId="1" applyNumberFormat="1" applyFont="1" applyFill="1" applyBorder="1" applyAlignment="1" applyProtection="1">
      <alignment horizontal="left" vertical="center"/>
      <protection locked="0"/>
    </xf>
    <xf numFmtId="165" fontId="7" fillId="3" borderId="3" xfId="1" applyNumberFormat="1" applyFont="1" applyFill="1" applyBorder="1" applyAlignment="1" applyProtection="1">
      <alignment horizontal="left" vertical="center"/>
      <protection locked="0"/>
    </xf>
    <xf numFmtId="165" fontId="7" fillId="3" borderId="46" xfId="1" applyNumberFormat="1" applyFont="1" applyFill="1" applyBorder="1" applyAlignment="1" applyProtection="1">
      <alignment horizontal="left" vertical="center"/>
      <protection locked="0"/>
    </xf>
    <xf numFmtId="0" fontId="35" fillId="2" borderId="10" xfId="3" applyFont="1" applyFill="1" applyBorder="1" applyAlignment="1" applyProtection="1">
      <alignment vertical="center" wrapText="1"/>
      <protection locked="0"/>
    </xf>
    <xf numFmtId="0" fontId="35" fillId="2" borderId="0" xfId="3" applyFont="1" applyFill="1" applyBorder="1" applyAlignment="1" applyProtection="1">
      <alignment vertical="center" wrapText="1"/>
      <protection locked="0"/>
    </xf>
    <xf numFmtId="0" fontId="14" fillId="2" borderId="10" xfId="0" applyFont="1" applyFill="1" applyBorder="1" applyAlignment="1" applyProtection="1">
      <alignment horizontal="left" vertical="top" wrapText="1"/>
      <protection locked="0"/>
    </xf>
    <xf numFmtId="0" fontId="14" fillId="2" borderId="0" xfId="0" applyFont="1" applyFill="1" applyBorder="1" applyAlignment="1" applyProtection="1">
      <alignment horizontal="left" vertical="top" wrapText="1"/>
      <protection locked="0"/>
    </xf>
    <xf numFmtId="0" fontId="14" fillId="2" borderId="24" xfId="0" applyFont="1" applyFill="1" applyBorder="1" applyAlignment="1" applyProtection="1">
      <alignment horizontal="left" vertical="top" wrapText="1"/>
      <protection locked="0"/>
    </xf>
    <xf numFmtId="0" fontId="14" fillId="2" borderId="25" xfId="0" applyFont="1" applyFill="1" applyBorder="1" applyAlignment="1" applyProtection="1">
      <alignment horizontal="left" vertical="top" wrapText="1"/>
      <protection locked="0"/>
    </xf>
    <xf numFmtId="0" fontId="7" fillId="3" borderId="18" xfId="0" applyNumberFormat="1" applyFont="1" applyFill="1" applyBorder="1" applyAlignment="1" applyProtection="1">
      <alignment horizontal="left" vertical="center" wrapText="1"/>
      <protection locked="0"/>
    </xf>
    <xf numFmtId="0" fontId="7" fillId="3" borderId="18" xfId="0" applyFont="1" applyFill="1" applyBorder="1" applyAlignment="1" applyProtection="1">
      <alignment vertical="center"/>
      <protection locked="0"/>
    </xf>
    <xf numFmtId="0" fontId="31" fillId="2" borderId="10" xfId="0" applyFont="1" applyFill="1" applyBorder="1" applyAlignment="1" applyProtection="1">
      <alignment horizontal="center" vertical="center" wrapText="1"/>
      <protection locked="0"/>
    </xf>
    <xf numFmtId="0" fontId="31" fillId="2" borderId="0" xfId="0" applyFont="1" applyFill="1" applyBorder="1" applyAlignment="1" applyProtection="1">
      <alignment horizontal="center" vertical="center" wrapText="1"/>
      <protection locked="0"/>
    </xf>
    <xf numFmtId="0" fontId="31" fillId="2" borderId="11" xfId="0" applyFont="1" applyFill="1" applyBorder="1" applyAlignment="1" applyProtection="1">
      <alignment horizontal="center" vertical="center" wrapText="1"/>
      <protection locked="0"/>
    </xf>
    <xf numFmtId="0" fontId="7" fillId="3" borderId="34" xfId="1" applyNumberFormat="1" applyFont="1" applyFill="1" applyBorder="1" applyAlignment="1" applyProtection="1">
      <alignment horizontal="left" vertical="center" wrapText="1"/>
      <protection locked="0"/>
    </xf>
    <xf numFmtId="0" fontId="7" fillId="3" borderId="36" xfId="1" applyNumberFormat="1" applyFont="1" applyFill="1" applyBorder="1" applyAlignment="1" applyProtection="1">
      <alignment horizontal="left" vertical="center" wrapText="1"/>
      <protection locked="0"/>
    </xf>
    <xf numFmtId="0" fontId="7" fillId="3" borderId="33" xfId="1" applyNumberFormat="1" applyFont="1" applyFill="1" applyBorder="1" applyAlignment="1" applyProtection="1">
      <alignment horizontal="left" vertical="center" wrapText="1"/>
      <protection locked="0"/>
    </xf>
    <xf numFmtId="0" fontId="7" fillId="3" borderId="35" xfId="1" applyNumberFormat="1" applyFont="1" applyFill="1" applyBorder="1" applyAlignment="1" applyProtection="1">
      <alignment horizontal="left" vertical="center" wrapText="1"/>
      <protection locked="0"/>
    </xf>
    <xf numFmtId="0" fontId="5" fillId="3" borderId="33" xfId="1" applyNumberFormat="1" applyFont="1" applyFill="1" applyBorder="1" applyAlignment="1" applyProtection="1">
      <alignment horizontal="center" vertical="center" wrapText="1"/>
      <protection locked="0"/>
    </xf>
    <xf numFmtId="0" fontId="5" fillId="3" borderId="34" xfId="1" applyNumberFormat="1" applyFont="1" applyFill="1" applyBorder="1" applyAlignment="1" applyProtection="1">
      <alignment horizontal="center" vertical="center" wrapText="1"/>
      <protection locked="0"/>
    </xf>
    <xf numFmtId="0" fontId="14" fillId="0" borderId="33" xfId="0" applyFont="1" applyFill="1" applyBorder="1" applyAlignment="1" applyProtection="1">
      <alignment horizontal="right" vertical="center"/>
    </xf>
    <xf numFmtId="0" fontId="14" fillId="0" borderId="34" xfId="0" applyFont="1" applyFill="1" applyBorder="1" applyAlignment="1" applyProtection="1">
      <alignment horizontal="right" vertical="center"/>
    </xf>
    <xf numFmtId="0" fontId="14" fillId="0" borderId="35" xfId="0" applyFont="1" applyFill="1" applyBorder="1" applyAlignment="1" applyProtection="1">
      <alignment horizontal="right" vertical="center"/>
    </xf>
    <xf numFmtId="0" fontId="7" fillId="3" borderId="23" xfId="1" applyNumberFormat="1" applyFont="1" applyFill="1" applyBorder="1" applyAlignment="1" applyProtection="1">
      <alignment horizontal="left" vertical="center" wrapText="1"/>
      <protection locked="0"/>
    </xf>
    <xf numFmtId="0" fontId="7" fillId="3" borderId="27" xfId="0" applyNumberFormat="1" applyFont="1" applyFill="1" applyBorder="1" applyAlignment="1" applyProtection="1">
      <alignment horizontal="left" vertical="center" wrapText="1"/>
      <protection locked="0"/>
    </xf>
    <xf numFmtId="0" fontId="7" fillId="3" borderId="12" xfId="0" applyNumberFormat="1" applyFont="1" applyFill="1" applyBorder="1" applyAlignment="1" applyProtection="1">
      <alignment horizontal="left" vertical="center" wrapText="1"/>
      <protection locked="0"/>
    </xf>
    <xf numFmtId="0" fontId="7" fillId="3" borderId="13" xfId="0" applyNumberFormat="1" applyFont="1" applyFill="1" applyBorder="1" applyAlignment="1" applyProtection="1">
      <alignment horizontal="left" vertical="center" wrapText="1"/>
      <protection locked="0"/>
    </xf>
    <xf numFmtId="0" fontId="7" fillId="3" borderId="19" xfId="0" applyFont="1" applyFill="1" applyBorder="1" applyAlignment="1" applyProtection="1">
      <protection locked="0"/>
    </xf>
    <xf numFmtId="165" fontId="14" fillId="3" borderId="18" xfId="0" applyNumberFormat="1" applyFont="1" applyFill="1" applyBorder="1" applyAlignment="1" applyProtection="1">
      <alignment horizontal="center" vertical="center" wrapText="1"/>
      <protection locked="0"/>
    </xf>
    <xf numFmtId="0" fontId="22" fillId="2" borderId="7" xfId="2" applyFont="1" applyFill="1" applyBorder="1" applyAlignment="1" applyProtection="1">
      <alignment horizontal="center" vertical="center" wrapText="1"/>
      <protection locked="0"/>
    </xf>
    <xf numFmtId="0" fontId="22" fillId="2" borderId="8" xfId="2" applyFont="1" applyFill="1" applyBorder="1" applyAlignment="1" applyProtection="1">
      <alignment horizontal="center" vertical="center" wrapText="1"/>
      <protection locked="0"/>
    </xf>
    <xf numFmtId="0" fontId="23" fillId="2" borderId="8" xfId="0" applyFont="1" applyFill="1" applyBorder="1" applyAlignment="1" applyProtection="1">
      <alignment wrapText="1"/>
      <protection locked="0"/>
    </xf>
    <xf numFmtId="0" fontId="12" fillId="2" borderId="8" xfId="0" applyFont="1" applyFill="1" applyBorder="1" applyAlignment="1" applyProtection="1">
      <alignment wrapText="1"/>
      <protection locked="0"/>
    </xf>
    <xf numFmtId="0" fontId="12" fillId="2" borderId="9" xfId="0" applyFont="1" applyFill="1" applyBorder="1" applyAlignment="1" applyProtection="1">
      <alignment wrapText="1"/>
      <protection locked="0"/>
    </xf>
    <xf numFmtId="165" fontId="7" fillId="3" borderId="18" xfId="1" applyNumberFormat="1" applyFont="1" applyFill="1" applyBorder="1" applyAlignment="1" applyProtection="1">
      <alignment horizontal="left" vertical="center" wrapText="1"/>
      <protection locked="0"/>
    </xf>
    <xf numFmtId="49" fontId="5" fillId="3" borderId="19" xfId="0" applyNumberFormat="1" applyFont="1" applyFill="1" applyBorder="1" applyAlignment="1" applyProtection="1">
      <alignment horizontal="left" vertical="center" wrapText="1"/>
      <protection locked="0"/>
    </xf>
    <xf numFmtId="0" fontId="22" fillId="2" borderId="4" xfId="0" applyFont="1" applyFill="1" applyBorder="1" applyAlignment="1" applyProtection="1">
      <alignment horizontal="center" vertical="center" wrapText="1"/>
      <protection locked="0"/>
    </xf>
    <xf numFmtId="0" fontId="23" fillId="2" borderId="5" xfId="0" applyFont="1" applyFill="1" applyBorder="1" applyAlignment="1" applyProtection="1">
      <alignment horizontal="center" vertical="center" wrapText="1"/>
      <protection locked="0"/>
    </xf>
    <xf numFmtId="0" fontId="23" fillId="2" borderId="6" xfId="0" applyFont="1" applyFill="1" applyBorder="1" applyAlignment="1" applyProtection="1">
      <alignment horizontal="center" vertical="center" wrapText="1"/>
      <protection locked="0"/>
    </xf>
    <xf numFmtId="0" fontId="18" fillId="0" borderId="10" xfId="0" applyFont="1" applyBorder="1" applyAlignment="1" applyProtection="1">
      <alignment horizontal="center" vertical="center" wrapText="1"/>
      <protection locked="0"/>
    </xf>
    <xf numFmtId="0" fontId="18" fillId="0" borderId="0" xfId="0" applyFont="1" applyBorder="1" applyAlignment="1" applyProtection="1">
      <alignment horizontal="center" vertical="center" wrapText="1"/>
      <protection locked="0"/>
    </xf>
    <xf numFmtId="0" fontId="13" fillId="0" borderId="11" xfId="0" applyFont="1" applyBorder="1" applyAlignment="1" applyProtection="1">
      <alignment horizontal="center" vertical="center" wrapText="1"/>
      <protection locked="0"/>
    </xf>
    <xf numFmtId="164" fontId="14" fillId="0" borderId="21" xfId="1" applyNumberFormat="1" applyFont="1" applyFill="1" applyBorder="1" applyAlignment="1" applyProtection="1">
      <alignment horizontal="center" vertical="center" wrapText="1"/>
    </xf>
    <xf numFmtId="164" fontId="19" fillId="0" borderId="22" xfId="1" applyNumberFormat="1" applyFont="1" applyFill="1" applyBorder="1" applyAlignment="1" applyProtection="1">
      <alignment horizontal="center" vertical="center" wrapText="1"/>
    </xf>
    <xf numFmtId="10" fontId="14" fillId="0" borderId="21" xfId="1" applyNumberFormat="1" applyFont="1" applyFill="1" applyBorder="1" applyAlignment="1" applyProtection="1">
      <alignment horizontal="center" vertical="center" wrapText="1"/>
      <protection locked="0"/>
    </xf>
    <xf numFmtId="10" fontId="19" fillId="0" borderId="21" xfId="1" applyNumberFormat="1" applyFont="1" applyFill="1" applyBorder="1" applyAlignment="1" applyProtection="1">
      <alignment horizontal="center" vertical="center" wrapText="1"/>
      <protection locked="0"/>
    </xf>
    <xf numFmtId="0" fontId="11" fillId="5" borderId="28" xfId="0" applyFont="1" applyFill="1" applyBorder="1" applyAlignment="1" applyProtection="1">
      <alignment horizontal="left" vertical="top" wrapText="1"/>
    </xf>
    <xf numFmtId="0" fontId="11" fillId="5" borderId="39" xfId="0" applyFont="1" applyFill="1" applyBorder="1" applyAlignment="1" applyProtection="1">
      <alignment horizontal="left" vertical="top" wrapText="1"/>
    </xf>
    <xf numFmtId="0" fontId="11" fillId="5" borderId="54" xfId="0" applyFont="1" applyFill="1" applyBorder="1" applyAlignment="1" applyProtection="1">
      <alignment horizontal="left" vertical="top" wrapText="1"/>
    </xf>
    <xf numFmtId="0" fontId="22" fillId="2" borderId="10" xfId="0" applyFont="1" applyFill="1" applyBorder="1" applyAlignment="1" applyProtection="1">
      <alignment horizontal="center" vertical="center" wrapText="1"/>
      <protection locked="0"/>
    </xf>
    <xf numFmtId="0" fontId="22" fillId="2" borderId="0" xfId="0" applyFont="1" applyFill="1" applyBorder="1" applyAlignment="1" applyProtection="1">
      <alignment horizontal="center" vertical="center" wrapText="1"/>
      <protection locked="0"/>
    </xf>
    <xf numFmtId="0" fontId="22" fillId="2" borderId="11" xfId="0" applyFont="1" applyFill="1" applyBorder="1" applyAlignment="1" applyProtection="1">
      <alignment horizontal="center" vertical="center" wrapText="1"/>
      <protection locked="0"/>
    </xf>
    <xf numFmtId="0" fontId="10" fillId="0" borderId="4" xfId="0" applyFont="1" applyBorder="1" applyAlignment="1" applyProtection="1">
      <alignment horizontal="left" vertical="center" wrapText="1"/>
    </xf>
    <xf numFmtId="0" fontId="10" fillId="0" borderId="5" xfId="0" applyFont="1" applyBorder="1" applyAlignment="1" applyProtection="1">
      <alignment horizontal="left" vertical="center" wrapText="1"/>
    </xf>
    <xf numFmtId="0" fontId="10" fillId="0" borderId="6" xfId="0" applyFont="1" applyBorder="1" applyAlignment="1" applyProtection="1">
      <alignment horizontal="left" vertical="center" wrapText="1"/>
    </xf>
  </cellXfs>
  <cellStyles count="4">
    <cellStyle name="Currency" xfId="1" builtinId="4"/>
    <cellStyle name="Hyperlink" xfId="3" builtinId="8"/>
    <cellStyle name="Normal" xfId="0" builtinId="0"/>
    <cellStyle name="Normal 10 4" xfId="2" xr:uid="{00000000-0005-0000-0000-000003000000}"/>
  </cellStyles>
  <dxfs count="6">
    <dxf>
      <font>
        <color rgb="FFC00000"/>
      </font>
      <fill>
        <patternFill>
          <bgColor rgb="FFFFCCCC"/>
        </patternFill>
      </fill>
    </dxf>
    <dxf>
      <font>
        <color rgb="FFC00000"/>
      </font>
      <fill>
        <patternFill>
          <bgColor rgb="FFFFCCCC"/>
        </patternFill>
      </fill>
    </dxf>
    <dxf>
      <font>
        <color rgb="FFC00000"/>
      </font>
      <fill>
        <patternFill>
          <bgColor rgb="FFFFCCCC"/>
        </patternFill>
      </fill>
    </dxf>
    <dxf>
      <fill>
        <patternFill>
          <bgColor rgb="FFFFCCCC"/>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CC"/>
      <color rgb="FFFFFFCC"/>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sharedStrings" Target="sharedStrings.xml"/><Relationship Id="rId10" Type="http://schemas.openxmlformats.org/officeDocument/2006/relationships/externalLink" Target="externalLinks/externalLink8.xml"/><Relationship Id="rId19" Type="http://schemas.openxmlformats.org/officeDocument/2006/relationships/customXml" Target="../customXml/item3.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122464</xdr:colOff>
      <xdr:row>1</xdr:row>
      <xdr:rowOff>149678</xdr:rowOff>
    </xdr:from>
    <xdr:to>
      <xdr:col>16</xdr:col>
      <xdr:colOff>1292233</xdr:colOff>
      <xdr:row>8</xdr:row>
      <xdr:rowOff>377143</xdr:rowOff>
    </xdr:to>
    <xdr:pic>
      <xdr:nvPicPr>
        <xdr:cNvPr id="3" name="Picture 2" descr="HCD LOGO">
          <a:extLst>
            <a:ext uri="{FF2B5EF4-FFF2-40B4-BE49-F238E27FC236}">
              <a16:creationId xmlns:a16="http://schemas.microsoft.com/office/drawing/2014/main" id="{C2F7BD1C-173E-4557-1B05-2D686596FD3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866428" y="326571"/>
          <a:ext cx="1984293" cy="196917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673AFF1\Coliseum%20Place%20-%20Universal%20Application%20-%20FINAL.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ersonal/holly_kelley_hcd_ca_gov/Documents/Desktop/Programs/Homekey%202.0/Final/HK%20Expenditure%20Report%20Form%202.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Documents%20and%20Settings\Debra\Local%20Settings\Temporary%20Internet%20Files\OLK6D7\Uni%20App%20Pg%201%20RS%2007060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CHFA\Kathy\University%20Ave%20-%20UNA\University%20Avenue%20Apartments%20-%20Senior%20Staff%2003-05-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ersonal/holly_kelley_hcd_ca_gov/Documents/Desktop/Programs/LHTF/LHTF%20Transaction%20Summary%202.24.2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HKelley/AppData/Local/Microsoft/Windows/INetCache/Content.Outlook/NJS4P8ND/LPR-Application-Template.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template%20washed%202"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rgeorge/AppData/Local/Microsoft/Windows/INetCache/Content.Outlook/TLXOTLMM/Amaya%20Village%20-%20AHSC%20Project%20Report.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www.hcd.ca.gov/fa/mhp/CA/Multifamily%20Housing%20Section/MHP/MHP%20GENERAL/Application%20Improvement/Mass%20Onestop%202000%20Form.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QFILES\groups\DFA\Programs\VHHP\4.%20VHHP%20Round%203%20(12-14-16)%20Planning\Application\Copy%20of%20universalapplicatio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ppingIntake"/>
      <sheetName val="Instructions"/>
      <sheetName val="General "/>
      <sheetName val="Narrative "/>
      <sheetName val="Contacts"/>
      <sheetName val="Site &amp; Units"/>
      <sheetName val="Misc."/>
      <sheetName val="Rents "/>
      <sheetName val="VHHP Rents"/>
      <sheetName val="Subsidies"/>
      <sheetName val="Dev Sources"/>
      <sheetName val="Dev Budget"/>
      <sheetName val="Perm S&amp;U"/>
      <sheetName val="Operating "/>
      <sheetName val="Cash Flow"/>
      <sheetName val="VHHP Cash Flow"/>
      <sheetName val="Experience"/>
      <sheetName val="Certifications"/>
      <sheetName val="Legal Status"/>
      <sheetName val="Narrative-Concat."/>
      <sheetName val="SD_Dropdowns"/>
      <sheetName val="Drop Down"/>
      <sheetName val="Contact Names Formula"/>
      <sheetName val="MAPPING"/>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5">
          <cell r="Z25">
            <v>0.5</v>
          </cell>
          <cell r="AA25">
            <v>1017.4999999999999</v>
          </cell>
          <cell r="AB25">
            <v>1162.5</v>
          </cell>
          <cell r="AC25">
            <v>1307.4999999999998</v>
          </cell>
          <cell r="AD25">
            <v>1452.5</v>
          </cell>
          <cell r="AE25">
            <v>1568.75</v>
          </cell>
          <cell r="AF25">
            <v>1685</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A2">
            <v>1</v>
          </cell>
        </row>
      </sheetData>
      <sheetData sheetId="21">
        <row r="3">
          <cell r="B3" t="str">
            <v>20% at 50%</v>
          </cell>
          <cell r="C3" t="str">
            <v>Preliminary Reservation</v>
          </cell>
          <cell r="D3" t="str">
            <v>Pre-Application</v>
          </cell>
          <cell r="E3" t="str">
            <v xml:space="preserve">Permanent </v>
          </cell>
          <cell r="F3" t="str">
            <v>Large Family</v>
          </cell>
          <cell r="G3" t="str">
            <v>Nonprofit Organization</v>
          </cell>
          <cell r="H3" t="str">
            <v>San Diego County</v>
          </cell>
          <cell r="I3" t="str">
            <v>No</v>
          </cell>
          <cell r="J3" t="str">
            <v>Alameda</v>
          </cell>
          <cell r="K3" t="str">
            <v>Yes</v>
          </cell>
          <cell r="M3" t="str">
            <v>New Construction</v>
          </cell>
          <cell r="N3" t="str">
            <v>None</v>
          </cell>
          <cell r="O3" t="str">
            <v>Dormitory</v>
          </cell>
          <cell r="P3" t="str">
            <v>Project Sponsor / Developer</v>
          </cell>
          <cell r="Q3" t="str">
            <v>No - one legal parcel</v>
          </cell>
          <cell r="R3" t="str">
            <v>Name of HCD Funding</v>
          </cell>
          <cell r="S3">
            <v>1</v>
          </cell>
          <cell r="T3">
            <v>1</v>
          </cell>
          <cell r="U3">
            <v>1</v>
          </cell>
          <cell r="V3" t="str">
            <v>Yet to be formed L.P.</v>
          </cell>
          <cell r="W3" t="str">
            <v>Managing General Partner of Owner</v>
          </cell>
          <cell r="Y3" t="str">
            <v>Public</v>
          </cell>
          <cell r="Z3" t="str">
            <v>Flat</v>
          </cell>
          <cell r="AA3" t="str">
            <v>Beds</v>
          </cell>
          <cell r="AB3" t="str">
            <v>NNN</v>
          </cell>
          <cell r="AC3" t="str">
            <v>Gas</v>
          </cell>
          <cell r="AD3" t="str">
            <v>Public</v>
          </cell>
          <cell r="AE3" t="str">
            <v>Owner</v>
          </cell>
          <cell r="AF3">
            <v>0.15</v>
          </cell>
          <cell r="AG3" t="str">
            <v>TCAC</v>
          </cell>
          <cell r="AH3" t="str">
            <v>0 Bdrm.</v>
          </cell>
          <cell r="AI3" t="str">
            <v>Interest Only</v>
          </cell>
          <cell r="AJ3" t="str">
            <v>FAM</v>
          </cell>
          <cell r="AK3" t="str">
            <v>Fixed for Term</v>
          </cell>
        </row>
        <row r="4">
          <cell r="B4" t="str">
            <v>40% at 60%</v>
          </cell>
          <cell r="C4" t="str">
            <v>Final Reservation</v>
          </cell>
          <cell r="D4" t="str">
            <v xml:space="preserve">Application </v>
          </cell>
          <cell r="E4" t="str">
            <v>Transitional</v>
          </cell>
          <cell r="F4" t="str">
            <v>Single Room Occupancy</v>
          </cell>
          <cell r="G4" t="str">
            <v>Nonprofit Homeless Apportionment</v>
          </cell>
          <cell r="H4" t="str">
            <v>Orange County</v>
          </cell>
          <cell r="I4" t="str">
            <v>Temporary Only</v>
          </cell>
          <cell r="J4" t="str">
            <v>Alpine</v>
          </cell>
          <cell r="K4" t="str">
            <v>No</v>
          </cell>
          <cell r="M4" t="str">
            <v>Acquisition/Rehabilitation</v>
          </cell>
          <cell r="N4" t="str">
            <v>Elderly over 55</v>
          </cell>
          <cell r="O4" t="str">
            <v>Congregate Care</v>
          </cell>
          <cell r="P4" t="str">
            <v>Bond Issuer</v>
          </cell>
          <cell r="Q4" t="str">
            <v>Yes - contiguous</v>
          </cell>
          <cell r="R4" t="str">
            <v>AHSC</v>
          </cell>
          <cell r="S4">
            <v>2</v>
          </cell>
          <cell r="T4">
            <v>2</v>
          </cell>
          <cell r="U4">
            <v>2</v>
          </cell>
          <cell r="V4" t="str">
            <v>Yet to be formed LLC</v>
          </cell>
          <cell r="W4" t="str">
            <v>General Partner of Owner</v>
          </cell>
          <cell r="Y4" t="str">
            <v>Private</v>
          </cell>
          <cell r="Z4" t="str">
            <v>Townhouse</v>
          </cell>
          <cell r="AA4" t="str">
            <v>0 Bdrm.</v>
          </cell>
          <cell r="AB4" t="str">
            <v>Other</v>
          </cell>
          <cell r="AC4" t="str">
            <v>Electric</v>
          </cell>
          <cell r="AD4" t="str">
            <v>Private</v>
          </cell>
          <cell r="AE4" t="str">
            <v>Tenant</v>
          </cell>
          <cell r="AF4">
            <v>0.2</v>
          </cell>
          <cell r="AG4" t="str">
            <v>CalHFA</v>
          </cell>
          <cell r="AH4" t="str">
            <v>1 Bdrm.</v>
          </cell>
          <cell r="AI4" t="str">
            <v>Deferred</v>
          </cell>
          <cell r="AJ4" t="str">
            <v>AWC</v>
          </cell>
          <cell r="AK4" t="str">
            <v>Fixed with Reset</v>
          </cell>
        </row>
        <row r="5">
          <cell r="C5" t="str">
            <v>Placed In Service</v>
          </cell>
          <cell r="D5" t="str">
            <v>Commitment</v>
          </cell>
          <cell r="F5" t="str">
            <v>At-Risk</v>
          </cell>
          <cell r="G5" t="str">
            <v>Rural</v>
          </cell>
          <cell r="H5" t="str">
            <v>Los Angeles County</v>
          </cell>
          <cell r="I5" t="str">
            <v>Temp. &amp; Perm.</v>
          </cell>
          <cell r="J5" t="str">
            <v>Amador</v>
          </cell>
          <cell r="M5" t="str">
            <v>New Const. &amp; Acq/Rehab</v>
          </cell>
          <cell r="N5" t="str">
            <v>Elderly over 62</v>
          </cell>
          <cell r="O5" t="str">
            <v xml:space="preserve">Group Home </v>
          </cell>
          <cell r="P5" t="str">
            <v>Local Government HOME Applicant</v>
          </cell>
          <cell r="Q5" t="str">
            <v>Yes - noncontiguous</v>
          </cell>
          <cell r="R5" t="str">
            <v>HOME - Home Inv. Part.</v>
          </cell>
          <cell r="S5">
            <v>3</v>
          </cell>
          <cell r="T5">
            <v>3</v>
          </cell>
          <cell r="U5">
            <v>3</v>
          </cell>
          <cell r="V5" t="str">
            <v>Limited Partnership</v>
          </cell>
          <cell r="W5" t="str">
            <v>Administrative General Partner of Owner</v>
          </cell>
          <cell r="Z5" t="str">
            <v>Detached</v>
          </cell>
          <cell r="AA5" t="str">
            <v>1 Bdrm.</v>
          </cell>
          <cell r="AC5" t="str">
            <v>Propane</v>
          </cell>
          <cell r="AD5" t="str">
            <v>Well</v>
          </cell>
          <cell r="AF5">
            <v>0.25</v>
          </cell>
          <cell r="AG5" t="str">
            <v>Other</v>
          </cell>
          <cell r="AH5" t="str">
            <v>2 Bdrm.</v>
          </cell>
          <cell r="AI5" t="str">
            <v>None</v>
          </cell>
          <cell r="AJ5" t="str">
            <v>RR</v>
          </cell>
          <cell r="AK5" t="str">
            <v>Fixed, then Variable</v>
          </cell>
        </row>
        <row r="6">
          <cell r="C6" t="str">
            <v>Re-application, Credit awarded</v>
          </cell>
          <cell r="D6" t="str">
            <v>Closing</v>
          </cell>
          <cell r="F6" t="str">
            <v>Special Needs</v>
          </cell>
          <cell r="G6" t="str">
            <v>Rural/RHS 514</v>
          </cell>
          <cell r="H6" t="str">
            <v>Inland Empire</v>
          </cell>
          <cell r="J6" t="str">
            <v>Butte</v>
          </cell>
          <cell r="M6" t="str">
            <v>Rehabilitation Only</v>
          </cell>
          <cell r="N6" t="str">
            <v>Some Elderly - 55+</v>
          </cell>
          <cell r="O6" t="str">
            <v>Assisted Living</v>
          </cell>
          <cell r="P6" t="str">
            <v>Ultimate Owner (LP or LLC)</v>
          </cell>
          <cell r="R6" t="str">
            <v>IIG</v>
          </cell>
          <cell r="S6">
            <v>4</v>
          </cell>
          <cell r="T6">
            <v>4</v>
          </cell>
          <cell r="U6">
            <v>4</v>
          </cell>
          <cell r="V6" t="str">
            <v>Limited Liability Company</v>
          </cell>
          <cell r="W6" t="str">
            <v>Managing Member</v>
          </cell>
          <cell r="AA6" t="str">
            <v>2 Bdrm.</v>
          </cell>
          <cell r="AC6" t="str">
            <v>Solar</v>
          </cell>
          <cell r="AF6">
            <v>0.3</v>
          </cell>
          <cell r="AH6" t="str">
            <v>3 Bdrm.</v>
          </cell>
          <cell r="AI6" t="str">
            <v>Other</v>
          </cell>
          <cell r="AJ6" t="str">
            <v>DEF</v>
          </cell>
          <cell r="AK6" t="str">
            <v>Variable</v>
          </cell>
        </row>
        <row r="7">
          <cell r="C7" t="str">
            <v>Re-application, Credit never awarded</v>
          </cell>
          <cell r="F7" t="str">
            <v>Seniors</v>
          </cell>
          <cell r="G7" t="str">
            <v>Rural/RHS 515</v>
          </cell>
          <cell r="H7" t="str">
            <v>Central</v>
          </cell>
          <cell r="J7" t="str">
            <v>Calaveras</v>
          </cell>
          <cell r="M7" t="str">
            <v>Conversion</v>
          </cell>
          <cell r="N7" t="str">
            <v>Some Elderly - 62+</v>
          </cell>
          <cell r="O7" t="str">
            <v>Housing Co-op</v>
          </cell>
          <cell r="P7" t="str">
            <v xml:space="preserve">Consultant </v>
          </cell>
          <cell r="R7" t="str">
            <v>Joe Serna, Jr. Farmworker</v>
          </cell>
          <cell r="S7">
            <v>5</v>
          </cell>
          <cell r="T7">
            <v>5</v>
          </cell>
          <cell r="U7">
            <v>5</v>
          </cell>
          <cell r="V7" t="str">
            <v>Non-profit Corporation</v>
          </cell>
          <cell r="W7" t="str">
            <v>Other</v>
          </cell>
          <cell r="AA7" t="str">
            <v>3 Bdrm.</v>
          </cell>
          <cell r="AF7">
            <v>0.35</v>
          </cell>
          <cell r="AH7" t="str">
            <v>4 Bdrm.</v>
          </cell>
          <cell r="AJ7" t="str">
            <v>Not Yet Known</v>
          </cell>
          <cell r="AK7" t="str">
            <v>Other</v>
          </cell>
        </row>
        <row r="8">
          <cell r="F8" t="str">
            <v>Large Family/At-Risk Waiver</v>
          </cell>
          <cell r="G8" t="str">
            <v>Rural/RHS 538</v>
          </cell>
          <cell r="H8" t="str">
            <v>Coastal California</v>
          </cell>
          <cell r="J8" t="str">
            <v>Colusa</v>
          </cell>
          <cell r="N8" t="str">
            <v>Students Only</v>
          </cell>
          <cell r="O8" t="str">
            <v xml:space="preserve">SRO </v>
          </cell>
          <cell r="P8" t="str">
            <v>General Partner</v>
          </cell>
          <cell r="R8" t="str">
            <v>MHP - General</v>
          </cell>
          <cell r="S8">
            <v>6</v>
          </cell>
          <cell r="T8">
            <v>6</v>
          </cell>
          <cell r="U8">
            <v>6</v>
          </cell>
          <cell r="V8" t="str">
            <v>Non-profit Public Benefit Corporation</v>
          </cell>
          <cell r="AA8" t="str">
            <v>4 Bdrm.</v>
          </cell>
          <cell r="AF8">
            <v>0.4</v>
          </cell>
          <cell r="AH8" t="str">
            <v>5 Bdrm.</v>
          </cell>
          <cell r="AJ8" t="str">
            <v>None</v>
          </cell>
        </row>
        <row r="9">
          <cell r="G9" t="str">
            <v>Small Development</v>
          </cell>
          <cell r="H9" t="str">
            <v>San Francisco County</v>
          </cell>
          <cell r="J9" t="str">
            <v>Contra Costa</v>
          </cell>
          <cell r="O9" t="str">
            <v>Shared Housing</v>
          </cell>
          <cell r="R9" t="str">
            <v>MHP - Gov. Homeless Init.</v>
          </cell>
          <cell r="S9">
            <v>7</v>
          </cell>
          <cell r="T9">
            <v>7</v>
          </cell>
          <cell r="U9">
            <v>7</v>
          </cell>
          <cell r="V9" t="str">
            <v xml:space="preserve">For-profit Corporation </v>
          </cell>
          <cell r="AA9" t="str">
            <v>5 Bdrm.</v>
          </cell>
          <cell r="AF9">
            <v>0.45</v>
          </cell>
          <cell r="AJ9" t="str">
            <v>IO</v>
          </cell>
        </row>
        <row r="10">
          <cell r="G10" t="str">
            <v>At-Risk</v>
          </cell>
          <cell r="H10" t="str">
            <v>San Mateo/Santa Clara</v>
          </cell>
          <cell r="J10" t="str">
            <v>Del Norte</v>
          </cell>
          <cell r="R10" t="str">
            <v>MHP - Homeless Youth</v>
          </cell>
          <cell r="S10">
            <v>8</v>
          </cell>
          <cell r="T10">
            <v>8</v>
          </cell>
          <cell r="U10">
            <v>8</v>
          </cell>
          <cell r="V10" t="str">
            <v>Tribal Government</v>
          </cell>
          <cell r="AF10">
            <v>0.5</v>
          </cell>
          <cell r="AJ10" t="str">
            <v>F2FL</v>
          </cell>
        </row>
        <row r="11">
          <cell r="G11" t="str">
            <v>At-Risk and In Rural Census Tract</v>
          </cell>
          <cell r="H11" t="str">
            <v>North and East Bay</v>
          </cell>
          <cell r="J11" t="str">
            <v>El Dorado</v>
          </cell>
          <cell r="R11" t="str">
            <v>MHP - Supportive Housing</v>
          </cell>
          <cell r="S11">
            <v>9</v>
          </cell>
          <cell r="T11">
            <v>9</v>
          </cell>
          <cell r="U11">
            <v>9</v>
          </cell>
          <cell r="V11" t="str">
            <v>Public Agency</v>
          </cell>
          <cell r="AF11">
            <v>0.55000000000000004</v>
          </cell>
          <cell r="AJ11" t="str">
            <v>MHP</v>
          </cell>
        </row>
        <row r="12">
          <cell r="G12" t="str">
            <v>Special Needs</v>
          </cell>
          <cell r="H12" t="str">
            <v xml:space="preserve">Capital/Northern </v>
          </cell>
          <cell r="J12" t="str">
            <v>Fresno</v>
          </cell>
          <cell r="R12" t="str">
            <v>NHTF - Nat Hsng Trust Fnd</v>
          </cell>
          <cell r="S12">
            <v>10</v>
          </cell>
          <cell r="T12">
            <v>10</v>
          </cell>
          <cell r="U12">
            <v>10</v>
          </cell>
          <cell r="V12" t="str">
            <v>Joint Powers Authority</v>
          </cell>
          <cell r="AF12">
            <v>0.6</v>
          </cell>
          <cell r="AJ12" t="str">
            <v>Other</v>
          </cell>
        </row>
        <row r="13">
          <cell r="G13" t="str">
            <v>SRO</v>
          </cell>
          <cell r="H13" t="str">
            <v>All Other</v>
          </cell>
          <cell r="J13" t="str">
            <v>Glenn</v>
          </cell>
          <cell r="R13" t="str">
            <v>Predevelopment Loan</v>
          </cell>
          <cell r="S13">
            <v>11</v>
          </cell>
          <cell r="T13">
            <v>11</v>
          </cell>
          <cell r="U13">
            <v>11</v>
          </cell>
          <cell r="V13" t="str">
            <v>Individual(s)</v>
          </cell>
          <cell r="AF13">
            <v>0.65</v>
          </cell>
        </row>
        <row r="14">
          <cell r="J14" t="str">
            <v>Humboldt</v>
          </cell>
          <cell r="R14" t="str">
            <v>Transit Oriented Develop.</v>
          </cell>
          <cell r="S14">
            <v>12</v>
          </cell>
          <cell r="T14">
            <v>12</v>
          </cell>
          <cell r="U14">
            <v>12</v>
          </cell>
          <cell r="V14" t="str">
            <v>Other</v>
          </cell>
        </row>
        <row r="15">
          <cell r="J15" t="str">
            <v>Imperial</v>
          </cell>
          <cell r="R15" t="str">
            <v>VHHP</v>
          </cell>
          <cell r="S15">
            <v>13</v>
          </cell>
          <cell r="T15">
            <v>13</v>
          </cell>
          <cell r="U15">
            <v>13</v>
          </cell>
        </row>
        <row r="16">
          <cell r="J16" t="str">
            <v>Inyo</v>
          </cell>
          <cell r="S16">
            <v>14</v>
          </cell>
          <cell r="T16">
            <v>14</v>
          </cell>
          <cell r="U16">
            <v>14</v>
          </cell>
        </row>
        <row r="17">
          <cell r="J17" t="str">
            <v>Kern</v>
          </cell>
          <cell r="S17">
            <v>15</v>
          </cell>
          <cell r="T17">
            <v>15</v>
          </cell>
          <cell r="U17">
            <v>15</v>
          </cell>
        </row>
        <row r="18">
          <cell r="J18" t="str">
            <v>Kings</v>
          </cell>
          <cell r="S18">
            <v>16</v>
          </cell>
          <cell r="T18">
            <v>16</v>
          </cell>
          <cell r="U18">
            <v>16</v>
          </cell>
        </row>
        <row r="19">
          <cell r="J19" t="str">
            <v>Lake</v>
          </cell>
          <cell r="S19">
            <v>17</v>
          </cell>
          <cell r="T19">
            <v>17</v>
          </cell>
          <cell r="U19">
            <v>17</v>
          </cell>
        </row>
        <row r="20">
          <cell r="J20" t="str">
            <v>Lassen</v>
          </cell>
          <cell r="S20">
            <v>18</v>
          </cell>
          <cell r="T20">
            <v>18</v>
          </cell>
          <cell r="U20">
            <v>18</v>
          </cell>
        </row>
        <row r="21">
          <cell r="J21" t="str">
            <v>Los Angeles</v>
          </cell>
          <cell r="S21">
            <v>19</v>
          </cell>
          <cell r="T21">
            <v>19</v>
          </cell>
          <cell r="U21">
            <v>19</v>
          </cell>
        </row>
        <row r="22">
          <cell r="J22" t="str">
            <v>Madera</v>
          </cell>
          <cell r="S22">
            <v>20</v>
          </cell>
          <cell r="T22">
            <v>20</v>
          </cell>
          <cell r="U22">
            <v>20</v>
          </cell>
        </row>
        <row r="23">
          <cell r="J23" t="str">
            <v>Marin</v>
          </cell>
          <cell r="S23">
            <v>21</v>
          </cell>
          <cell r="T23">
            <v>21</v>
          </cell>
          <cell r="U23">
            <v>21</v>
          </cell>
        </row>
        <row r="24">
          <cell r="J24" t="str">
            <v>Mariposa</v>
          </cell>
          <cell r="S24">
            <v>22</v>
          </cell>
          <cell r="T24">
            <v>22</v>
          </cell>
          <cell r="U24">
            <v>22</v>
          </cell>
        </row>
        <row r="25">
          <cell r="J25" t="str">
            <v>Mendocino</v>
          </cell>
          <cell r="S25">
            <v>23</v>
          </cell>
          <cell r="T25">
            <v>23</v>
          </cell>
          <cell r="U25">
            <v>23</v>
          </cell>
        </row>
        <row r="26">
          <cell r="J26" t="str">
            <v>Merced</v>
          </cell>
          <cell r="S26">
            <v>24</v>
          </cell>
          <cell r="T26">
            <v>24</v>
          </cell>
          <cell r="U26">
            <v>24</v>
          </cell>
        </row>
        <row r="27">
          <cell r="J27" t="str">
            <v>Modoc</v>
          </cell>
          <cell r="S27">
            <v>25</v>
          </cell>
          <cell r="T27">
            <v>25</v>
          </cell>
          <cell r="U27">
            <v>25</v>
          </cell>
        </row>
        <row r="28">
          <cell r="J28" t="str">
            <v>Mono</v>
          </cell>
          <cell r="S28">
            <v>26</v>
          </cell>
          <cell r="T28">
            <v>26</v>
          </cell>
          <cell r="U28">
            <v>26</v>
          </cell>
        </row>
        <row r="29">
          <cell r="J29" t="str">
            <v>Monterey</v>
          </cell>
          <cell r="S29">
            <v>27</v>
          </cell>
          <cell r="T29">
            <v>27</v>
          </cell>
          <cell r="U29">
            <v>27</v>
          </cell>
        </row>
        <row r="30">
          <cell r="J30" t="str">
            <v>Napa</v>
          </cell>
          <cell r="S30">
            <v>28</v>
          </cell>
          <cell r="T30">
            <v>28</v>
          </cell>
          <cell r="U30">
            <v>28</v>
          </cell>
        </row>
        <row r="31">
          <cell r="J31" t="str">
            <v>Nevada</v>
          </cell>
          <cell r="S31">
            <v>29</v>
          </cell>
          <cell r="T31">
            <v>29</v>
          </cell>
          <cell r="U31">
            <v>29</v>
          </cell>
        </row>
        <row r="32">
          <cell r="J32" t="str">
            <v>Orange</v>
          </cell>
          <cell r="S32">
            <v>30</v>
          </cell>
          <cell r="T32">
            <v>30</v>
          </cell>
          <cell r="U32">
            <v>30</v>
          </cell>
        </row>
        <row r="33">
          <cell r="J33" t="str">
            <v>Placer</v>
          </cell>
          <cell r="S33">
            <v>31</v>
          </cell>
          <cell r="T33">
            <v>31</v>
          </cell>
          <cell r="U33">
            <v>31</v>
          </cell>
        </row>
        <row r="34">
          <cell r="J34" t="str">
            <v>Plumas</v>
          </cell>
          <cell r="S34">
            <v>32</v>
          </cell>
          <cell r="T34">
            <v>32</v>
          </cell>
          <cell r="U34">
            <v>32</v>
          </cell>
        </row>
        <row r="35">
          <cell r="J35" t="str">
            <v>Riverside</v>
          </cell>
          <cell r="S35">
            <v>33</v>
          </cell>
          <cell r="T35">
            <v>33</v>
          </cell>
          <cell r="U35">
            <v>33</v>
          </cell>
        </row>
        <row r="36">
          <cell r="J36" t="str">
            <v>Sacramento</v>
          </cell>
          <cell r="S36">
            <v>34</v>
          </cell>
          <cell r="T36">
            <v>34</v>
          </cell>
          <cell r="U36">
            <v>34</v>
          </cell>
        </row>
        <row r="37">
          <cell r="J37" t="str">
            <v>San Benito</v>
          </cell>
          <cell r="S37">
            <v>35</v>
          </cell>
          <cell r="T37">
            <v>35</v>
          </cell>
          <cell r="U37">
            <v>35</v>
          </cell>
        </row>
        <row r="38">
          <cell r="J38" t="str">
            <v>San Bernardino</v>
          </cell>
          <cell r="S38">
            <v>36</v>
          </cell>
          <cell r="T38">
            <v>36</v>
          </cell>
          <cell r="U38">
            <v>36</v>
          </cell>
        </row>
        <row r="39">
          <cell r="J39" t="str">
            <v>San Diego</v>
          </cell>
          <cell r="S39">
            <v>37</v>
          </cell>
          <cell r="T39">
            <v>37</v>
          </cell>
          <cell r="U39">
            <v>37</v>
          </cell>
        </row>
        <row r="40">
          <cell r="J40" t="str">
            <v xml:space="preserve">San Francisco </v>
          </cell>
          <cell r="S40">
            <v>38</v>
          </cell>
          <cell r="T40">
            <v>38</v>
          </cell>
          <cell r="U40">
            <v>38</v>
          </cell>
        </row>
        <row r="41">
          <cell r="J41" t="str">
            <v>San Joaquin</v>
          </cell>
          <cell r="S41">
            <v>39</v>
          </cell>
          <cell r="T41">
            <v>39</v>
          </cell>
          <cell r="U41">
            <v>39</v>
          </cell>
        </row>
        <row r="42">
          <cell r="J42" t="str">
            <v>San Luis Obispo</v>
          </cell>
          <cell r="S42">
            <v>40</v>
          </cell>
          <cell r="T42">
            <v>40</v>
          </cell>
          <cell r="U42">
            <v>40</v>
          </cell>
        </row>
        <row r="43">
          <cell r="J43" t="str">
            <v>San Mateo</v>
          </cell>
          <cell r="S43">
            <v>41</v>
          </cell>
          <cell r="T43">
            <v>41</v>
          </cell>
        </row>
        <row r="44">
          <cell r="J44" t="str">
            <v>Santa Barbara</v>
          </cell>
          <cell r="S44">
            <v>42</v>
          </cell>
          <cell r="T44">
            <v>42</v>
          </cell>
        </row>
        <row r="45">
          <cell r="J45" t="str">
            <v>Santa Clara</v>
          </cell>
          <cell r="S45">
            <v>43</v>
          </cell>
          <cell r="T45">
            <v>43</v>
          </cell>
        </row>
        <row r="46">
          <cell r="J46" t="str">
            <v>Santa Cruz</v>
          </cell>
          <cell r="S46">
            <v>44</v>
          </cell>
          <cell r="T46">
            <v>44</v>
          </cell>
        </row>
        <row r="47">
          <cell r="J47" t="str">
            <v>Shasta</v>
          </cell>
          <cell r="S47">
            <v>45</v>
          </cell>
          <cell r="T47">
            <v>45</v>
          </cell>
        </row>
        <row r="48">
          <cell r="J48" t="str">
            <v>Sierra</v>
          </cell>
          <cell r="S48">
            <v>46</v>
          </cell>
          <cell r="T48">
            <v>46</v>
          </cell>
        </row>
        <row r="49">
          <cell r="J49" t="str">
            <v>Siskiyou</v>
          </cell>
          <cell r="S49">
            <v>47</v>
          </cell>
          <cell r="T49">
            <v>47</v>
          </cell>
        </row>
        <row r="50">
          <cell r="J50" t="str">
            <v>Solano</v>
          </cell>
          <cell r="S50">
            <v>48</v>
          </cell>
          <cell r="T50">
            <v>48</v>
          </cell>
        </row>
        <row r="51">
          <cell r="J51" t="str">
            <v>Sonoma</v>
          </cell>
          <cell r="S51">
            <v>49</v>
          </cell>
          <cell r="T51">
            <v>49</v>
          </cell>
        </row>
        <row r="52">
          <cell r="J52" t="str">
            <v>Stanislaus</v>
          </cell>
          <cell r="S52">
            <v>50</v>
          </cell>
          <cell r="T52">
            <v>50</v>
          </cell>
        </row>
        <row r="53">
          <cell r="J53" t="str">
            <v>Sutter</v>
          </cell>
          <cell r="S53">
            <v>51</v>
          </cell>
          <cell r="T53">
            <v>51</v>
          </cell>
        </row>
        <row r="54">
          <cell r="J54" t="str">
            <v>Tehama</v>
          </cell>
          <cell r="S54">
            <v>52</v>
          </cell>
          <cell r="T54">
            <v>52</v>
          </cell>
        </row>
        <row r="55">
          <cell r="J55" t="str">
            <v>Trinity</v>
          </cell>
          <cell r="S55">
            <v>53</v>
          </cell>
          <cell r="T55">
            <v>53</v>
          </cell>
        </row>
        <row r="56">
          <cell r="J56" t="str">
            <v>Tulare</v>
          </cell>
          <cell r="S56">
            <v>54</v>
          </cell>
        </row>
        <row r="57">
          <cell r="J57" t="str">
            <v>Tuolumne</v>
          </cell>
          <cell r="S57">
            <v>55</v>
          </cell>
        </row>
        <row r="58">
          <cell r="J58" t="str">
            <v>Ventura</v>
          </cell>
          <cell r="S58">
            <v>56</v>
          </cell>
        </row>
        <row r="59">
          <cell r="J59" t="str">
            <v>Yolo</v>
          </cell>
          <cell r="S59">
            <v>57</v>
          </cell>
        </row>
        <row r="60">
          <cell r="J60" t="str">
            <v>Yuba</v>
          </cell>
          <cell r="S60">
            <v>58</v>
          </cell>
        </row>
        <row r="61">
          <cell r="S61">
            <v>59</v>
          </cell>
        </row>
        <row r="62">
          <cell r="S62">
            <v>60</v>
          </cell>
        </row>
        <row r="63">
          <cell r="S63">
            <v>61</v>
          </cell>
        </row>
        <row r="64">
          <cell r="S64">
            <v>62</v>
          </cell>
        </row>
        <row r="65">
          <cell r="S65">
            <v>63</v>
          </cell>
        </row>
        <row r="66">
          <cell r="S66">
            <v>64</v>
          </cell>
        </row>
        <row r="67">
          <cell r="S67">
            <v>65</v>
          </cell>
        </row>
        <row r="68">
          <cell r="S68">
            <v>66</v>
          </cell>
        </row>
        <row r="69">
          <cell r="S69">
            <v>67</v>
          </cell>
        </row>
        <row r="70">
          <cell r="S70">
            <v>68</v>
          </cell>
        </row>
        <row r="71">
          <cell r="S71">
            <v>69</v>
          </cell>
        </row>
        <row r="72">
          <cell r="S72">
            <v>70</v>
          </cell>
        </row>
        <row r="73">
          <cell r="S73">
            <v>71</v>
          </cell>
        </row>
        <row r="74">
          <cell r="S74">
            <v>72</v>
          </cell>
        </row>
        <row r="75">
          <cell r="S75">
            <v>73</v>
          </cell>
        </row>
        <row r="76">
          <cell r="S76">
            <v>74</v>
          </cell>
        </row>
        <row r="77">
          <cell r="S77">
            <v>75</v>
          </cell>
        </row>
        <row r="78">
          <cell r="S78">
            <v>76</v>
          </cell>
        </row>
        <row r="79">
          <cell r="S79">
            <v>77</v>
          </cell>
        </row>
        <row r="80">
          <cell r="S80">
            <v>78</v>
          </cell>
        </row>
        <row r="81">
          <cell r="S81">
            <v>79</v>
          </cell>
        </row>
        <row r="82">
          <cell r="S82">
            <v>80</v>
          </cell>
        </row>
      </sheetData>
      <sheetData sheetId="22" refreshError="1"/>
      <sheetData sheetId="2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Expenditure Report"/>
      <sheetName val="Report Narrative"/>
      <sheetName val="Project Details"/>
      <sheetName val="Equity Strategies"/>
      <sheetName val="Unit Mix"/>
      <sheetName val="Operating Subsidy"/>
      <sheetName val="Supportive Services"/>
      <sheetName val="Project Summary"/>
      <sheetName val="DataTable"/>
      <sheetName val="Site Data"/>
      <sheetName val="Equity Data"/>
      <sheetName val="Drop-Dow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g 1 RS "/>
      <sheetName val="Notes on Page 1"/>
      <sheetName val="Lists"/>
    </sheetNames>
    <sheetDataSet>
      <sheetData sheetId="0"/>
      <sheetData sheetId="1"/>
      <sheetData sheetId="2" refreshError="1">
        <row r="49">
          <cell r="A49" t="str">
            <v>Alameda</v>
          </cell>
          <cell r="B49" t="str">
            <v>North and East Bay</v>
          </cell>
          <cell r="C49" t="str">
            <v>N</v>
          </cell>
        </row>
        <row r="50">
          <cell r="A50" t="str">
            <v>Alpine</v>
          </cell>
          <cell r="B50" t="str">
            <v>All Other</v>
          </cell>
          <cell r="C50" t="str">
            <v>N</v>
          </cell>
        </row>
        <row r="51">
          <cell r="A51" t="str">
            <v>Amador</v>
          </cell>
          <cell r="B51" t="str">
            <v>All Other</v>
          </cell>
          <cell r="C51" t="str">
            <v>N</v>
          </cell>
        </row>
        <row r="52">
          <cell r="A52" t="str">
            <v>Butte</v>
          </cell>
          <cell r="B52" t="str">
            <v xml:space="preserve">Capital/Northern </v>
          </cell>
          <cell r="C52" t="str">
            <v>N</v>
          </cell>
        </row>
        <row r="53">
          <cell r="A53" t="str">
            <v>Calaveras</v>
          </cell>
          <cell r="B53" t="str">
            <v>All Other</v>
          </cell>
          <cell r="C53" t="str">
            <v>N</v>
          </cell>
        </row>
        <row r="54">
          <cell r="A54" t="str">
            <v>Colusa</v>
          </cell>
          <cell r="B54" t="str">
            <v>All Other</v>
          </cell>
          <cell r="C54" t="str">
            <v>N</v>
          </cell>
        </row>
        <row r="55">
          <cell r="A55" t="str">
            <v>Contra Costa</v>
          </cell>
          <cell r="B55" t="str">
            <v>North and East Bay</v>
          </cell>
          <cell r="C55" t="str">
            <v>N</v>
          </cell>
        </row>
        <row r="56">
          <cell r="A56" t="str">
            <v>Del Norte</v>
          </cell>
          <cell r="B56" t="str">
            <v>All Other</v>
          </cell>
          <cell r="C56" t="str">
            <v>N</v>
          </cell>
        </row>
        <row r="57">
          <cell r="A57" t="str">
            <v>El Dorado</v>
          </cell>
          <cell r="B57" t="str">
            <v>All Other</v>
          </cell>
          <cell r="C57" t="str">
            <v>N</v>
          </cell>
        </row>
        <row r="58">
          <cell r="A58" t="str">
            <v>Fresno</v>
          </cell>
          <cell r="B58" t="str">
            <v>Central</v>
          </cell>
          <cell r="C58" t="str">
            <v>N</v>
          </cell>
        </row>
        <row r="59">
          <cell r="A59" t="str">
            <v>Glenn</v>
          </cell>
          <cell r="B59" t="str">
            <v>All Other</v>
          </cell>
          <cell r="C59" t="str">
            <v>N</v>
          </cell>
        </row>
        <row r="60">
          <cell r="A60" t="str">
            <v>Humboldt</v>
          </cell>
          <cell r="B60" t="str">
            <v>All Other</v>
          </cell>
          <cell r="C60" t="str">
            <v>N</v>
          </cell>
        </row>
        <row r="61">
          <cell r="A61" t="str">
            <v>Imperial</v>
          </cell>
          <cell r="B61" t="str">
            <v>All Other</v>
          </cell>
          <cell r="C61" t="str">
            <v>N</v>
          </cell>
        </row>
        <row r="62">
          <cell r="A62" t="str">
            <v>Inyo</v>
          </cell>
          <cell r="B62" t="str">
            <v>All Other</v>
          </cell>
          <cell r="C62" t="str">
            <v>N</v>
          </cell>
        </row>
        <row r="63">
          <cell r="A63" t="str">
            <v>Kern</v>
          </cell>
          <cell r="B63" t="str">
            <v>Central</v>
          </cell>
          <cell r="C63" t="str">
            <v>S</v>
          </cell>
        </row>
        <row r="64">
          <cell r="A64" t="str">
            <v>Kings</v>
          </cell>
          <cell r="B64" t="str">
            <v>Central</v>
          </cell>
          <cell r="C64" t="str">
            <v>N</v>
          </cell>
        </row>
        <row r="65">
          <cell r="A65" t="str">
            <v>Lake</v>
          </cell>
          <cell r="B65" t="str">
            <v>All Other</v>
          </cell>
          <cell r="C65" t="str">
            <v>N</v>
          </cell>
        </row>
        <row r="66">
          <cell r="A66" t="str">
            <v>Lassen</v>
          </cell>
          <cell r="B66" t="str">
            <v>All Other</v>
          </cell>
          <cell r="C66" t="str">
            <v>N</v>
          </cell>
        </row>
        <row r="67">
          <cell r="A67" t="str">
            <v>Los Angeles</v>
          </cell>
          <cell r="B67" t="str">
            <v>Los Angeles County</v>
          </cell>
          <cell r="C67" t="str">
            <v>S</v>
          </cell>
        </row>
        <row r="68">
          <cell r="A68" t="str">
            <v>Madera</v>
          </cell>
          <cell r="B68" t="str">
            <v>All Other</v>
          </cell>
          <cell r="C68" t="str">
            <v>N</v>
          </cell>
        </row>
        <row r="69">
          <cell r="A69" t="str">
            <v>Marin</v>
          </cell>
          <cell r="B69" t="str">
            <v>North and East Bay</v>
          </cell>
          <cell r="C69" t="str">
            <v>N</v>
          </cell>
        </row>
        <row r="70">
          <cell r="A70" t="str">
            <v>Mariposa</v>
          </cell>
          <cell r="B70" t="str">
            <v>All Other</v>
          </cell>
          <cell r="C70" t="str">
            <v>N</v>
          </cell>
        </row>
        <row r="71">
          <cell r="A71" t="str">
            <v>Mendocino</v>
          </cell>
          <cell r="B71" t="str">
            <v>All Other</v>
          </cell>
          <cell r="C71" t="str">
            <v>N</v>
          </cell>
        </row>
        <row r="72">
          <cell r="A72" t="str">
            <v>Merced</v>
          </cell>
          <cell r="B72" t="str">
            <v>Central</v>
          </cell>
          <cell r="C72" t="str">
            <v>N</v>
          </cell>
        </row>
        <row r="73">
          <cell r="A73" t="str">
            <v>Modoc</v>
          </cell>
          <cell r="B73" t="str">
            <v>All Other</v>
          </cell>
          <cell r="C73" t="str">
            <v>N</v>
          </cell>
        </row>
        <row r="74">
          <cell r="A74" t="str">
            <v>Mono</v>
          </cell>
          <cell r="B74" t="str">
            <v>All Other</v>
          </cell>
          <cell r="C74" t="str">
            <v>N</v>
          </cell>
        </row>
        <row r="75">
          <cell r="A75" t="str">
            <v>Monterey</v>
          </cell>
          <cell r="B75" t="str">
            <v>Coastal California</v>
          </cell>
          <cell r="C75" t="str">
            <v>N</v>
          </cell>
        </row>
        <row r="76">
          <cell r="A76" t="str">
            <v>Napa</v>
          </cell>
          <cell r="B76" t="str">
            <v>North and East Bay</v>
          </cell>
          <cell r="C76" t="str">
            <v>N</v>
          </cell>
        </row>
        <row r="77">
          <cell r="A77" t="str">
            <v>Nevada</v>
          </cell>
          <cell r="B77" t="str">
            <v>All Other</v>
          </cell>
          <cell r="C77" t="str">
            <v>N</v>
          </cell>
        </row>
        <row r="78">
          <cell r="A78" t="str">
            <v>Orange</v>
          </cell>
          <cell r="B78" t="str">
            <v>Orange County</v>
          </cell>
          <cell r="C78" t="str">
            <v>S</v>
          </cell>
        </row>
        <row r="79">
          <cell r="A79" t="str">
            <v>Placer</v>
          </cell>
          <cell r="B79" t="str">
            <v xml:space="preserve">Capital/Northern </v>
          </cell>
          <cell r="C79" t="str">
            <v>N</v>
          </cell>
        </row>
        <row r="80">
          <cell r="A80" t="str">
            <v>Plumas</v>
          </cell>
          <cell r="B80" t="str">
            <v>All Other</v>
          </cell>
          <cell r="C80" t="str">
            <v>N</v>
          </cell>
        </row>
        <row r="81">
          <cell r="A81" t="str">
            <v>Riverside</v>
          </cell>
          <cell r="B81" t="str">
            <v>Inland Empire</v>
          </cell>
          <cell r="C81" t="str">
            <v>S</v>
          </cell>
        </row>
        <row r="82">
          <cell r="A82" t="str">
            <v>Sacramento</v>
          </cell>
          <cell r="B82" t="str">
            <v xml:space="preserve">Capital/Northern </v>
          </cell>
          <cell r="C82" t="str">
            <v>N</v>
          </cell>
        </row>
        <row r="83">
          <cell r="A83" t="str">
            <v>San Benito</v>
          </cell>
          <cell r="B83" t="str">
            <v>All Other</v>
          </cell>
          <cell r="C83" t="str">
            <v>N</v>
          </cell>
        </row>
        <row r="84">
          <cell r="A84" t="str">
            <v>San Bernardino</v>
          </cell>
          <cell r="B84" t="str">
            <v>Inland Empire</v>
          </cell>
          <cell r="C84" t="str">
            <v>S</v>
          </cell>
        </row>
        <row r="85">
          <cell r="A85" t="str">
            <v>San Diego</v>
          </cell>
          <cell r="B85" t="str">
            <v>San Diego County</v>
          </cell>
          <cell r="C85" t="str">
            <v>S</v>
          </cell>
        </row>
        <row r="86">
          <cell r="A86" t="str">
            <v xml:space="preserve">San Francisco </v>
          </cell>
          <cell r="B86" t="str">
            <v>San Francisco County</v>
          </cell>
          <cell r="C86" t="str">
            <v>N</v>
          </cell>
        </row>
        <row r="87">
          <cell r="A87" t="str">
            <v>San Joaquin</v>
          </cell>
          <cell r="B87" t="str">
            <v>Central</v>
          </cell>
          <cell r="C87" t="str">
            <v>N</v>
          </cell>
        </row>
        <row r="88">
          <cell r="A88" t="str">
            <v>San Luis Obispo</v>
          </cell>
          <cell r="B88" t="str">
            <v>Coastal California</v>
          </cell>
          <cell r="C88" t="str">
            <v>S</v>
          </cell>
        </row>
        <row r="89">
          <cell r="A89" t="str">
            <v>San Mateo</v>
          </cell>
          <cell r="B89" t="str">
            <v>San Mateo/Santa Clara</v>
          </cell>
          <cell r="C89" t="str">
            <v>N</v>
          </cell>
        </row>
        <row r="90">
          <cell r="A90" t="str">
            <v>Santa Barbara</v>
          </cell>
          <cell r="B90" t="str">
            <v>Coastal California</v>
          </cell>
          <cell r="C90" t="str">
            <v>S</v>
          </cell>
        </row>
        <row r="91">
          <cell r="A91" t="str">
            <v>Santa Clara</v>
          </cell>
          <cell r="B91" t="str">
            <v>San Mateo/Santa Clara</v>
          </cell>
          <cell r="C91" t="str">
            <v>N</v>
          </cell>
        </row>
        <row r="92">
          <cell r="A92" t="str">
            <v>Santa Cruz</v>
          </cell>
          <cell r="B92" t="str">
            <v>Coastal California</v>
          </cell>
          <cell r="C92" t="str">
            <v>N</v>
          </cell>
        </row>
        <row r="93">
          <cell r="A93" t="str">
            <v>Shasta</v>
          </cell>
          <cell r="B93" t="str">
            <v>All Other</v>
          </cell>
          <cell r="C93" t="str">
            <v>N</v>
          </cell>
        </row>
        <row r="94">
          <cell r="A94" t="str">
            <v>Sierra</v>
          </cell>
          <cell r="B94" t="str">
            <v>All Other</v>
          </cell>
          <cell r="C94" t="str">
            <v>N</v>
          </cell>
        </row>
        <row r="95">
          <cell r="A95" t="str">
            <v>Siskiyou</v>
          </cell>
          <cell r="B95" t="str">
            <v>All Other</v>
          </cell>
          <cell r="C95" t="str">
            <v>N</v>
          </cell>
        </row>
        <row r="96">
          <cell r="A96" t="str">
            <v>Solano</v>
          </cell>
          <cell r="B96" t="str">
            <v>North and East Bay</v>
          </cell>
          <cell r="C96" t="str">
            <v>N</v>
          </cell>
        </row>
        <row r="97">
          <cell r="A97" t="str">
            <v>Sonoma</v>
          </cell>
          <cell r="B97" t="str">
            <v>North and East Bay</v>
          </cell>
          <cell r="C97" t="str">
            <v>N</v>
          </cell>
        </row>
        <row r="98">
          <cell r="A98" t="str">
            <v>Stanislaus</v>
          </cell>
          <cell r="B98" t="str">
            <v>Central</v>
          </cell>
          <cell r="C98" t="str">
            <v>N</v>
          </cell>
        </row>
        <row r="99">
          <cell r="A99" t="str">
            <v>Sutter</v>
          </cell>
          <cell r="B99" t="str">
            <v xml:space="preserve">Capital/Northern </v>
          </cell>
          <cell r="C99" t="str">
            <v>N</v>
          </cell>
        </row>
        <row r="100">
          <cell r="A100" t="str">
            <v>Tehama</v>
          </cell>
          <cell r="B100" t="str">
            <v>All Other</v>
          </cell>
          <cell r="C100" t="str">
            <v>N</v>
          </cell>
        </row>
        <row r="101">
          <cell r="A101" t="str">
            <v>Trinity</v>
          </cell>
          <cell r="B101" t="str">
            <v>All Other</v>
          </cell>
          <cell r="C101" t="str">
            <v>N</v>
          </cell>
        </row>
        <row r="102">
          <cell r="A102" t="str">
            <v>Tulare</v>
          </cell>
          <cell r="B102" t="str">
            <v>Central</v>
          </cell>
          <cell r="C102" t="str">
            <v>N</v>
          </cell>
        </row>
        <row r="103">
          <cell r="A103" t="str">
            <v>Tuolumne</v>
          </cell>
          <cell r="B103" t="str">
            <v>All Other</v>
          </cell>
          <cell r="C103" t="str">
            <v>N</v>
          </cell>
        </row>
        <row r="104">
          <cell r="A104" t="str">
            <v>Ventura</v>
          </cell>
          <cell r="B104" t="str">
            <v>Coastal California</v>
          </cell>
          <cell r="C104" t="str">
            <v>S</v>
          </cell>
        </row>
        <row r="105">
          <cell r="A105" t="str">
            <v>Yolo</v>
          </cell>
          <cell r="B105" t="str">
            <v>Central</v>
          </cell>
          <cell r="C105" t="str">
            <v>N</v>
          </cell>
        </row>
        <row r="106">
          <cell r="A106" t="str">
            <v>Yuba</v>
          </cell>
          <cell r="B106" t="str">
            <v>Central</v>
          </cell>
          <cell r="C106" t="str">
            <v>N</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Executive Summary"/>
      <sheetName val="Project Summary"/>
      <sheetName val="Development"/>
      <sheetName val="Operations"/>
      <sheetName val="Rents"/>
      <sheetName val="Cash Flow"/>
      <sheetName val="Bridge"/>
      <sheetName val="RforR"/>
      <sheetName val="Subsid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B2">
            <v>0</v>
          </cell>
        </row>
      </sheetData>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ct Description"/>
      <sheetName val="Project Details"/>
      <sheetName val="Compliance Checklist"/>
      <sheetName val="Funding Sources"/>
      <sheetName val="Unit Mix and Subsidy"/>
      <sheetName val="Development Costs"/>
      <sheetName val="Operating Budget"/>
      <sheetName val="Reserves"/>
      <sheetName val="Proforma"/>
      <sheetName val="Proforma (2)"/>
      <sheetName val="Prelim Info"/>
      <sheetName val="Dropdown Lists"/>
    </sheetNames>
    <sheetDataSet>
      <sheetData sheetId="0">
        <row r="9">
          <cell r="A9" t="str">
            <v>TRANSACTION SUMMARY</v>
          </cell>
        </row>
      </sheetData>
      <sheetData sheetId="1"/>
      <sheetData sheetId="2"/>
      <sheetData sheetId="3"/>
      <sheetData sheetId="4"/>
      <sheetData sheetId="5"/>
      <sheetData sheetId="6"/>
      <sheetData sheetId="7"/>
      <sheetData sheetId="8"/>
      <sheetData sheetId="9"/>
      <sheetData sheetId="10"/>
      <sheetData sheetId="11">
        <row r="2">
          <cell r="A2" t="str">
            <v>Alameda</v>
          </cell>
          <cell r="E2" t="str">
            <v>Physical Needs Assessment</v>
          </cell>
          <cell r="F2" t="str">
            <v>Tax Credit Project (3 months)</v>
          </cell>
          <cell r="H2" t="str">
            <v>Department of Housing and Community Development</v>
          </cell>
          <cell r="I2" t="str">
            <v>Deferred Developer Fee</v>
          </cell>
        </row>
        <row r="3">
          <cell r="A3" t="str">
            <v>Alpine</v>
          </cell>
          <cell r="E3" t="str">
            <v>.6% of structures cost - new const.</v>
          </cell>
          <cell r="F3" t="str">
            <v>Non-tax Credit Project (4 months)</v>
          </cell>
          <cell r="H3" t="str">
            <v>California Housing Finance Agency</v>
          </cell>
          <cell r="I3" t="str">
            <v>Forgiveable Loan</v>
          </cell>
        </row>
        <row r="4">
          <cell r="A4" t="str">
            <v>Amador</v>
          </cell>
          <cell r="E4" t="str">
            <v>$600 per unit - new construction</v>
          </cell>
          <cell r="F4" t="str">
            <v>Tax Credit Investor Requirement</v>
          </cell>
          <cell r="H4" t="str">
            <v>Tax Credit Equity</v>
          </cell>
          <cell r="I4" t="str">
            <v>Grant</v>
          </cell>
        </row>
        <row r="5">
          <cell r="A5" t="str">
            <v>Butte</v>
          </cell>
          <cell r="E5" t="str">
            <v>$500 per unit - CalHFA</v>
          </cell>
          <cell r="F5" t="str">
            <v>Senior Lender Requirement</v>
          </cell>
          <cell r="I5" t="str">
            <v>Required Debt Service</v>
          </cell>
        </row>
        <row r="6">
          <cell r="A6" t="str">
            <v>Calaveras</v>
          </cell>
          <cell r="F6" t="str">
            <v>Other Public Agency Requirement</v>
          </cell>
          <cell r="I6" t="str">
            <v>Residual Receipts</v>
          </cell>
        </row>
        <row r="7">
          <cell r="A7" t="str">
            <v>Colusa</v>
          </cell>
          <cell r="F7" t="str">
            <v>CalHFA Requirement</v>
          </cell>
          <cell r="I7" t="str">
            <v>Sponsor Residual Receipts</v>
          </cell>
        </row>
        <row r="8">
          <cell r="A8" t="str">
            <v>Contra Costa</v>
          </cell>
          <cell r="I8" t="str">
            <v>Sponsor/GP Equity</v>
          </cell>
        </row>
        <row r="9">
          <cell r="A9" t="str">
            <v>Del Norte</v>
          </cell>
          <cell r="I9" t="str">
            <v>4% Tax Credit Equity</v>
          </cell>
        </row>
        <row r="10">
          <cell r="A10" t="str">
            <v>El Dorado</v>
          </cell>
          <cell r="I10" t="str">
            <v>9% Tax Credit Equity</v>
          </cell>
        </row>
        <row r="11">
          <cell r="A11" t="str">
            <v>Fresno</v>
          </cell>
        </row>
        <row r="12">
          <cell r="A12" t="str">
            <v>Glenn</v>
          </cell>
        </row>
        <row r="13">
          <cell r="A13" t="str">
            <v>Humboldt</v>
          </cell>
        </row>
        <row r="14">
          <cell r="A14" t="str">
            <v>Imperial</v>
          </cell>
        </row>
        <row r="15">
          <cell r="A15" t="str">
            <v>Inyo</v>
          </cell>
        </row>
        <row r="16">
          <cell r="A16" t="str">
            <v>Kern</v>
          </cell>
        </row>
        <row r="17">
          <cell r="A17" t="str">
            <v>Kings</v>
          </cell>
        </row>
        <row r="18">
          <cell r="A18" t="str">
            <v>Lake</v>
          </cell>
        </row>
        <row r="19">
          <cell r="A19" t="str">
            <v>Lassen</v>
          </cell>
        </row>
        <row r="20">
          <cell r="A20" t="str">
            <v>Los Angeles</v>
          </cell>
        </row>
        <row r="21">
          <cell r="A21" t="str">
            <v>Madera</v>
          </cell>
        </row>
        <row r="22">
          <cell r="A22" t="str">
            <v>Marin</v>
          </cell>
        </row>
        <row r="23">
          <cell r="A23" t="str">
            <v>Mariposa</v>
          </cell>
        </row>
        <row r="24">
          <cell r="A24" t="str">
            <v>Mendocino</v>
          </cell>
        </row>
        <row r="25">
          <cell r="A25" t="str">
            <v>Merced</v>
          </cell>
        </row>
        <row r="26">
          <cell r="A26" t="str">
            <v>Modoc</v>
          </cell>
        </row>
        <row r="27">
          <cell r="A27" t="str">
            <v>Mono</v>
          </cell>
        </row>
        <row r="28">
          <cell r="A28" t="str">
            <v>Monterey</v>
          </cell>
        </row>
        <row r="29">
          <cell r="A29" t="str">
            <v>Napa</v>
          </cell>
        </row>
        <row r="30">
          <cell r="A30" t="str">
            <v>Nevada</v>
          </cell>
        </row>
        <row r="31">
          <cell r="A31" t="str">
            <v>Orange</v>
          </cell>
        </row>
        <row r="32">
          <cell r="A32" t="str">
            <v>Placer</v>
          </cell>
        </row>
        <row r="33">
          <cell r="A33" t="str">
            <v>Plumas</v>
          </cell>
        </row>
        <row r="34">
          <cell r="A34" t="str">
            <v>Riverside</v>
          </cell>
        </row>
        <row r="35">
          <cell r="A35" t="str">
            <v>Sacramento</v>
          </cell>
        </row>
        <row r="36">
          <cell r="A36" t="str">
            <v>San Benito</v>
          </cell>
        </row>
        <row r="37">
          <cell r="A37" t="str">
            <v>San Bernardino</v>
          </cell>
        </row>
        <row r="38">
          <cell r="A38" t="str">
            <v>San Diego</v>
          </cell>
        </row>
        <row r="39">
          <cell r="A39" t="str">
            <v>San Francisco</v>
          </cell>
        </row>
        <row r="40">
          <cell r="A40" t="str">
            <v>San Joaquin</v>
          </cell>
        </row>
        <row r="41">
          <cell r="A41" t="str">
            <v>San Luis Obispo</v>
          </cell>
        </row>
        <row r="42">
          <cell r="A42" t="str">
            <v>San Mateo</v>
          </cell>
        </row>
        <row r="43">
          <cell r="A43" t="str">
            <v>Santa Barbara</v>
          </cell>
        </row>
        <row r="44">
          <cell r="A44" t="str">
            <v>Santa Clara</v>
          </cell>
        </row>
        <row r="45">
          <cell r="A45" t="str">
            <v>Santa Cruz</v>
          </cell>
        </row>
        <row r="46">
          <cell r="A46" t="str">
            <v>Shasta</v>
          </cell>
        </row>
        <row r="47">
          <cell r="A47" t="str">
            <v>Sierra</v>
          </cell>
        </row>
        <row r="48">
          <cell r="A48" t="str">
            <v>Siskiyou</v>
          </cell>
        </row>
        <row r="49">
          <cell r="A49" t="str">
            <v>Solano</v>
          </cell>
        </row>
        <row r="50">
          <cell r="A50" t="str">
            <v>Sonoma</v>
          </cell>
        </row>
        <row r="51">
          <cell r="A51" t="str">
            <v>Stanislaus</v>
          </cell>
        </row>
        <row r="52">
          <cell r="A52" t="str">
            <v>Sutter</v>
          </cell>
        </row>
        <row r="53">
          <cell r="A53" t="str">
            <v>Tehama</v>
          </cell>
        </row>
        <row r="54">
          <cell r="A54" t="str">
            <v>Trinity</v>
          </cell>
        </row>
        <row r="55">
          <cell r="A55" t="str">
            <v>Tulare</v>
          </cell>
        </row>
        <row r="56">
          <cell r="A56" t="str">
            <v>Tuolumne</v>
          </cell>
        </row>
        <row r="57">
          <cell r="A57" t="str">
            <v>Ventura</v>
          </cell>
        </row>
        <row r="58">
          <cell r="A58" t="str">
            <v>Yolo</v>
          </cell>
        </row>
        <row r="59">
          <cell r="A59" t="str">
            <v>Yuba</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S Certification &amp; Project Desc"/>
      <sheetName val="General Summary"/>
      <sheetName val="Project Narrative"/>
      <sheetName val="Project Contacts"/>
      <sheetName val="Closing Checklist"/>
      <sheetName val="Funding Sources"/>
      <sheetName val="Development Budget"/>
      <sheetName val="Operating Budget"/>
      <sheetName val="Revenue-Cash Flow non FMTW,MHP"/>
      <sheetName val="Revenue-CF Sp Rent Inc,FMTW,MHP"/>
      <sheetName val="Proforma - non FMTW, MHP"/>
      <sheetName val="Proforma - Sp Rent Inc,FMTW,MHP"/>
      <sheetName val="Remaining Useful Life"/>
      <sheetName val="Reserves"/>
      <sheetName val="Dropdown Lists"/>
      <sheetName val="Developer Fee"/>
      <sheetName val="PTR Liens-HCD Use Only"/>
      <sheetName val="Special Conditions-HCD Use Only"/>
    </sheetNames>
    <sheetDataSet>
      <sheetData sheetId="0" refreshError="1"/>
      <sheetData sheetId="1">
        <row r="5">
          <cell r="I5" t="str">
            <v>(Version 7/18/17)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
          <cell r="B1" t="str">
            <v>Use dropdown list to enter HCD 1699 Eligible Program</v>
          </cell>
        </row>
        <row r="2">
          <cell r="B2" t="str">
            <v>Rental Housing Construction Program (RHCP-Original)</v>
          </cell>
        </row>
        <row r="3">
          <cell r="B3" t="str">
            <v>Special User Housing Rehabilitation Program (SUHRP)</v>
          </cell>
        </row>
        <row r="4">
          <cell r="B4" t="str">
            <v>Deferred Payment Rehabilitation Loan Program (DPRLP) - Rental</v>
          </cell>
        </row>
        <row r="5">
          <cell r="B5" t="str">
            <v>California Natural Disaster Assistance Program-Rental (CALDAP-R)</v>
          </cell>
        </row>
        <row r="6">
          <cell r="B6" t="str">
            <v>State Earthquake Rehabilitation Assistance Program (SERA)</v>
          </cell>
        </row>
        <row r="7">
          <cell r="B7" t="str">
            <v>California Housing Rehabilitation Program-Rental (CHRP-R)</v>
          </cell>
        </row>
        <row r="8">
          <cell r="B8" t="str">
            <v>Rental Housing Construction Program (RHCP-Bond)</v>
          </cell>
        </row>
        <row r="9">
          <cell r="B9" t="str">
            <v>Family Home Demonstration Program (FHDP)</v>
          </cell>
        </row>
        <row r="10">
          <cell r="B10" t="str">
            <v>Families Moving to Work Program (FMTW)</v>
          </cell>
        </row>
      </sheetData>
      <sheetData sheetId="15" refreshError="1"/>
      <sheetData sheetId="16" refreshError="1"/>
      <sheetData sheetId="1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Executive Summary"/>
      <sheetName val="Project Summary"/>
      <sheetName val="Development"/>
      <sheetName val="Operations"/>
      <sheetName val="Rents"/>
      <sheetName val="Cash Flow"/>
      <sheetName val="Bridge"/>
      <sheetName val="RforR"/>
      <sheetName val="Subsidy"/>
    </sheetNames>
    <sheetDataSet>
      <sheetData sheetId="0" refreshError="1">
        <row r="74">
          <cell r="E74">
            <v>0</v>
          </cell>
        </row>
      </sheetData>
      <sheetData sheetId="1"/>
      <sheetData sheetId="2"/>
      <sheetData sheetId="3"/>
      <sheetData sheetId="4"/>
      <sheetData sheetId="5" refreshError="1">
        <row r="40">
          <cell r="N40" t="str">
            <v>Alameda</v>
          </cell>
        </row>
        <row r="41">
          <cell r="N41" t="str">
            <v>Alpine</v>
          </cell>
        </row>
        <row r="42">
          <cell r="N42" t="str">
            <v>Amador</v>
          </cell>
        </row>
        <row r="43">
          <cell r="N43" t="str">
            <v>Butte</v>
          </cell>
        </row>
        <row r="44">
          <cell r="N44" t="str">
            <v>Calaveras</v>
          </cell>
        </row>
        <row r="45">
          <cell r="N45" t="str">
            <v>Colusa</v>
          </cell>
        </row>
        <row r="46">
          <cell r="N46" t="str">
            <v>Contra Costa</v>
          </cell>
        </row>
        <row r="47">
          <cell r="N47" t="str">
            <v>Del Norte</v>
          </cell>
        </row>
        <row r="48">
          <cell r="N48" t="str">
            <v>El Dorado</v>
          </cell>
        </row>
        <row r="49">
          <cell r="N49" t="str">
            <v>Fresno</v>
          </cell>
        </row>
        <row r="50">
          <cell r="N50" t="str">
            <v>Glenn</v>
          </cell>
        </row>
        <row r="51">
          <cell r="N51" t="str">
            <v>Humboldt</v>
          </cell>
        </row>
        <row r="52">
          <cell r="N52" t="str">
            <v>Imperial</v>
          </cell>
        </row>
        <row r="53">
          <cell r="N53" t="str">
            <v>Inyo</v>
          </cell>
        </row>
        <row r="54">
          <cell r="N54" t="str">
            <v>Kern</v>
          </cell>
        </row>
        <row r="55">
          <cell r="N55" t="str">
            <v>Kings</v>
          </cell>
        </row>
        <row r="56">
          <cell r="N56" t="str">
            <v>Lake</v>
          </cell>
        </row>
        <row r="57">
          <cell r="N57" t="str">
            <v>Lassen</v>
          </cell>
        </row>
        <row r="58">
          <cell r="N58" t="str">
            <v>Los Angeles</v>
          </cell>
        </row>
        <row r="59">
          <cell r="N59" t="str">
            <v>Madera</v>
          </cell>
        </row>
        <row r="60">
          <cell r="N60" t="str">
            <v>Marin</v>
          </cell>
        </row>
        <row r="61">
          <cell r="N61" t="str">
            <v>Mariposa</v>
          </cell>
        </row>
        <row r="62">
          <cell r="N62" t="str">
            <v>Mendecino</v>
          </cell>
        </row>
        <row r="63">
          <cell r="N63" t="str">
            <v>Merced</v>
          </cell>
        </row>
        <row r="64">
          <cell r="N64" t="str">
            <v>Modoc</v>
          </cell>
        </row>
        <row r="65">
          <cell r="N65" t="str">
            <v>Mono</v>
          </cell>
        </row>
        <row r="66">
          <cell r="N66" t="str">
            <v>Monterey</v>
          </cell>
        </row>
        <row r="67">
          <cell r="N67" t="str">
            <v>Napa</v>
          </cell>
        </row>
        <row r="68">
          <cell r="N68" t="str">
            <v>Nevada</v>
          </cell>
        </row>
        <row r="69">
          <cell r="N69" t="str">
            <v>Orange</v>
          </cell>
        </row>
        <row r="70">
          <cell r="N70" t="str">
            <v>Placer</v>
          </cell>
        </row>
        <row r="71">
          <cell r="N71" t="str">
            <v>Plumas</v>
          </cell>
        </row>
        <row r="72">
          <cell r="N72" t="str">
            <v>Riverside</v>
          </cell>
        </row>
        <row r="73">
          <cell r="N73" t="str">
            <v>Sacramento</v>
          </cell>
        </row>
        <row r="74">
          <cell r="N74" t="str">
            <v>San Benito</v>
          </cell>
        </row>
        <row r="75">
          <cell r="N75" t="str">
            <v>San Bernardino</v>
          </cell>
        </row>
        <row r="76">
          <cell r="N76" t="str">
            <v>San Diego</v>
          </cell>
        </row>
        <row r="77">
          <cell r="N77" t="str">
            <v>San Francisco</v>
          </cell>
        </row>
        <row r="78">
          <cell r="N78" t="str">
            <v>San Juaquin</v>
          </cell>
        </row>
        <row r="79">
          <cell r="N79" t="str">
            <v>San Luis Obispo</v>
          </cell>
        </row>
        <row r="80">
          <cell r="N80" t="str">
            <v>San Mateo</v>
          </cell>
        </row>
        <row r="81">
          <cell r="N81" t="str">
            <v>Santa Barbara</v>
          </cell>
        </row>
        <row r="82">
          <cell r="N82" t="str">
            <v>Santa Clara</v>
          </cell>
        </row>
        <row r="83">
          <cell r="N83" t="str">
            <v>Santa Cruz</v>
          </cell>
        </row>
        <row r="84">
          <cell r="N84" t="str">
            <v>Shasta</v>
          </cell>
        </row>
        <row r="85">
          <cell r="N85" t="str">
            <v>Sierra</v>
          </cell>
        </row>
        <row r="86">
          <cell r="N86" t="str">
            <v>Siskyiou</v>
          </cell>
        </row>
        <row r="87">
          <cell r="N87" t="str">
            <v>Solano</v>
          </cell>
        </row>
        <row r="88">
          <cell r="N88" t="str">
            <v>Sonoma</v>
          </cell>
        </row>
        <row r="89">
          <cell r="N89" t="str">
            <v>Stanislaus</v>
          </cell>
        </row>
        <row r="90">
          <cell r="N90" t="str">
            <v>Sutter</v>
          </cell>
        </row>
        <row r="91">
          <cell r="N91" t="str">
            <v>Tehama</v>
          </cell>
        </row>
        <row r="92">
          <cell r="N92" t="str">
            <v>Trinity</v>
          </cell>
        </row>
        <row r="93">
          <cell r="N93" t="str">
            <v>Tulare</v>
          </cell>
        </row>
        <row r="94">
          <cell r="N94" t="str">
            <v>Tuolomne</v>
          </cell>
        </row>
        <row r="95">
          <cell r="N95" t="str">
            <v>Ventura</v>
          </cell>
        </row>
        <row r="96">
          <cell r="N96" t="str">
            <v>Yolo</v>
          </cell>
        </row>
        <row r="97">
          <cell r="N97" t="str">
            <v>Yuba</v>
          </cell>
        </row>
      </sheetData>
      <sheetData sheetId="6"/>
      <sheetData sheetId="7"/>
      <sheetData sheetId="8"/>
      <sheetData sheetId="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 COSR"/>
      <sheetName val="Income Limits"/>
      <sheetName val="Drop Down"/>
      <sheetName val="Summary"/>
      <sheetName val="Feasibility"/>
      <sheetName val="Dev Budget"/>
      <sheetName val="Operating"/>
      <sheetName val="Cash Flow"/>
      <sheetName val="Proposed Cash Flow"/>
      <sheetName val="Cash Flow - Proposed Rents"/>
      <sheetName val="NPLH COSR Calculation"/>
      <sheetName val="Transition Reserve"/>
      <sheetName val="Developer Fee"/>
      <sheetName val="TBL and High Cost Test"/>
      <sheetName val="SH-SNP"/>
      <sheetName val="Special Conditions"/>
    </sheetNames>
    <sheetDataSet>
      <sheetData sheetId="0" refreshError="1"/>
      <sheetData sheetId="1" refreshError="1"/>
      <sheetData sheetId="2" refreshError="1"/>
      <sheetData sheetId="3"/>
      <sheetData sheetId="4"/>
      <sheetData sheetId="5"/>
      <sheetData sheetId="6" refreshError="1"/>
      <sheetData sheetId="7" refreshError="1"/>
      <sheetData sheetId="8" refreshError="1"/>
      <sheetData sheetId="9" refreshError="1"/>
      <sheetData sheetId="10" refreshError="1"/>
      <sheetData sheetId="11" refreshError="1"/>
      <sheetData sheetId="12">
        <row r="2">
          <cell r="F2" t="str">
            <v>4% Credits New Construction</v>
          </cell>
        </row>
      </sheetData>
      <sheetData sheetId="13" refreshError="1"/>
      <sheetData sheetId="14" refreshError="1"/>
      <sheetData sheetId="1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1. Description"/>
      <sheetName val="2. Dev. Team"/>
      <sheetName val="3. Sources Uses"/>
      <sheetName val="4. Operating"/>
      <sheetName val="5. Tax Credits"/>
      <sheetName val="6. Exhibits"/>
      <sheetName val="7. Signature"/>
      <sheetName val="Output"/>
      <sheetName val="Check"/>
      <sheetName val="Exhibit 11"/>
      <sheetName val="Exhibit31A"/>
      <sheetName val="Exhibit31B"/>
      <sheetName val="Lists"/>
      <sheetName val="Income Limits"/>
      <sheetName val="Fair Market Rents"/>
      <sheetName val="QCTs"/>
      <sheetName val="Other Information"/>
      <sheetName val="ScratchPad"/>
      <sheetName val="FAQs"/>
      <sheetName val="What's New"/>
      <sheetName val="List of Exhibits"/>
      <sheetName val="Prj Profil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General "/>
      <sheetName val="Narrative "/>
      <sheetName val="Contacts"/>
      <sheetName val="Site &amp; Units"/>
      <sheetName val="Misc."/>
      <sheetName val="Rents "/>
      <sheetName val="VHHP Rents"/>
      <sheetName val="Subsidies"/>
      <sheetName val="Dev Sources"/>
      <sheetName val="Dev Budget"/>
      <sheetName val="Perm S&amp;U"/>
      <sheetName val="Operating "/>
      <sheetName val="Cash Flow"/>
      <sheetName val="VHHP Cash Flow"/>
      <sheetName val="Experience"/>
      <sheetName val="Certifications"/>
      <sheetName val="Legal Status"/>
      <sheetName val="Narrative-Concat."/>
      <sheetName val="SD_Dropdowns"/>
      <sheetName val="Drop Down"/>
      <sheetName val="Contact Names Formula"/>
      <sheetName val="MAPPING"/>
    </sheetNames>
    <sheetDataSet>
      <sheetData sheetId="0" refreshError="1"/>
      <sheetData sheetId="1"/>
      <sheetData sheetId="2" refreshError="1"/>
      <sheetData sheetId="3" refreshError="1"/>
      <sheetData sheetId="4" refreshError="1"/>
      <sheetData sheetId="5">
        <row r="15">
          <cell r="I15">
            <v>0</v>
          </cell>
        </row>
      </sheetData>
      <sheetData sheetId="6">
        <row r="25">
          <cell r="Z25">
            <v>0.5</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2">
          <cell r="A2">
            <v>1</v>
          </cell>
          <cell r="C2">
            <v>1</v>
          </cell>
          <cell r="E2">
            <v>1</v>
          </cell>
          <cell r="G2" t="str">
            <v>AK</v>
          </cell>
        </row>
        <row r="3">
          <cell r="A3">
            <v>2</v>
          </cell>
          <cell r="C3">
            <v>2</v>
          </cell>
          <cell r="E3">
            <v>2</v>
          </cell>
          <cell r="G3" t="str">
            <v>AL</v>
          </cell>
        </row>
        <row r="4">
          <cell r="A4">
            <v>3</v>
          </cell>
          <cell r="C4">
            <v>3</v>
          </cell>
          <cell r="E4">
            <v>3</v>
          </cell>
          <cell r="G4" t="str">
            <v>AR</v>
          </cell>
        </row>
        <row r="5">
          <cell r="A5">
            <v>4</v>
          </cell>
          <cell r="C5">
            <v>4</v>
          </cell>
          <cell r="E5">
            <v>4</v>
          </cell>
          <cell r="G5" t="str">
            <v>AZ</v>
          </cell>
        </row>
        <row r="6">
          <cell r="A6">
            <v>5</v>
          </cell>
          <cell r="C6">
            <v>5</v>
          </cell>
          <cell r="E6">
            <v>5</v>
          </cell>
          <cell r="G6" t="str">
            <v>CA</v>
          </cell>
        </row>
        <row r="7">
          <cell r="A7">
            <v>6</v>
          </cell>
          <cell r="C7">
            <v>6</v>
          </cell>
          <cell r="E7">
            <v>6</v>
          </cell>
          <cell r="G7" t="str">
            <v>CO</v>
          </cell>
        </row>
        <row r="8">
          <cell r="A8">
            <v>7</v>
          </cell>
          <cell r="C8">
            <v>7</v>
          </cell>
          <cell r="E8">
            <v>7</v>
          </cell>
          <cell r="G8" t="str">
            <v>CT</v>
          </cell>
        </row>
        <row r="9">
          <cell r="A9">
            <v>8</v>
          </cell>
          <cell r="C9">
            <v>8</v>
          </cell>
          <cell r="E9">
            <v>8</v>
          </cell>
          <cell r="G9" t="str">
            <v>DC</v>
          </cell>
        </row>
        <row r="10">
          <cell r="A10">
            <v>9</v>
          </cell>
          <cell r="C10">
            <v>9</v>
          </cell>
          <cell r="E10">
            <v>9</v>
          </cell>
          <cell r="G10" t="str">
            <v>DE</v>
          </cell>
        </row>
        <row r="11">
          <cell r="A11">
            <v>10</v>
          </cell>
          <cell r="C11">
            <v>10</v>
          </cell>
          <cell r="E11">
            <v>10</v>
          </cell>
          <cell r="G11" t="str">
            <v>FL</v>
          </cell>
        </row>
        <row r="12">
          <cell r="A12">
            <v>11</v>
          </cell>
          <cell r="C12">
            <v>11</v>
          </cell>
          <cell r="E12">
            <v>11</v>
          </cell>
          <cell r="G12" t="str">
            <v>GA</v>
          </cell>
        </row>
        <row r="13">
          <cell r="A13">
            <v>12</v>
          </cell>
          <cell r="C13">
            <v>12</v>
          </cell>
          <cell r="E13">
            <v>12</v>
          </cell>
          <cell r="G13" t="str">
            <v>HI</v>
          </cell>
        </row>
        <row r="14">
          <cell r="A14">
            <v>13</v>
          </cell>
          <cell r="C14">
            <v>13</v>
          </cell>
          <cell r="E14">
            <v>13</v>
          </cell>
          <cell r="G14" t="str">
            <v>IA</v>
          </cell>
        </row>
        <row r="15">
          <cell r="A15">
            <v>14</v>
          </cell>
          <cell r="C15">
            <v>14</v>
          </cell>
          <cell r="E15">
            <v>14</v>
          </cell>
          <cell r="G15" t="str">
            <v>ID</v>
          </cell>
        </row>
        <row r="16">
          <cell r="A16">
            <v>15</v>
          </cell>
          <cell r="C16">
            <v>15</v>
          </cell>
          <cell r="E16">
            <v>15</v>
          </cell>
          <cell r="G16" t="str">
            <v>IL</v>
          </cell>
        </row>
        <row r="17">
          <cell r="A17">
            <v>16</v>
          </cell>
          <cell r="C17">
            <v>16</v>
          </cell>
          <cell r="E17">
            <v>16</v>
          </cell>
          <cell r="G17" t="str">
            <v>IN</v>
          </cell>
        </row>
        <row r="18">
          <cell r="A18">
            <v>17</v>
          </cell>
          <cell r="C18">
            <v>17</v>
          </cell>
          <cell r="E18">
            <v>17</v>
          </cell>
          <cell r="G18" t="str">
            <v>KS</v>
          </cell>
        </row>
        <row r="19">
          <cell r="A19">
            <v>18</v>
          </cell>
          <cell r="C19">
            <v>18</v>
          </cell>
          <cell r="E19">
            <v>18</v>
          </cell>
          <cell r="G19" t="str">
            <v>KY</v>
          </cell>
        </row>
        <row r="20">
          <cell r="A20">
            <v>19</v>
          </cell>
          <cell r="C20">
            <v>19</v>
          </cell>
          <cell r="E20">
            <v>19</v>
          </cell>
          <cell r="G20" t="str">
            <v>LA</v>
          </cell>
        </row>
        <row r="21">
          <cell r="A21">
            <v>20</v>
          </cell>
          <cell r="C21">
            <v>20</v>
          </cell>
          <cell r="E21">
            <v>20</v>
          </cell>
          <cell r="G21" t="str">
            <v>MA</v>
          </cell>
        </row>
        <row r="22">
          <cell r="A22">
            <v>22</v>
          </cell>
          <cell r="C22">
            <v>22</v>
          </cell>
          <cell r="E22">
            <v>21</v>
          </cell>
          <cell r="G22" t="str">
            <v>MD</v>
          </cell>
        </row>
        <row r="23">
          <cell r="A23">
            <v>23</v>
          </cell>
          <cell r="C23">
            <v>23</v>
          </cell>
          <cell r="E23">
            <v>22</v>
          </cell>
          <cell r="G23" t="str">
            <v>ME</v>
          </cell>
        </row>
        <row r="24">
          <cell r="A24">
            <v>24</v>
          </cell>
          <cell r="C24">
            <v>24</v>
          </cell>
          <cell r="E24">
            <v>23</v>
          </cell>
          <cell r="G24" t="str">
            <v>MI</v>
          </cell>
        </row>
        <row r="25">
          <cell r="A25">
            <v>25</v>
          </cell>
          <cell r="C25">
            <v>25</v>
          </cell>
          <cell r="E25">
            <v>24</v>
          </cell>
          <cell r="G25" t="str">
            <v>MN</v>
          </cell>
        </row>
        <row r="26">
          <cell r="A26">
            <v>26</v>
          </cell>
          <cell r="C26">
            <v>26</v>
          </cell>
          <cell r="E26">
            <v>25</v>
          </cell>
          <cell r="G26" t="str">
            <v>MO</v>
          </cell>
        </row>
        <row r="27">
          <cell r="A27">
            <v>27</v>
          </cell>
          <cell r="C27">
            <v>27</v>
          </cell>
          <cell r="E27">
            <v>26</v>
          </cell>
          <cell r="G27" t="str">
            <v>MS</v>
          </cell>
        </row>
        <row r="28">
          <cell r="A28">
            <v>28</v>
          </cell>
          <cell r="C28">
            <v>28</v>
          </cell>
          <cell r="E28">
            <v>27</v>
          </cell>
          <cell r="G28" t="str">
            <v>MT</v>
          </cell>
        </row>
        <row r="29">
          <cell r="A29">
            <v>29</v>
          </cell>
          <cell r="C29">
            <v>29</v>
          </cell>
          <cell r="E29">
            <v>28</v>
          </cell>
          <cell r="G29" t="str">
            <v>NC</v>
          </cell>
        </row>
        <row r="30">
          <cell r="A30">
            <v>30</v>
          </cell>
          <cell r="C30">
            <v>30</v>
          </cell>
          <cell r="E30">
            <v>29</v>
          </cell>
          <cell r="G30" t="str">
            <v>ND</v>
          </cell>
        </row>
        <row r="31">
          <cell r="A31">
            <v>31</v>
          </cell>
          <cell r="C31">
            <v>31</v>
          </cell>
          <cell r="E31">
            <v>30</v>
          </cell>
          <cell r="G31" t="str">
            <v>NE</v>
          </cell>
        </row>
        <row r="32">
          <cell r="A32">
            <v>32</v>
          </cell>
          <cell r="C32">
            <v>32</v>
          </cell>
          <cell r="E32">
            <v>31</v>
          </cell>
          <cell r="G32" t="str">
            <v>NH</v>
          </cell>
        </row>
        <row r="33">
          <cell r="A33">
            <v>33</v>
          </cell>
          <cell r="C33">
            <v>33</v>
          </cell>
          <cell r="E33">
            <v>32</v>
          </cell>
          <cell r="G33" t="str">
            <v>NJ</v>
          </cell>
        </row>
        <row r="34">
          <cell r="A34">
            <v>34</v>
          </cell>
          <cell r="C34">
            <v>34</v>
          </cell>
          <cell r="E34">
            <v>33</v>
          </cell>
          <cell r="G34" t="str">
            <v>NM</v>
          </cell>
        </row>
        <row r="35">
          <cell r="A35">
            <v>35</v>
          </cell>
          <cell r="C35">
            <v>35</v>
          </cell>
          <cell r="E35">
            <v>34</v>
          </cell>
          <cell r="G35" t="str">
            <v>NV</v>
          </cell>
        </row>
        <row r="36">
          <cell r="A36">
            <v>36</v>
          </cell>
          <cell r="C36">
            <v>36</v>
          </cell>
          <cell r="E36">
            <v>35</v>
          </cell>
          <cell r="G36" t="str">
            <v>NY</v>
          </cell>
        </row>
        <row r="37">
          <cell r="A37">
            <v>37</v>
          </cell>
          <cell r="C37">
            <v>37</v>
          </cell>
          <cell r="E37">
            <v>36</v>
          </cell>
          <cell r="G37" t="str">
            <v>OH</v>
          </cell>
        </row>
        <row r="38">
          <cell r="A38">
            <v>38</v>
          </cell>
          <cell r="C38">
            <v>38</v>
          </cell>
          <cell r="E38">
            <v>37</v>
          </cell>
          <cell r="G38" t="str">
            <v>OK</v>
          </cell>
        </row>
        <row r="39">
          <cell r="A39">
            <v>39</v>
          </cell>
          <cell r="C39">
            <v>39</v>
          </cell>
          <cell r="E39">
            <v>38</v>
          </cell>
          <cell r="G39" t="str">
            <v>OR</v>
          </cell>
        </row>
        <row r="40">
          <cell r="A40">
            <v>40</v>
          </cell>
          <cell r="C40">
            <v>40</v>
          </cell>
          <cell r="E40">
            <v>39</v>
          </cell>
          <cell r="G40" t="str">
            <v>PA</v>
          </cell>
        </row>
        <row r="41">
          <cell r="A41">
            <v>41</v>
          </cell>
          <cell r="E41">
            <v>40</v>
          </cell>
          <cell r="G41" t="str">
            <v>RI</v>
          </cell>
        </row>
        <row r="42">
          <cell r="A42">
            <v>42</v>
          </cell>
          <cell r="E42">
            <v>41</v>
          </cell>
          <cell r="G42" t="str">
            <v>SC</v>
          </cell>
        </row>
        <row r="43">
          <cell r="A43">
            <v>43</v>
          </cell>
          <cell r="E43">
            <v>42</v>
          </cell>
          <cell r="G43" t="str">
            <v>SD</v>
          </cell>
        </row>
        <row r="44">
          <cell r="A44">
            <v>44</v>
          </cell>
          <cell r="E44">
            <v>43</v>
          </cell>
          <cell r="G44" t="str">
            <v>TN</v>
          </cell>
        </row>
        <row r="45">
          <cell r="A45">
            <v>45</v>
          </cell>
          <cell r="E45">
            <v>44</v>
          </cell>
          <cell r="G45" t="str">
            <v>TX</v>
          </cell>
        </row>
        <row r="46">
          <cell r="A46">
            <v>46</v>
          </cell>
          <cell r="E46">
            <v>45</v>
          </cell>
          <cell r="G46" t="str">
            <v>UT</v>
          </cell>
        </row>
        <row r="47">
          <cell r="A47">
            <v>47</v>
          </cell>
          <cell r="E47">
            <v>46</v>
          </cell>
          <cell r="G47" t="str">
            <v>VA</v>
          </cell>
        </row>
        <row r="48">
          <cell r="A48">
            <v>48</v>
          </cell>
          <cell r="E48">
            <v>47</v>
          </cell>
          <cell r="G48" t="str">
            <v>VT</v>
          </cell>
        </row>
        <row r="49">
          <cell r="A49">
            <v>49</v>
          </cell>
          <cell r="E49">
            <v>48</v>
          </cell>
          <cell r="G49" t="str">
            <v>WA</v>
          </cell>
        </row>
        <row r="50">
          <cell r="A50">
            <v>50</v>
          </cell>
          <cell r="E50">
            <v>49</v>
          </cell>
          <cell r="G50" t="str">
            <v>WI</v>
          </cell>
        </row>
        <row r="51">
          <cell r="A51">
            <v>51</v>
          </cell>
          <cell r="E51">
            <v>50</v>
          </cell>
          <cell r="G51" t="str">
            <v>WV</v>
          </cell>
        </row>
        <row r="52">
          <cell r="A52">
            <v>52</v>
          </cell>
          <cell r="E52">
            <v>51</v>
          </cell>
          <cell r="G52" t="str">
            <v>WY</v>
          </cell>
        </row>
        <row r="53">
          <cell r="E53">
            <v>52</v>
          </cell>
        </row>
        <row r="54">
          <cell r="E54">
            <v>53</v>
          </cell>
        </row>
        <row r="55">
          <cell r="E55">
            <v>54</v>
          </cell>
        </row>
        <row r="56">
          <cell r="E56">
            <v>55</v>
          </cell>
        </row>
        <row r="57">
          <cell r="E57">
            <v>56</v>
          </cell>
        </row>
        <row r="58">
          <cell r="E58">
            <v>57</v>
          </cell>
        </row>
        <row r="59">
          <cell r="E59">
            <v>58</v>
          </cell>
        </row>
        <row r="60">
          <cell r="E60">
            <v>59</v>
          </cell>
        </row>
        <row r="61">
          <cell r="E61">
            <v>60</v>
          </cell>
        </row>
        <row r="62">
          <cell r="E62">
            <v>61</v>
          </cell>
        </row>
        <row r="63">
          <cell r="E63">
            <v>62</v>
          </cell>
        </row>
        <row r="64">
          <cell r="E64">
            <v>63</v>
          </cell>
        </row>
        <row r="65">
          <cell r="E65">
            <v>64</v>
          </cell>
        </row>
        <row r="66">
          <cell r="E66">
            <v>65</v>
          </cell>
        </row>
        <row r="67">
          <cell r="E67">
            <v>66</v>
          </cell>
        </row>
        <row r="68">
          <cell r="E68">
            <v>67</v>
          </cell>
        </row>
        <row r="69">
          <cell r="E69">
            <v>68</v>
          </cell>
        </row>
        <row r="70">
          <cell r="E70">
            <v>69</v>
          </cell>
        </row>
        <row r="71">
          <cell r="E71">
            <v>70</v>
          </cell>
        </row>
        <row r="72">
          <cell r="E72">
            <v>71</v>
          </cell>
        </row>
        <row r="73">
          <cell r="E73">
            <v>72</v>
          </cell>
        </row>
        <row r="74">
          <cell r="E74">
            <v>73</v>
          </cell>
        </row>
        <row r="75">
          <cell r="E75">
            <v>74</v>
          </cell>
        </row>
        <row r="76">
          <cell r="E76">
            <v>75</v>
          </cell>
        </row>
        <row r="77">
          <cell r="E77">
            <v>76</v>
          </cell>
        </row>
        <row r="78">
          <cell r="E78">
            <v>77</v>
          </cell>
        </row>
        <row r="79">
          <cell r="E79">
            <v>78</v>
          </cell>
        </row>
        <row r="80">
          <cell r="E80">
            <v>79</v>
          </cell>
        </row>
        <row r="81">
          <cell r="E81">
            <v>80</v>
          </cell>
        </row>
      </sheetData>
      <sheetData sheetId="20">
        <row r="3">
          <cell r="B3" t="str">
            <v>20% at 50%</v>
          </cell>
        </row>
      </sheetData>
      <sheetData sheetId="21" refreshError="1"/>
      <sheetData sheetId="2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homekey.hcd.ca.gov/monitoring-forms-and-disbursement" TargetMode="External"/><Relationship Id="rId2" Type="http://schemas.openxmlformats.org/officeDocument/2006/relationships/hyperlink" Target="mailto:HOMEKEY2SGM@HCD.CA.GOV?subject=Request%20for%20Funds:%20%3cCONTRACT%20%23%3e" TargetMode="External"/><Relationship Id="rId1" Type="http://schemas.openxmlformats.org/officeDocument/2006/relationships/hyperlink" Target="mailto:HOMEKEYSGM@HCD.CA.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HOMEKEY2SGM@HCD.CA.GOV?subject=Request%20for%20Funds:%20%3cCONTRACT%20%23%3e" TargetMode="External"/><Relationship Id="rId1" Type="http://schemas.openxmlformats.org/officeDocument/2006/relationships/hyperlink" Target="mailto:HOMEKEYSGM@HCD.C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C42"/>
  <sheetViews>
    <sheetView showGridLines="0" topLeftCell="B1" zoomScale="70" zoomScaleNormal="70" workbookViewId="0">
      <selection activeCell="B7" sqref="B7:G7"/>
    </sheetView>
  </sheetViews>
  <sheetFormatPr defaultColWidth="3.42578125" defaultRowHeight="14.25" x14ac:dyDescent="0.2"/>
  <cols>
    <col min="1" max="1" width="1.7109375" style="1" customWidth="1"/>
    <col min="2" max="2" width="71.85546875" style="1" customWidth="1"/>
    <col min="3" max="3" width="17.85546875" style="1" customWidth="1"/>
    <col min="4" max="4" width="13" style="1" customWidth="1"/>
    <col min="5" max="5" width="18.28515625" style="1" customWidth="1"/>
    <col min="6" max="6" width="16.28515625" style="1" customWidth="1"/>
    <col min="7" max="7" width="16.7109375" style="1" customWidth="1"/>
    <col min="8" max="8" width="23.28515625" style="1" customWidth="1"/>
    <col min="9" max="9" width="12.7109375" style="1" customWidth="1"/>
    <col min="10" max="10" width="9.28515625" style="1" customWidth="1"/>
    <col min="11" max="11" width="20.140625" style="1" customWidth="1"/>
    <col min="12" max="12" width="10.7109375" style="1" customWidth="1"/>
    <col min="13" max="13" width="14.28515625" style="1" customWidth="1"/>
    <col min="14" max="14" width="15.5703125" style="1" customWidth="1"/>
    <col min="15" max="15" width="20.42578125" style="1" customWidth="1"/>
    <col min="16" max="16" width="11.7109375" style="1" customWidth="1"/>
    <col min="17" max="17" width="20.7109375" style="1" customWidth="1"/>
    <col min="18" max="19" width="3.42578125" style="1"/>
    <col min="20" max="29" width="0" style="1" hidden="1" customWidth="1"/>
    <col min="30" max="16384" width="3.42578125" style="1"/>
  </cols>
  <sheetData>
    <row r="1" spans="2:29" ht="14.1" customHeight="1" thickBot="1" x14ac:dyDescent="0.25"/>
    <row r="2" spans="2:29" ht="20.100000000000001" customHeight="1" x14ac:dyDescent="0.2">
      <c r="B2" s="150" t="s">
        <v>18</v>
      </c>
      <c r="C2" s="151"/>
      <c r="D2" s="151"/>
      <c r="E2" s="151"/>
      <c r="F2" s="151"/>
      <c r="G2" s="151"/>
      <c r="H2" s="6"/>
      <c r="I2" s="6"/>
      <c r="J2" s="6"/>
      <c r="K2" s="6"/>
      <c r="L2" s="6"/>
      <c r="M2" s="6"/>
      <c r="N2" s="6"/>
      <c r="O2" s="6"/>
      <c r="P2" s="6"/>
      <c r="Q2" s="7"/>
    </row>
    <row r="3" spans="2:29" ht="20.100000000000001" customHeight="1" x14ac:dyDescent="0.2">
      <c r="B3" s="148" t="s">
        <v>29</v>
      </c>
      <c r="C3" s="149"/>
      <c r="D3" s="149"/>
      <c r="E3" s="149"/>
      <c r="F3" s="21"/>
      <c r="G3" s="21"/>
      <c r="H3" s="2"/>
      <c r="I3" s="2"/>
      <c r="J3" s="2"/>
      <c r="K3" s="2"/>
      <c r="L3" s="2"/>
      <c r="M3" s="2"/>
      <c r="N3" s="2"/>
      <c r="O3" s="2"/>
      <c r="P3" s="2"/>
      <c r="Q3" s="3"/>
    </row>
    <row r="4" spans="2:29" ht="20.100000000000001" customHeight="1" x14ac:dyDescent="0.2">
      <c r="B4" s="148" t="s">
        <v>20</v>
      </c>
      <c r="C4" s="149"/>
      <c r="D4" s="149"/>
      <c r="E4" s="8"/>
      <c r="F4" s="8"/>
      <c r="G4" s="8"/>
      <c r="H4" s="2"/>
      <c r="I4" s="2"/>
      <c r="J4" s="2"/>
      <c r="K4" s="2"/>
      <c r="L4" s="2"/>
      <c r="M4" s="2"/>
      <c r="N4" s="2"/>
      <c r="O4" s="2"/>
      <c r="P4" s="2"/>
      <c r="Q4" s="3"/>
    </row>
    <row r="5" spans="2:29" ht="20.100000000000001" customHeight="1" x14ac:dyDescent="0.2">
      <c r="B5" s="148" t="s">
        <v>81</v>
      </c>
      <c r="C5" s="149"/>
      <c r="D5" s="149"/>
      <c r="E5" s="8"/>
      <c r="F5" s="8"/>
      <c r="G5" s="8"/>
      <c r="H5" s="2"/>
      <c r="I5" s="2"/>
      <c r="J5" s="2"/>
      <c r="K5" s="2"/>
      <c r="L5" s="2"/>
      <c r="M5" s="2"/>
      <c r="N5" s="2"/>
      <c r="O5" s="2"/>
      <c r="P5" s="2"/>
      <c r="Q5" s="3"/>
    </row>
    <row r="6" spans="2:29" ht="20.100000000000001" customHeight="1" x14ac:dyDescent="0.2">
      <c r="B6" s="5" t="s">
        <v>82</v>
      </c>
      <c r="C6" s="8"/>
      <c r="D6" s="8"/>
      <c r="E6" s="8"/>
      <c r="F6" s="8"/>
      <c r="G6" s="8"/>
      <c r="H6" s="2"/>
      <c r="I6" s="2"/>
      <c r="J6" s="2"/>
      <c r="K6" s="2"/>
      <c r="L6" s="2"/>
      <c r="M6" s="2"/>
      <c r="N6" s="2"/>
      <c r="O6" s="2"/>
      <c r="P6" s="2"/>
      <c r="Q6" s="3"/>
    </row>
    <row r="7" spans="2:29" ht="20.100000000000001" customHeight="1" x14ac:dyDescent="0.2">
      <c r="B7" s="146" t="s">
        <v>28</v>
      </c>
      <c r="C7" s="147"/>
      <c r="D7" s="147"/>
      <c r="E7" s="147"/>
      <c r="F7" s="147"/>
      <c r="G7" s="147"/>
      <c r="H7" s="2"/>
      <c r="I7" s="2"/>
      <c r="J7" s="2"/>
      <c r="K7" s="2"/>
      <c r="L7" s="2"/>
      <c r="M7" s="2"/>
      <c r="N7" s="2"/>
      <c r="O7" s="2"/>
      <c r="P7" s="2"/>
      <c r="Q7" s="3"/>
    </row>
    <row r="8" spans="2:29" ht="15" customHeight="1" x14ac:dyDescent="0.2">
      <c r="B8" s="4"/>
      <c r="C8" s="2"/>
      <c r="D8" s="2"/>
      <c r="E8" s="2"/>
      <c r="F8" s="2"/>
      <c r="G8" s="2"/>
      <c r="H8" s="2"/>
      <c r="I8" s="2"/>
      <c r="J8" s="2"/>
      <c r="K8" s="2"/>
      <c r="L8" s="2"/>
      <c r="M8" s="2"/>
      <c r="N8" s="2"/>
      <c r="O8" s="2"/>
      <c r="P8" s="2"/>
      <c r="Q8" s="3"/>
    </row>
    <row r="9" spans="2:29" ht="30" customHeight="1" x14ac:dyDescent="0.2">
      <c r="B9" s="154" t="s">
        <v>61</v>
      </c>
      <c r="C9" s="155"/>
      <c r="D9" s="155"/>
      <c r="E9" s="155"/>
      <c r="F9" s="155"/>
      <c r="G9" s="155"/>
      <c r="H9" s="155"/>
      <c r="I9" s="155"/>
      <c r="J9" s="155"/>
      <c r="K9" s="155"/>
      <c r="L9" s="155"/>
      <c r="M9" s="155"/>
      <c r="N9" s="155"/>
      <c r="O9" s="155"/>
      <c r="P9" s="155"/>
      <c r="Q9" s="156"/>
    </row>
    <row r="10" spans="2:29" ht="30" customHeight="1" x14ac:dyDescent="0.2">
      <c r="B10" s="154"/>
      <c r="C10" s="155"/>
      <c r="D10" s="155"/>
      <c r="E10" s="155"/>
      <c r="F10" s="155"/>
      <c r="G10" s="155"/>
      <c r="H10" s="155"/>
      <c r="I10" s="155"/>
      <c r="J10" s="155"/>
      <c r="K10" s="155"/>
      <c r="L10" s="155"/>
      <c r="M10" s="155"/>
      <c r="N10" s="155"/>
      <c r="O10" s="155"/>
      <c r="P10" s="155"/>
      <c r="Q10" s="156"/>
    </row>
    <row r="11" spans="2:29" ht="30" customHeight="1" thickBot="1" x14ac:dyDescent="0.25">
      <c r="B11" s="52" t="s">
        <v>83</v>
      </c>
      <c r="C11" s="19"/>
      <c r="D11" s="19"/>
      <c r="E11" s="19"/>
      <c r="F11" s="19"/>
      <c r="G11" s="19"/>
      <c r="H11" s="19"/>
      <c r="I11" s="19"/>
      <c r="J11" s="19"/>
      <c r="K11" s="19"/>
      <c r="L11" s="19"/>
      <c r="M11" s="19"/>
      <c r="N11" s="19"/>
      <c r="O11" s="19"/>
      <c r="P11" s="19"/>
      <c r="Q11" s="20"/>
    </row>
    <row r="12" spans="2:29" ht="43.5" customHeight="1" x14ac:dyDescent="0.25">
      <c r="B12" s="23" t="s">
        <v>17</v>
      </c>
      <c r="C12" s="159"/>
      <c r="D12" s="157"/>
      <c r="E12" s="160"/>
      <c r="F12" s="129" t="s">
        <v>23</v>
      </c>
      <c r="G12" s="130"/>
      <c r="H12" s="130"/>
      <c r="I12" s="161"/>
      <c r="J12" s="162"/>
      <c r="K12" s="162"/>
      <c r="L12" s="163" t="s">
        <v>37</v>
      </c>
      <c r="M12" s="164"/>
      <c r="N12" s="165"/>
      <c r="O12" s="157"/>
      <c r="P12" s="157"/>
      <c r="Q12" s="158"/>
    </row>
    <row r="13" spans="2:29" ht="40.5" customHeight="1" x14ac:dyDescent="0.2">
      <c r="B13" s="16" t="s">
        <v>43</v>
      </c>
      <c r="C13" s="138"/>
      <c r="D13" s="152"/>
      <c r="E13" s="152"/>
      <c r="F13" s="152"/>
      <c r="G13" s="152"/>
      <c r="H13" s="153"/>
      <c r="I13" s="133" t="s">
        <v>42</v>
      </c>
      <c r="J13" s="133"/>
      <c r="K13" s="133"/>
      <c r="L13" s="138"/>
      <c r="M13" s="152"/>
      <c r="N13" s="152"/>
      <c r="O13" s="152"/>
      <c r="P13" s="152"/>
      <c r="Q13" s="170"/>
    </row>
    <row r="14" spans="2:29" ht="45" customHeight="1" x14ac:dyDescent="0.2">
      <c r="B14" s="16" t="s">
        <v>22</v>
      </c>
      <c r="C14" s="140"/>
      <c r="D14" s="141"/>
      <c r="E14" s="141"/>
      <c r="F14" s="141"/>
      <c r="G14" s="141"/>
      <c r="H14" s="166"/>
      <c r="I14" s="131" t="s">
        <v>51</v>
      </c>
      <c r="J14" s="131"/>
      <c r="K14" s="132"/>
      <c r="L14" s="167"/>
      <c r="M14" s="168"/>
      <c r="N14" s="168"/>
      <c r="O14" s="168"/>
      <c r="P14" s="168"/>
      <c r="Q14" s="169"/>
      <c r="T14" s="1">
        <v>1</v>
      </c>
      <c r="U14" s="1">
        <v>2</v>
      </c>
      <c r="V14" s="1">
        <v>3</v>
      </c>
      <c r="W14" s="1">
        <v>4</v>
      </c>
      <c r="X14" s="1">
        <v>5</v>
      </c>
      <c r="Y14" s="1">
        <v>6</v>
      </c>
      <c r="Z14" s="1">
        <v>7</v>
      </c>
      <c r="AA14" s="1">
        <v>8</v>
      </c>
      <c r="AB14" s="1">
        <v>9</v>
      </c>
      <c r="AC14" s="1">
        <v>10</v>
      </c>
    </row>
    <row r="15" spans="2:29" ht="57" customHeight="1" x14ac:dyDescent="0.2">
      <c r="B15" s="16" t="s">
        <v>70</v>
      </c>
      <c r="C15" s="138"/>
      <c r="D15" s="138"/>
      <c r="E15" s="138"/>
      <c r="F15" s="139" t="s">
        <v>59</v>
      </c>
      <c r="G15" s="139"/>
      <c r="H15" s="139"/>
      <c r="I15" s="128"/>
      <c r="J15" s="128"/>
      <c r="K15" s="128"/>
      <c r="L15" s="139" t="s">
        <v>58</v>
      </c>
      <c r="M15" s="139"/>
      <c r="N15" s="139"/>
      <c r="O15" s="140"/>
      <c r="P15" s="141"/>
      <c r="Q15" s="142"/>
    </row>
    <row r="16" spans="2:29" ht="43.5" customHeight="1" x14ac:dyDescent="0.2">
      <c r="B16" s="15" t="s">
        <v>24</v>
      </c>
      <c r="C16" s="128"/>
      <c r="D16" s="128"/>
      <c r="E16" s="128"/>
      <c r="F16" s="133" t="s">
        <v>25</v>
      </c>
      <c r="G16" s="133"/>
      <c r="H16" s="133"/>
      <c r="I16" s="128"/>
      <c r="J16" s="128"/>
      <c r="K16" s="128"/>
      <c r="L16" s="133" t="s">
        <v>57</v>
      </c>
      <c r="M16" s="133"/>
      <c r="N16" s="133"/>
      <c r="O16" s="135"/>
      <c r="P16" s="136"/>
      <c r="Q16" s="137"/>
    </row>
    <row r="17" spans="2:17" ht="70.5" customHeight="1" x14ac:dyDescent="0.2">
      <c r="B17" s="16" t="s">
        <v>74</v>
      </c>
      <c r="C17" s="177"/>
      <c r="D17" s="177"/>
      <c r="E17" s="177"/>
      <c r="F17" s="133" t="s">
        <v>75</v>
      </c>
      <c r="G17" s="133"/>
      <c r="H17" s="133"/>
      <c r="I17" s="177"/>
      <c r="J17" s="177"/>
      <c r="K17" s="177"/>
      <c r="L17" s="134" t="s">
        <v>73</v>
      </c>
      <c r="M17" s="134"/>
      <c r="N17" s="134"/>
      <c r="O17" s="143"/>
      <c r="P17" s="144"/>
      <c r="Q17" s="145"/>
    </row>
    <row r="18" spans="2:17" ht="65.25" customHeight="1" thickBot="1" x14ac:dyDescent="0.25">
      <c r="B18" s="51" t="s">
        <v>78</v>
      </c>
      <c r="C18" s="56" t="s">
        <v>79</v>
      </c>
      <c r="D18" s="57"/>
      <c r="E18" s="58"/>
      <c r="F18" s="118" t="s">
        <v>54</v>
      </c>
      <c r="G18" s="118"/>
      <c r="H18" s="119"/>
      <c r="I18" s="120">
        <f>SUM(C17,I17,O17)</f>
        <v>0</v>
      </c>
      <c r="J18" s="121"/>
      <c r="K18" s="121"/>
      <c r="L18" s="22"/>
      <c r="M18" s="22"/>
      <c r="N18" s="22"/>
      <c r="O18" s="17"/>
      <c r="P18" s="17"/>
      <c r="Q18" s="18"/>
    </row>
    <row r="19" spans="2:17" ht="34.5" customHeight="1" thickBot="1" x14ac:dyDescent="0.4">
      <c r="B19" s="172" t="s">
        <v>0</v>
      </c>
      <c r="C19" s="173"/>
      <c r="D19" s="173"/>
      <c r="E19" s="173"/>
      <c r="F19" s="174"/>
      <c r="G19" s="174"/>
      <c r="H19" s="174"/>
      <c r="I19" s="174"/>
      <c r="J19" s="175"/>
      <c r="K19" s="175"/>
      <c r="L19" s="175"/>
      <c r="M19" s="175"/>
      <c r="N19" s="175"/>
      <c r="O19" s="175"/>
      <c r="P19" s="175"/>
      <c r="Q19" s="176"/>
    </row>
    <row r="20" spans="2:17" ht="56.25" customHeight="1" thickBot="1" x14ac:dyDescent="0.25">
      <c r="B20" s="54" t="s">
        <v>68</v>
      </c>
      <c r="C20" s="55"/>
      <c r="D20" s="55"/>
      <c r="E20" s="55"/>
      <c r="F20" s="56" t="s">
        <v>44</v>
      </c>
      <c r="G20" s="57"/>
      <c r="H20" s="58"/>
      <c r="I20" s="59" t="str">
        <f>IF(F20="Yes", "Please attach documentary evidence of expenses incurred prior to Standard Agreement Execution","")</f>
        <v/>
      </c>
      <c r="J20" s="60"/>
      <c r="K20" s="60"/>
      <c r="L20" s="60"/>
      <c r="M20" s="60"/>
      <c r="N20" s="60"/>
      <c r="O20" s="60"/>
      <c r="P20" s="60"/>
      <c r="Q20" s="61"/>
    </row>
    <row r="21" spans="2:17" ht="72.75" customHeight="1" x14ac:dyDescent="0.2">
      <c r="B21" s="123" t="s">
        <v>62</v>
      </c>
      <c r="C21" s="124"/>
      <c r="D21" s="124" t="s">
        <v>10</v>
      </c>
      <c r="E21" s="125"/>
      <c r="F21" s="124" t="s">
        <v>56</v>
      </c>
      <c r="G21" s="125"/>
      <c r="H21" s="124" t="s">
        <v>5</v>
      </c>
      <c r="I21" s="125"/>
      <c r="J21" s="73" t="s">
        <v>6</v>
      </c>
      <c r="K21" s="73"/>
      <c r="L21" s="73" t="s">
        <v>11</v>
      </c>
      <c r="M21" s="74"/>
      <c r="N21" s="126" t="s">
        <v>13</v>
      </c>
      <c r="O21" s="127"/>
      <c r="P21" s="73" t="s">
        <v>12</v>
      </c>
      <c r="Q21" s="122"/>
    </row>
    <row r="22" spans="2:17" ht="50.1" customHeight="1" x14ac:dyDescent="0.2">
      <c r="B22" s="75" t="s">
        <v>38</v>
      </c>
      <c r="C22" s="76"/>
      <c r="D22" s="66"/>
      <c r="E22" s="67"/>
      <c r="F22" s="66"/>
      <c r="G22" s="67"/>
      <c r="H22" s="66"/>
      <c r="I22" s="66"/>
      <c r="J22" s="68">
        <f t="shared" ref="J22:J28" si="0">SUM(F22+H22)</f>
        <v>0</v>
      </c>
      <c r="K22" s="68"/>
      <c r="L22" s="69">
        <f t="shared" ref="L22:L30" si="1">IF(D22,J22/D22,0)</f>
        <v>0</v>
      </c>
      <c r="M22" s="69"/>
      <c r="N22" s="68">
        <f>SUM(D22-J22)</f>
        <v>0</v>
      </c>
      <c r="O22" s="70"/>
      <c r="P22" s="71"/>
      <c r="Q22" s="72"/>
    </row>
    <row r="23" spans="2:17" ht="50.1" customHeight="1" x14ac:dyDescent="0.2">
      <c r="B23" s="75" t="s">
        <v>39</v>
      </c>
      <c r="C23" s="76"/>
      <c r="D23" s="66"/>
      <c r="E23" s="67"/>
      <c r="F23" s="66"/>
      <c r="G23" s="67"/>
      <c r="H23" s="66"/>
      <c r="I23" s="66"/>
      <c r="J23" s="68">
        <f t="shared" si="0"/>
        <v>0</v>
      </c>
      <c r="K23" s="68"/>
      <c r="L23" s="69">
        <f t="shared" ref="L23:L28" si="2">IF(D23,J23/D23,0)</f>
        <v>0</v>
      </c>
      <c r="M23" s="69"/>
      <c r="N23" s="68">
        <f t="shared" ref="N23:N28" si="3">SUM(D23-J23)</f>
        <v>0</v>
      </c>
      <c r="O23" s="70"/>
      <c r="P23" s="71"/>
      <c r="Q23" s="72"/>
    </row>
    <row r="24" spans="2:17" ht="50.1" customHeight="1" x14ac:dyDescent="0.2">
      <c r="B24" s="75" t="s">
        <v>26</v>
      </c>
      <c r="C24" s="76"/>
      <c r="D24" s="66"/>
      <c r="E24" s="67"/>
      <c r="F24" s="66"/>
      <c r="G24" s="67"/>
      <c r="H24" s="66"/>
      <c r="I24" s="66"/>
      <c r="J24" s="77">
        <f t="shared" si="0"/>
        <v>0</v>
      </c>
      <c r="K24" s="78"/>
      <c r="L24" s="69">
        <f t="shared" si="2"/>
        <v>0</v>
      </c>
      <c r="M24" s="69"/>
      <c r="N24" s="77">
        <f t="shared" si="3"/>
        <v>0</v>
      </c>
      <c r="O24" s="78"/>
      <c r="P24" s="79"/>
      <c r="Q24" s="80"/>
    </row>
    <row r="25" spans="2:17" ht="50.1" customHeight="1" x14ac:dyDescent="0.2">
      <c r="B25" s="75" t="s">
        <v>40</v>
      </c>
      <c r="C25" s="76"/>
      <c r="D25" s="66"/>
      <c r="E25" s="67"/>
      <c r="F25" s="66"/>
      <c r="G25" s="67"/>
      <c r="H25" s="66"/>
      <c r="I25" s="66"/>
      <c r="J25" s="77">
        <f t="shared" ref="J25" si="4">SUM(F25+H25)</f>
        <v>0</v>
      </c>
      <c r="K25" s="78"/>
      <c r="L25" s="69">
        <f t="shared" si="2"/>
        <v>0</v>
      </c>
      <c r="M25" s="69"/>
      <c r="N25" s="77">
        <f t="shared" ref="N25" si="5">SUM(D25-J25)</f>
        <v>0</v>
      </c>
      <c r="O25" s="78"/>
      <c r="P25" s="79"/>
      <c r="Q25" s="80"/>
    </row>
    <row r="26" spans="2:17" ht="50.1" customHeight="1" x14ac:dyDescent="0.2">
      <c r="B26" s="75" t="s">
        <v>27</v>
      </c>
      <c r="C26" s="76"/>
      <c r="D26" s="66"/>
      <c r="E26" s="67"/>
      <c r="F26" s="66"/>
      <c r="G26" s="67"/>
      <c r="H26" s="66"/>
      <c r="I26" s="66"/>
      <c r="J26" s="68">
        <f t="shared" si="0"/>
        <v>0</v>
      </c>
      <c r="K26" s="68"/>
      <c r="L26" s="69">
        <f t="shared" si="2"/>
        <v>0</v>
      </c>
      <c r="M26" s="69"/>
      <c r="N26" s="68">
        <f t="shared" si="3"/>
        <v>0</v>
      </c>
      <c r="O26" s="70"/>
      <c r="P26" s="71"/>
      <c r="Q26" s="72"/>
    </row>
    <row r="27" spans="2:17" ht="55.5" customHeight="1" x14ac:dyDescent="0.2">
      <c r="B27" s="75" t="s">
        <v>41</v>
      </c>
      <c r="C27" s="76"/>
      <c r="D27" s="66"/>
      <c r="E27" s="67"/>
      <c r="F27" s="66"/>
      <c r="G27" s="67"/>
      <c r="H27" s="66"/>
      <c r="I27" s="66"/>
      <c r="J27" s="68">
        <f t="shared" si="0"/>
        <v>0</v>
      </c>
      <c r="K27" s="68"/>
      <c r="L27" s="69">
        <f t="shared" si="2"/>
        <v>0</v>
      </c>
      <c r="M27" s="69"/>
      <c r="N27" s="68">
        <f t="shared" si="3"/>
        <v>0</v>
      </c>
      <c r="O27" s="70"/>
      <c r="P27" s="71"/>
      <c r="Q27" s="72"/>
    </row>
    <row r="28" spans="2:17" ht="56.25" customHeight="1" x14ac:dyDescent="0.2">
      <c r="B28" s="75" t="s">
        <v>80</v>
      </c>
      <c r="C28" s="76"/>
      <c r="D28" s="171"/>
      <c r="E28" s="67"/>
      <c r="F28" s="66"/>
      <c r="G28" s="67"/>
      <c r="H28" s="66"/>
      <c r="I28" s="66"/>
      <c r="J28" s="68">
        <f t="shared" si="0"/>
        <v>0</v>
      </c>
      <c r="K28" s="68"/>
      <c r="L28" s="69">
        <f t="shared" si="2"/>
        <v>0</v>
      </c>
      <c r="M28" s="69"/>
      <c r="N28" s="68">
        <f t="shared" si="3"/>
        <v>0</v>
      </c>
      <c r="O28" s="70"/>
      <c r="P28" s="71"/>
      <c r="Q28" s="72"/>
    </row>
    <row r="29" spans="2:17" ht="70.5" customHeight="1" x14ac:dyDescent="0.2">
      <c r="B29" s="62" t="s">
        <v>77</v>
      </c>
      <c r="C29" s="63"/>
      <c r="D29" s="64">
        <f>O17</f>
        <v>0</v>
      </c>
      <c r="E29" s="65"/>
      <c r="F29" s="66"/>
      <c r="G29" s="67"/>
      <c r="H29" s="66"/>
      <c r="I29" s="66"/>
      <c r="J29" s="68">
        <f t="shared" ref="J29" si="6">SUM(F29+H29)</f>
        <v>0</v>
      </c>
      <c r="K29" s="68"/>
      <c r="L29" s="69">
        <f t="shared" ref="L29" si="7">IF(D29,J29/D29,0)</f>
        <v>0</v>
      </c>
      <c r="M29" s="69"/>
      <c r="N29" s="68">
        <f t="shared" ref="N29" si="8">SUM(D29-J29)</f>
        <v>0</v>
      </c>
      <c r="O29" s="70"/>
      <c r="P29" s="71"/>
      <c r="Q29" s="72"/>
    </row>
    <row r="30" spans="2:17" ht="50.25" customHeight="1" thickBot="1" x14ac:dyDescent="0.25">
      <c r="B30" s="96" t="s">
        <v>76</v>
      </c>
      <c r="C30" s="97"/>
      <c r="D30" s="98">
        <f>IF($C$18="Yes",SUM(D22:E29),SUM(D22:E28))</f>
        <v>0</v>
      </c>
      <c r="E30" s="99"/>
      <c r="F30" s="98">
        <f t="shared" ref="F30" si="9">IF($C$18="Yes",SUM(F22:G29),SUM(F22:G28))</f>
        <v>0</v>
      </c>
      <c r="G30" s="99"/>
      <c r="H30" s="98">
        <f t="shared" ref="H30" si="10">IF($C$18="Yes",SUM(H22:I29),SUM(H22:I28))</f>
        <v>0</v>
      </c>
      <c r="I30" s="99"/>
      <c r="J30" s="98">
        <f>SUM(J22:K29)</f>
        <v>0</v>
      </c>
      <c r="K30" s="98"/>
      <c r="L30" s="187">
        <f t="shared" si="1"/>
        <v>0</v>
      </c>
      <c r="M30" s="188"/>
      <c r="N30" s="98">
        <f>SUM(N22:O29)</f>
        <v>0</v>
      </c>
      <c r="O30" s="99"/>
      <c r="P30" s="185"/>
      <c r="Q30" s="186"/>
    </row>
    <row r="31" spans="2:17" ht="39.75" customHeight="1" thickBot="1" x14ac:dyDescent="0.25">
      <c r="B31" s="179" t="s">
        <v>1</v>
      </c>
      <c r="C31" s="180"/>
      <c r="D31" s="180"/>
      <c r="E31" s="180"/>
      <c r="F31" s="180"/>
      <c r="G31" s="180"/>
      <c r="H31" s="180"/>
      <c r="I31" s="180"/>
      <c r="J31" s="180"/>
      <c r="K31" s="180"/>
      <c r="L31" s="180"/>
      <c r="M31" s="180"/>
      <c r="N31" s="180"/>
      <c r="O31" s="180"/>
      <c r="P31" s="180"/>
      <c r="Q31" s="181"/>
    </row>
    <row r="32" spans="2:17" ht="77.25" customHeight="1" x14ac:dyDescent="0.2">
      <c r="B32" s="182" t="s">
        <v>2</v>
      </c>
      <c r="C32" s="183"/>
      <c r="D32" s="183"/>
      <c r="E32" s="183"/>
      <c r="F32" s="183"/>
      <c r="G32" s="183"/>
      <c r="H32" s="183"/>
      <c r="I32" s="183"/>
      <c r="J32" s="183"/>
      <c r="K32" s="183"/>
      <c r="L32" s="183"/>
      <c r="M32" s="183"/>
      <c r="N32" s="183"/>
      <c r="O32" s="183"/>
      <c r="P32" s="183"/>
      <c r="Q32" s="184"/>
    </row>
    <row r="33" spans="2:17" ht="30" customHeight="1" x14ac:dyDescent="0.2">
      <c r="B33" s="89" t="s">
        <v>15</v>
      </c>
      <c r="C33" s="90"/>
      <c r="D33" s="90"/>
      <c r="E33" s="90"/>
      <c r="F33" s="90"/>
      <c r="G33" s="90"/>
      <c r="H33" s="90"/>
      <c r="I33" s="90"/>
      <c r="J33" s="90" t="s">
        <v>16</v>
      </c>
      <c r="K33" s="90"/>
      <c r="L33" s="90"/>
      <c r="M33" s="90"/>
      <c r="N33" s="90"/>
      <c r="O33" s="90"/>
      <c r="P33" s="90"/>
      <c r="Q33" s="93"/>
    </row>
    <row r="34" spans="2:17" ht="36.75" customHeight="1" x14ac:dyDescent="0.2">
      <c r="B34" s="91"/>
      <c r="C34" s="92"/>
      <c r="D34" s="92"/>
      <c r="E34" s="92"/>
      <c r="F34" s="92"/>
      <c r="G34" s="92"/>
      <c r="H34" s="92"/>
      <c r="I34" s="92"/>
      <c r="J34" s="92"/>
      <c r="K34" s="92"/>
      <c r="L34" s="92"/>
      <c r="M34" s="92"/>
      <c r="N34" s="92"/>
      <c r="O34" s="92"/>
      <c r="P34" s="92"/>
      <c r="Q34" s="178"/>
    </row>
    <row r="35" spans="2:17" ht="30" customHeight="1" x14ac:dyDescent="0.2">
      <c r="B35" s="89" t="s">
        <v>14</v>
      </c>
      <c r="C35" s="90"/>
      <c r="D35" s="90"/>
      <c r="E35" s="90"/>
      <c r="F35" s="90"/>
      <c r="G35" s="90"/>
      <c r="H35" s="90"/>
      <c r="I35" s="90"/>
      <c r="J35" s="90" t="s">
        <v>3</v>
      </c>
      <c r="K35" s="90"/>
      <c r="L35" s="90"/>
      <c r="M35" s="90"/>
      <c r="N35" s="90"/>
      <c r="O35" s="90"/>
      <c r="P35" s="90"/>
      <c r="Q35" s="93"/>
    </row>
    <row r="36" spans="2:17" ht="40.5" customHeight="1" x14ac:dyDescent="0.2">
      <c r="B36" s="91"/>
      <c r="C36" s="92"/>
      <c r="D36" s="92"/>
      <c r="E36" s="92"/>
      <c r="F36" s="92"/>
      <c r="G36" s="92"/>
      <c r="H36" s="92"/>
      <c r="I36" s="92"/>
      <c r="J36" s="94"/>
      <c r="K36" s="94"/>
      <c r="L36" s="94"/>
      <c r="M36" s="94"/>
      <c r="N36" s="94"/>
      <c r="O36" s="94"/>
      <c r="P36" s="94"/>
      <c r="Q36" s="95"/>
    </row>
    <row r="37" spans="2:17" ht="30" customHeight="1" thickBot="1" x14ac:dyDescent="0.25">
      <c r="B37" s="86" t="s">
        <v>4</v>
      </c>
      <c r="C37" s="87"/>
      <c r="D37" s="87"/>
      <c r="E37" s="87"/>
      <c r="F37" s="87"/>
      <c r="G37" s="87"/>
      <c r="H37" s="87"/>
      <c r="I37" s="87"/>
      <c r="J37" s="87"/>
      <c r="K37" s="87"/>
      <c r="L37" s="87"/>
      <c r="M37" s="87"/>
      <c r="N37" s="87"/>
      <c r="O37" s="87"/>
      <c r="P37" s="87"/>
      <c r="Q37" s="88"/>
    </row>
    <row r="38" spans="2:17" ht="30" customHeight="1" thickBot="1" x14ac:dyDescent="0.25">
      <c r="B38" s="100" t="s">
        <v>69</v>
      </c>
      <c r="C38" s="101"/>
      <c r="D38" s="101"/>
      <c r="E38" s="101"/>
      <c r="F38" s="101"/>
      <c r="G38" s="101"/>
      <c r="H38" s="101"/>
      <c r="I38" s="101"/>
      <c r="J38" s="101"/>
      <c r="K38" s="101"/>
      <c r="L38" s="101"/>
      <c r="M38" s="101"/>
      <c r="N38" s="101"/>
      <c r="O38" s="101"/>
      <c r="P38" s="101"/>
      <c r="Q38" s="102"/>
    </row>
    <row r="39" spans="2:17" ht="30" customHeight="1" x14ac:dyDescent="0.2">
      <c r="B39" s="81" t="s">
        <v>8</v>
      </c>
      <c r="C39" s="82"/>
      <c r="D39" s="82"/>
      <c r="E39" s="82"/>
      <c r="F39" s="82"/>
      <c r="G39" s="82"/>
      <c r="H39" s="82"/>
      <c r="I39" s="83"/>
      <c r="J39" s="84" t="s">
        <v>7</v>
      </c>
      <c r="K39" s="84"/>
      <c r="L39" s="84"/>
      <c r="M39" s="84"/>
      <c r="N39" s="84"/>
      <c r="O39" s="84"/>
      <c r="P39" s="84"/>
      <c r="Q39" s="85"/>
    </row>
    <row r="40" spans="2:17" ht="36.75" customHeight="1" x14ac:dyDescent="0.2">
      <c r="B40" s="103"/>
      <c r="C40" s="104"/>
      <c r="D40" s="104"/>
      <c r="E40" s="104"/>
      <c r="F40" s="104"/>
      <c r="G40" s="104"/>
      <c r="H40" s="104"/>
      <c r="I40" s="105"/>
      <c r="J40" s="106"/>
      <c r="K40" s="106"/>
      <c r="L40" s="106"/>
      <c r="M40" s="106"/>
      <c r="N40" s="106"/>
      <c r="O40" s="106"/>
      <c r="P40" s="106"/>
      <c r="Q40" s="107"/>
    </row>
    <row r="41" spans="2:17" ht="30" customHeight="1" x14ac:dyDescent="0.2">
      <c r="B41" s="108" t="s">
        <v>9</v>
      </c>
      <c r="C41" s="109"/>
      <c r="D41" s="109"/>
      <c r="E41" s="109"/>
      <c r="F41" s="109"/>
      <c r="G41" s="109"/>
      <c r="H41" s="109"/>
      <c r="I41" s="110"/>
      <c r="J41" s="111" t="s">
        <v>7</v>
      </c>
      <c r="K41" s="111"/>
      <c r="L41" s="111"/>
      <c r="M41" s="111"/>
      <c r="N41" s="111"/>
      <c r="O41" s="111"/>
      <c r="P41" s="111"/>
      <c r="Q41" s="112"/>
    </row>
    <row r="42" spans="2:17" ht="42.75" customHeight="1" thickBot="1" x14ac:dyDescent="0.25">
      <c r="B42" s="113"/>
      <c r="C42" s="114"/>
      <c r="D42" s="114"/>
      <c r="E42" s="114"/>
      <c r="F42" s="114"/>
      <c r="G42" s="114"/>
      <c r="H42" s="114"/>
      <c r="I42" s="115"/>
      <c r="J42" s="116"/>
      <c r="K42" s="116"/>
      <c r="L42" s="116"/>
      <c r="M42" s="116"/>
      <c r="N42" s="116"/>
      <c r="O42" s="116"/>
      <c r="P42" s="116"/>
      <c r="Q42" s="117"/>
    </row>
  </sheetData>
  <sheetProtection algorithmName="SHA-512" hashValue="rceGmDYdU0GARS9YekaZt29yDXu9x2Qv/AmC0eBSiEGV+fRb8nxwKpQVDXsvoqzKNnik8sO4o6bgjssU6cB+lg==" saltValue="UBfwY2laoTyjb9S7NZnLSA==" spinCount="100000" sheet="1" selectLockedCells="1"/>
  <mergeCells count="139">
    <mergeCell ref="B19:Q19"/>
    <mergeCell ref="F17:H17"/>
    <mergeCell ref="C17:E17"/>
    <mergeCell ref="I17:K17"/>
    <mergeCell ref="B34:I34"/>
    <mergeCell ref="J34:Q34"/>
    <mergeCell ref="B31:Q31"/>
    <mergeCell ref="B32:Q32"/>
    <mergeCell ref="B33:I33"/>
    <mergeCell ref="J33:Q33"/>
    <mergeCell ref="H30:I30"/>
    <mergeCell ref="J30:K30"/>
    <mergeCell ref="P30:Q30"/>
    <mergeCell ref="N30:O30"/>
    <mergeCell ref="L30:M30"/>
    <mergeCell ref="B26:C26"/>
    <mergeCell ref="D26:E26"/>
    <mergeCell ref="F26:G26"/>
    <mergeCell ref="H26:I26"/>
    <mergeCell ref="J26:K26"/>
    <mergeCell ref="L26:M26"/>
    <mergeCell ref="N26:O26"/>
    <mergeCell ref="P26:Q26"/>
    <mergeCell ref="L24:M24"/>
    <mergeCell ref="B27:C27"/>
    <mergeCell ref="D27:E27"/>
    <mergeCell ref="F27:G27"/>
    <mergeCell ref="H27:I27"/>
    <mergeCell ref="J27:K27"/>
    <mergeCell ref="L27:M27"/>
    <mergeCell ref="N27:O27"/>
    <mergeCell ref="P27:Q27"/>
    <mergeCell ref="L28:M28"/>
    <mergeCell ref="B28:C28"/>
    <mergeCell ref="D28:E28"/>
    <mergeCell ref="F28:G28"/>
    <mergeCell ref="H28:I28"/>
    <mergeCell ref="J28:K28"/>
    <mergeCell ref="N28:O28"/>
    <mergeCell ref="P28:Q28"/>
    <mergeCell ref="P24:Q24"/>
    <mergeCell ref="B24:C24"/>
    <mergeCell ref="D24:E24"/>
    <mergeCell ref="F24:G24"/>
    <mergeCell ref="H24:I24"/>
    <mergeCell ref="J24:K24"/>
    <mergeCell ref="B25:C25"/>
    <mergeCell ref="D25:E25"/>
    <mergeCell ref="F25:G25"/>
    <mergeCell ref="H25:I25"/>
    <mergeCell ref="J25:K25"/>
    <mergeCell ref="B7:G7"/>
    <mergeCell ref="B4:D4"/>
    <mergeCell ref="B5:D5"/>
    <mergeCell ref="B2:G2"/>
    <mergeCell ref="C13:H13"/>
    <mergeCell ref="B9:Q10"/>
    <mergeCell ref="B3:E3"/>
    <mergeCell ref="I13:K13"/>
    <mergeCell ref="L15:N15"/>
    <mergeCell ref="O12:Q12"/>
    <mergeCell ref="C12:E12"/>
    <mergeCell ref="I12:K12"/>
    <mergeCell ref="L12:N12"/>
    <mergeCell ref="C14:H14"/>
    <mergeCell ref="L14:Q14"/>
    <mergeCell ref="L13:Q13"/>
    <mergeCell ref="I16:K16"/>
    <mergeCell ref="F12:H12"/>
    <mergeCell ref="I14:K14"/>
    <mergeCell ref="C16:E16"/>
    <mergeCell ref="F16:H16"/>
    <mergeCell ref="L16:N16"/>
    <mergeCell ref="L17:N17"/>
    <mergeCell ref="O16:Q16"/>
    <mergeCell ref="C15:E15"/>
    <mergeCell ref="I15:K15"/>
    <mergeCell ref="F15:H15"/>
    <mergeCell ref="O15:Q15"/>
    <mergeCell ref="O17:Q17"/>
    <mergeCell ref="B40:I40"/>
    <mergeCell ref="J40:Q40"/>
    <mergeCell ref="B41:I41"/>
    <mergeCell ref="J41:Q41"/>
    <mergeCell ref="B42:I42"/>
    <mergeCell ref="J42:Q42"/>
    <mergeCell ref="F18:H18"/>
    <mergeCell ref="C18:E18"/>
    <mergeCell ref="I18:K18"/>
    <mergeCell ref="L23:M23"/>
    <mergeCell ref="N23:O23"/>
    <mergeCell ref="P23:Q23"/>
    <mergeCell ref="B22:C22"/>
    <mergeCell ref="D22:E22"/>
    <mergeCell ref="F22:G22"/>
    <mergeCell ref="H22:I22"/>
    <mergeCell ref="J22:K22"/>
    <mergeCell ref="P21:Q21"/>
    <mergeCell ref="B21:C21"/>
    <mergeCell ref="D21:E21"/>
    <mergeCell ref="F21:G21"/>
    <mergeCell ref="H21:I21"/>
    <mergeCell ref="J21:K21"/>
    <mergeCell ref="N21:O21"/>
    <mergeCell ref="B39:I39"/>
    <mergeCell ref="J39:Q39"/>
    <mergeCell ref="B37:Q37"/>
    <mergeCell ref="B35:I35"/>
    <mergeCell ref="B36:I36"/>
    <mergeCell ref="J35:Q35"/>
    <mergeCell ref="J36:Q36"/>
    <mergeCell ref="B30:C30"/>
    <mergeCell ref="D30:E30"/>
    <mergeCell ref="F30:G30"/>
    <mergeCell ref="B38:Q38"/>
    <mergeCell ref="B20:E20"/>
    <mergeCell ref="F20:H20"/>
    <mergeCell ref="I20:Q20"/>
    <mergeCell ref="B29:C29"/>
    <mergeCell ref="D29:E29"/>
    <mergeCell ref="F29:G29"/>
    <mergeCell ref="H29:I29"/>
    <mergeCell ref="J29:K29"/>
    <mergeCell ref="L29:M29"/>
    <mergeCell ref="N29:O29"/>
    <mergeCell ref="P29:Q29"/>
    <mergeCell ref="L21:M21"/>
    <mergeCell ref="L22:M22"/>
    <mergeCell ref="N22:O22"/>
    <mergeCell ref="P22:Q22"/>
    <mergeCell ref="B23:C23"/>
    <mergeCell ref="D23:E23"/>
    <mergeCell ref="F23:G23"/>
    <mergeCell ref="H23:I23"/>
    <mergeCell ref="J23:K23"/>
    <mergeCell ref="N24:O24"/>
    <mergeCell ref="L25:M25"/>
    <mergeCell ref="N25:O25"/>
    <mergeCell ref="P25:Q25"/>
  </mergeCells>
  <conditionalFormatting sqref="L22:M29">
    <cfRule type="cellIs" dxfId="5" priority="5" operator="greaterThan">
      <formula>1</formula>
    </cfRule>
  </conditionalFormatting>
  <conditionalFormatting sqref="L30:M30">
    <cfRule type="cellIs" dxfId="4" priority="4" operator="greaterThan">
      <formula>1</formula>
    </cfRule>
  </conditionalFormatting>
  <conditionalFormatting sqref="D22:E29">
    <cfRule type="expression" dxfId="3" priority="13">
      <formula>$D$22&lt;$J$36</formula>
    </cfRule>
  </conditionalFormatting>
  <conditionalFormatting sqref="F29:G29">
    <cfRule type="expression" dxfId="2" priority="2">
      <formula>AND($C$18="N/A",$F$29&gt;0)</formula>
    </cfRule>
    <cfRule type="expression" dxfId="1" priority="3">
      <formula>AND($C$18="No",$F$29&gt;0)</formula>
    </cfRule>
  </conditionalFormatting>
  <conditionalFormatting sqref="O17:Q17">
    <cfRule type="expression" dxfId="0" priority="1">
      <formula>AND($C$18="N/A",$O$17&gt;0)</formula>
    </cfRule>
  </conditionalFormatting>
  <dataValidations xWindow="685" yWindow="715" count="49">
    <dataValidation type="textLength" operator="lessThan" showInputMessage="1" showErrorMessage="1" error="This is not a form field. Please press TAB to continue." sqref="B1:Q1 A1:A8 B43:Q1048576 B40 B42:P42 J40 R19:R1048576 S1:XFD1048576 A12:A1048576 R1:R15" xr:uid="{29694558-E93F-4DE1-B131-97660B8C774C}">
      <formula1>0</formula1>
    </dataValidation>
    <dataValidation type="textLength" operator="lessThan" showInputMessage="1" errorTitle="Invalid Project Name" error="Please enter project name that is less than 90 charecters." promptTitle="Project Sponsor" prompt="Please enter the name of the Sponsor" sqref="C13:H13" xr:uid="{D1FF6907-2C60-4A3C-BB8E-61B3E934B4A0}">
      <formula1>90</formula1>
    </dataValidation>
    <dataValidation type="textLength" operator="lessThan" showInputMessage="1" showErrorMessage="1" error="This is not a form field. Please press ESC to continue." sqref="B41:P41 B31:Q31 B33:Q33 B39 J35 J39 B37:Q37 B30:C30" xr:uid="{48B3D8F6-B0F1-4278-8A89-961B083A5792}">
      <formula1>0</formula1>
    </dataValidation>
    <dataValidation type="textLength" operator="lessThan" showInputMessage="1" showErrorMessage="1" error="This is not a form field. Please press ESC to continue. " sqref="B32:Q32" xr:uid="{CD1D6CA8-CC46-4905-800C-3425EC938148}">
      <formula1>0</formula1>
    </dataValidation>
    <dataValidation type="textLength" operator="equal" showInputMessage="1" showErrorMessage="1" error="This is not a form field. Please press ESC to continue." sqref="L21:M21 P21:Q21" xr:uid="{CE76E2CC-1AF7-41D3-A935-BE8F197CED05}">
      <formula1>0</formula1>
    </dataValidation>
    <dataValidation type="textLength" operator="lessThan" allowBlank="1" showInputMessage="1" showErrorMessage="1" error="This is not a form field. Please press ESC to continue." sqref="N21:O21 F17:H17 L17:N17 B17:B18" xr:uid="{2A5812C8-5D11-4711-B7EE-8E6D4F1C8AFF}">
      <formula1>0</formula1>
    </dataValidation>
    <dataValidation type="textLength" operator="lessThan" showInputMessage="1" showErrorMessage="1" sqref="B35" xr:uid="{7268C490-B8A0-4C49-9295-D61A43240972}">
      <formula1>0</formula1>
    </dataValidation>
    <dataValidation type="textLength" operator="lessThan" allowBlank="1" showInputMessage="1" showErrorMessage="1" sqref="L12:N12 J30:K30 N30:O30" xr:uid="{F6A7108E-DAE4-D642-B081-BC916904A4B2}">
      <formula1>0</formula1>
    </dataValidation>
    <dataValidation allowBlank="1" showInputMessage="1" showErrorMessage="1" promptTitle="Name of Authorized Rep" prompt="Please enter the name of the Authorized Representative. " sqref="B34:I34" xr:uid="{A99BF404-EA82-468A-B2DE-FA651AC517D2}"/>
    <dataValidation allowBlank="1" showInputMessage="1" showErrorMessage="1" promptTitle="Title of Authorized Rep" prompt="Please enter the title of the Authorized Representative." sqref="J34:Q34" xr:uid="{4B72EE56-2957-4E82-A3B8-3216CAAA508C}"/>
    <dataValidation allowBlank="1" showInputMessage="1" showErrorMessage="1" promptTitle="Signature of Authorized Rep" prompt="Authorized Representative to sign here. _x000a__x000a_Please print this Request For Funds form and sign in designated space." sqref="B36" xr:uid="{4771A633-9B52-43F7-9F80-DE7A3077BD90}"/>
    <dataValidation allowBlank="1" showInputMessage="1" showErrorMessage="1" prompt="Please enter today's date. " sqref="J36" xr:uid="{9766F83F-51F2-452F-B816-C24E217218D8}"/>
    <dataValidation operator="lessThan" showInputMessage="1" showErrorMessage="1" error="This is not a form field. Please press ESC to continue." sqref="L15 F18 B12:B14" xr:uid="{41E089FF-0373-4097-9A54-6439644E808D}"/>
    <dataValidation type="textLength" operator="lessThan" allowBlank="1" showInputMessage="1" showErrorMessage="1" error="This is not a form field. Please ESC to continue." sqref="F12:H12" xr:uid="{ADF81A86-8191-4565-90B9-E629D3CF5391}">
      <formula1>0</formula1>
    </dataValidation>
    <dataValidation type="textLength" operator="lessThan" showInputMessage="1" showErrorMessage="1" error="This is not a form field. Please press ESC to continue." prompt="Total drawn to date" sqref="J22:K29" xr:uid="{E0533449-6AC2-4D98-B4DE-B74B877182E3}">
      <formula1>0</formula1>
    </dataValidation>
    <dataValidation type="textLength" operator="lessThan" showInputMessage="1" showErrorMessage="1" error="This is not a form field. Please press ESC to continue." prompt="Percent of award drawn." sqref="L22:M29" xr:uid="{3D073DB7-1BD5-4440-A610-53BCB57017F0}">
      <formula1>0</formula1>
    </dataValidation>
    <dataValidation type="textLength" operator="lessThan" allowBlank="1" showInputMessage="1" showErrorMessage="1" error="This is not a form field. Please press Tab to continue." prompt="Activity Name" sqref="B22:C29" xr:uid="{BE42B9D7-55FE-46EE-BF3C-4448789B1D0C}">
      <formula1>0</formula1>
    </dataValidation>
    <dataValidation operator="lessThan" showInputMessage="1" error="This is not a form field. Please press escape to continue." promptTitle="Project Name" prompt="Please enter the name of your Homekey 2.0 project." sqref="L13:Q13" xr:uid="{A33DEB6D-A1F3-4B62-998B-AB21823AE810}"/>
    <dataValidation type="textLength" operator="lessThan" showInputMessage="1" errorTitle="Invalid Project Name" error="Please enter project name that is less than 90 charecters." promptTitle="Representative Title" prompt="Please enter the title of the Authorized Representative per your resolution" sqref="L14" xr:uid="{835E72A7-712A-4329-AE31-2F1A331E0384}">
      <formula1>90</formula1>
    </dataValidation>
    <dataValidation operator="lessThan" showInputMessage="1" error="This is not a form field. Please press escape to continue." promptTitle="Authorized Representative" prompt="Please enter the name of the Authorized Representative per your resolution" sqref="C14" xr:uid="{7CABF4B2-99CF-4E32-A218-B713FC53162C}"/>
    <dataValidation operator="lessThan" allowBlank="1" showInputMessage="1" showErrorMessage="1" error="This is not a form field. Please ESC to continue." sqref="B16 F16" xr:uid="{A7AD6596-22D6-4233-A8B1-B8DCB7E822A0}"/>
    <dataValidation allowBlank="1" showInputMessage="1" showErrorMessage="1" promptTitle="Payee Email" prompt="Please enter the email address used to contact the payee" sqref="C16:E16" xr:uid="{2EB12EC9-890E-46F5-B79C-6C5CE225FAE3}"/>
    <dataValidation operator="lessThan" showInputMessage="1" errorTitle="Invalid Contract Number" error="Please enter a contract number less than 13 characters. " promptTitle="HCD Contract Number" prompt="Please enter the Homekey 2.0 contract number for this project" sqref="C12" xr:uid="{7D0D9BBB-1307-43B4-97BE-9F76A31E2E8B}"/>
    <dataValidation allowBlank="1" showInputMessage="1" showErrorMessage="1" promptTitle="Date" prompt="Please enter today's date" sqref="O12 R12:T12" xr:uid="{B46C8A07-E92B-427D-BFCB-E3082BF07CE0}"/>
    <dataValidation allowBlank="1" showInputMessage="1" showErrorMessage="1" promptTitle="Capital Award" prompt="Please enter the total amount awarded for capital expenses." sqref="C17" xr:uid="{B3053A35-0984-4102-A364-766D70D0C0F4}"/>
    <dataValidation allowBlank="1" showInputMessage="1" showErrorMessage="1" promptTitle="Operating Subsidy Award" prompt="Please enter the total amount awarded for operating subsidies" sqref="I17:K17" xr:uid="{49ABBDB0-E62B-454E-9139-2A8B8575AD63}"/>
    <dataValidation allowBlank="1" showInputMessage="1" showErrorMessage="1" promptTitle="Bonus Award" prompt="Please input the amount of Expedited Occupancy Bonus Award funding you have applied for, per your Standard Agreement." sqref="O17:Q17" xr:uid="{74395FF5-50C5-464A-85E1-F642C145CA75}"/>
    <dataValidation type="textLength" operator="lessThan" allowBlank="1" showInputMessage="1" showErrorMessage="1" prompt="Total Homekey Award requested this draw." sqref="H30:I30" xr:uid="{F9481508-10F1-4B4C-9A21-148012AFFBF7}">
      <formula1>0</formula1>
    </dataValidation>
    <dataValidation allowBlank="1" showInputMessage="1" showErrorMessage="1" promptTitle="Payee Phone Number" prompt="Please enter the 10-digit phone number for contacting the Payee." sqref="I16" xr:uid="{904A2C6B-8F15-47AC-8A15-2202480CE9B3}"/>
    <dataValidation operator="equal" showInputMessage="1" showErrorMessage="1" error="This is not a form field. Please press ESC to continue." sqref="J21:K21" xr:uid="{ED9604C0-BAD2-407B-BF8E-7FB1DB1E3DF5}"/>
    <dataValidation type="decimal" operator="greaterThanOrEqual" showInputMessage="1" showErrorMessage="1" error="Must enter a number greater than or equal to 0" prompt="Please enter the amount of funds previously approved for dibursement for this activity. Please enter 0 if this is the first draw." sqref="F22:G29" xr:uid="{EE6B867A-DC1D-4CAF-9F5E-6FFAA5A5AA02}">
      <formula1>0</formula1>
    </dataValidation>
    <dataValidation type="decimal" operator="greaterThanOrEqual" showInputMessage="1" showErrorMessage="1" error="Must enter a number greater than or equal to 0." prompt="Please enter the draw amount requested for this period. " sqref="H22:I29" xr:uid="{B41FD470-8424-4AD2-834F-34006097D042}">
      <formula1>0</formula1>
    </dataValidation>
    <dataValidation type="whole" operator="greaterThanOrEqual" showInputMessage="1" showErrorMessage="1" error="Must enter a whole number greater than or equal to 0." prompt="Please enter the total amount awarded for this activity" sqref="D22:E28" xr:uid="{746C9160-2284-477C-921C-8A2B9B99C899}">
      <formula1>0</formula1>
    </dataValidation>
    <dataValidation allowBlank="1" showInputMessage="1" showErrorMessage="1" promptTitle="Payee Name" prompt="Please enter the name of the Payee organization or escrow company, if applicable.  Funds may be issued directly to an escrow company that has been approved by the Department if the full award is toward acquisition." sqref="C15:E15" xr:uid="{EADA67A3-1E33-449C-B1F8-7AB7943E8021}"/>
    <dataValidation allowBlank="1" showInputMessage="1" showErrorMessage="1" promptTitle="Payee Contact/Escrow Officer" prompt="Please enter the name of the contact person at the payee organization or the escrow officer, if applicable." sqref="I15:K15" xr:uid="{6FC531D8-F884-4957-A01F-81D3DAA6BFA5}"/>
    <dataValidation allowBlank="1" showInputMessage="1" showErrorMessage="1" promptTitle="Payee Full Address" prompt="Please enter the full address for payment remittance." sqref="O15:Q15" xr:uid="{59763521-989F-4A97-B158-ED377CA30AAB}"/>
    <dataValidation allowBlank="1" showInputMessage="1" showErrorMessage="1" promptTitle="Escrow Number" prompt="If applicable, please enter the escrow number for the project. Leave blank if not issuing payment directly to the escrow company." sqref="O16:Q16" xr:uid="{CED048EE-2113-4B72-95C8-508E3A6DAA7C}"/>
    <dataValidation type="list" allowBlank="1" showInputMessage="1" showErrorMessage="1" promptTitle="RFF Number" prompt="Please select the number of this request for funds. " sqref="I12:K12" xr:uid="{27FD82DC-7067-4564-A5D7-4E2494BFB50E}">
      <formula1>"1,2,3,4,5,6,7,8,9,10"</formula1>
    </dataValidation>
    <dataValidation type="list" allowBlank="1" showInputMessage="1" showErrorMessage="1" promptTitle="Conditional Bonus Status" prompt="Please select from the drop-down menu whether the conditions for the Conditional Bonus award (full occupancy within 8 months) have been fulfilled. If you did not opt for this bonus award in the application, select &quot;N/A&quot;." sqref="C18:E18" xr:uid="{8D9247CC-38A6-4C3E-AED8-80B29C75AC40}">
      <formula1>"Select One, Yes, No, N/A"</formula1>
    </dataValidation>
    <dataValidation type="textLength" operator="lessThan" allowBlank="1" showInputMessage="1" showErrorMessage="1" error="This is not a form field. Please press Tab to continue." prompt="Total Homekey Award" sqref="I18:K18" xr:uid="{56D85D61-71DF-4AD9-98C2-37E2EED2DC5F}">
      <formula1>0</formula1>
    </dataValidation>
    <dataValidation type="textLength" operator="lessThan" allowBlank="1" showInputMessage="1" showErrorMessage="1" error="This is not a form field. Please press Tab to continue." sqref="B21:I21 B2:Q11" xr:uid="{4A8B3E0F-F30E-49E8-8652-32DE9FBDCE30}">
      <formula1>0</formula1>
    </dataValidation>
    <dataValidation type="textLength" operator="lessThan" showInputMessage="1" showErrorMessage="1" error="This is not a form field. Please press Tab to continue." sqref="B19:H19 I19:Q20 B20:E20" xr:uid="{ABB247E3-861E-4E9F-9681-DFCACA5583A8}">
      <formula1>0</formula1>
    </dataValidation>
    <dataValidation type="textLength" operator="lessThan" showInputMessage="1" showErrorMessage="1" error="This number must match the total conditional bonus award listed in cell O17." prompt="Total conditional bonus award amount." sqref="D29:E29" xr:uid="{5B917401-9FF5-410F-9BB1-9E48EC7E195E}">
      <formula1>0</formula1>
    </dataValidation>
    <dataValidation type="textLength" operator="lessThan" allowBlank="1" showInputMessage="1" showErrorMessage="1" error="This is not a form field. Please press Tab to continue." prompt="Percent of award drawn." sqref="L30:M30" xr:uid="{E10A09AE-6B3F-4FBE-86C2-581CDC5C1D7D}">
      <formula1>0</formula1>
    </dataValidation>
    <dataValidation type="list" allowBlank="1" showInputMessage="1" showErrorMessage="1" prompt="Are you submitting any eligible expenses incurred on or after March 2021 and before the execution of the Standard Agreement? Select your response from the drop-down menu." sqref="F20:H20" xr:uid="{66AEBACB-D6C4-4EB6-8786-06AE6FF67A2D}">
      <formula1>"Select One, Yes, No, N/A"</formula1>
    </dataValidation>
    <dataValidation type="list" operator="lessThan" showInputMessage="1" showErrorMessage="1" error="This is not a form field. Please press Tab to continue." prompt="Are you submitting any eligible expenses incurred on or after March 2021 and before the execution of the Standard Agreement? Please select your response from the drop-down menu." sqref="F20:H20" xr:uid="{C8F764AB-6CBE-4210-ADF8-73DAE59D7F9E}">
      <formula1>"Select One, Yes, No"</formula1>
    </dataValidation>
    <dataValidation type="textLength" operator="lessThan" allowBlank="1" showInputMessage="1" showErrorMessage="1" prompt="Amount of award remaining for this use." sqref="N22:O29" xr:uid="{9336A6EF-EA68-4387-96EA-DBD16858769F}">
      <formula1>0</formula1>
    </dataValidation>
    <dataValidation type="textLength" operator="lessThan" allowBlank="1" showInputMessage="1" showErrorMessage="1" prompt="Total Homekey Award available to draw down " sqref="D30:E30" xr:uid="{1639C68B-11BD-4F2A-B106-3CEABD2F0A7D}">
      <formula1>0</formula1>
    </dataValidation>
    <dataValidation type="textLength" operator="lessThan" allowBlank="1" showInputMessage="1" showErrorMessage="1" prompt="Total Homekey Award requested prior to this draw." sqref="F30:G30" xr:uid="{0634F3FB-A933-4BEF-B63A-887C8D63B06A}">
      <formula1>0</formula1>
    </dataValidation>
  </dataValidations>
  <hyperlinks>
    <hyperlink ref="B7" r:id="rId1" display="HOMEKEYSGM@HCD.CA.GOV " xr:uid="{C46F5B64-7BD0-47D6-B0F7-5BDED73F586E}"/>
    <hyperlink ref="B7:G7" r:id="rId2" display="HOMEKEY2SGM@HCD.CA.GOV " xr:uid="{135A1721-15B3-4681-BFAE-F5F37B235A35}"/>
    <hyperlink ref="B18" r:id="rId3" display="https://homekey.hcd.ca.gov/monitoring-forms-and-disbursement" xr:uid="{1A200FD9-0EE0-4943-8F90-20DB8226E201}"/>
  </hyperlinks>
  <printOptions horizontalCentered="1"/>
  <pageMargins left="0" right="0" top="0" bottom="0" header="0.05" footer="0"/>
  <pageSetup scale="43" orientation="portrait" r:id="rId4"/>
  <headerFooter>
    <oddFooter>&amp;LPAS Request For Funds
&amp;R&amp;P of &amp;N
Version 8/6/2020</oddFooter>
  </headerFooter>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E8D05D-8AA3-4407-A338-104CE2D719AB}">
  <dimension ref="B1:F39"/>
  <sheetViews>
    <sheetView tabSelected="1" zoomScale="85" zoomScaleNormal="85" workbookViewId="0">
      <selection activeCell="B7" sqref="B7:F7"/>
    </sheetView>
  </sheetViews>
  <sheetFormatPr defaultRowHeight="15" x14ac:dyDescent="0.25"/>
  <cols>
    <col min="1" max="1" width="4.85546875" customWidth="1"/>
    <col min="2" max="2" width="72.140625" customWidth="1"/>
    <col min="3" max="3" width="29" customWidth="1"/>
    <col min="4" max="4" width="30.28515625" customWidth="1"/>
    <col min="5" max="5" width="27.5703125" customWidth="1"/>
    <col min="6" max="6" width="28.5703125" customWidth="1"/>
  </cols>
  <sheetData>
    <row r="1" spans="2:6" ht="15.6" customHeight="1" x14ac:dyDescent="0.25">
      <c r="B1" s="150" t="s">
        <v>18</v>
      </c>
      <c r="C1" s="151"/>
      <c r="D1" s="10"/>
      <c r="E1" s="10"/>
      <c r="F1" s="11"/>
    </row>
    <row r="2" spans="2:6" ht="15.6" customHeight="1" x14ac:dyDescent="0.25">
      <c r="B2" s="148" t="s">
        <v>29</v>
      </c>
      <c r="C2" s="149"/>
      <c r="D2" s="149"/>
      <c r="E2" s="149"/>
      <c r="F2" s="12"/>
    </row>
    <row r="3" spans="2:6" ht="18" customHeight="1" x14ac:dyDescent="0.25">
      <c r="B3" s="148" t="s">
        <v>20</v>
      </c>
      <c r="C3" s="149"/>
      <c r="D3" s="149"/>
      <c r="E3" s="8"/>
      <c r="F3" s="13"/>
    </row>
    <row r="4" spans="2:6" ht="15.6" customHeight="1" x14ac:dyDescent="0.25">
      <c r="B4" s="148" t="s">
        <v>19</v>
      </c>
      <c r="C4" s="149"/>
      <c r="D4" s="149"/>
      <c r="E4" s="8"/>
      <c r="F4" s="13"/>
    </row>
    <row r="5" spans="2:6" ht="23.1" customHeight="1" x14ac:dyDescent="0.25">
      <c r="B5" s="5" t="s">
        <v>21</v>
      </c>
      <c r="C5" s="8"/>
      <c r="D5" s="8"/>
      <c r="E5" s="8"/>
      <c r="F5" s="13"/>
    </row>
    <row r="6" spans="2:6" ht="15.6" customHeight="1" x14ac:dyDescent="0.25">
      <c r="B6" s="53" t="s">
        <v>28</v>
      </c>
      <c r="C6" s="9"/>
      <c r="D6" s="9"/>
      <c r="E6" s="9"/>
      <c r="F6" s="14"/>
    </row>
    <row r="7" spans="2:6" ht="69" customHeight="1" x14ac:dyDescent="0.25">
      <c r="B7" s="192" t="s">
        <v>71</v>
      </c>
      <c r="C7" s="193"/>
      <c r="D7" s="193"/>
      <c r="E7" s="193"/>
      <c r="F7" s="194"/>
    </row>
    <row r="8" spans="2:6" ht="26.25" customHeight="1" thickBot="1" x14ac:dyDescent="0.3">
      <c r="B8" s="24" t="s">
        <v>72</v>
      </c>
      <c r="C8" s="49"/>
      <c r="D8" s="49"/>
      <c r="E8" s="49"/>
      <c r="F8" s="50"/>
    </row>
    <row r="9" spans="2:6" ht="29.1" customHeight="1" thickBot="1" x14ac:dyDescent="0.3">
      <c r="B9" s="25"/>
      <c r="C9" s="26" t="s">
        <v>30</v>
      </c>
      <c r="D9" s="27">
        <f>'Request For Funds'!L13</f>
        <v>0</v>
      </c>
      <c r="E9" s="26" t="s">
        <v>31</v>
      </c>
      <c r="F9" s="28">
        <f>'Request For Funds'!C12</f>
        <v>0</v>
      </c>
    </row>
    <row r="10" spans="2:6" ht="78.599999999999994" customHeight="1" thickBot="1" x14ac:dyDescent="0.3">
      <c r="B10" s="195" t="s">
        <v>36</v>
      </c>
      <c r="C10" s="196"/>
      <c r="D10" s="196"/>
      <c r="E10" s="196"/>
      <c r="F10" s="197"/>
    </row>
    <row r="11" spans="2:6" ht="39.75" customHeight="1" x14ac:dyDescent="0.25">
      <c r="B11" s="29" t="s">
        <v>47</v>
      </c>
      <c r="C11" s="30" t="s">
        <v>45</v>
      </c>
      <c r="D11" s="30" t="s">
        <v>32</v>
      </c>
      <c r="E11" s="30" t="s">
        <v>33</v>
      </c>
      <c r="F11" s="31" t="s">
        <v>34</v>
      </c>
    </row>
    <row r="12" spans="2:6" ht="67.5" customHeight="1" x14ac:dyDescent="0.25">
      <c r="B12" s="32" t="s">
        <v>60</v>
      </c>
      <c r="C12" s="33" t="s">
        <v>44</v>
      </c>
      <c r="D12" s="48"/>
      <c r="E12" s="33"/>
      <c r="F12" s="34"/>
    </row>
    <row r="13" spans="2:6" ht="50.25" customHeight="1" x14ac:dyDescent="0.25">
      <c r="B13" s="35" t="s">
        <v>50</v>
      </c>
      <c r="C13" s="33" t="s">
        <v>44</v>
      </c>
      <c r="D13" s="33"/>
      <c r="E13" s="33"/>
      <c r="F13" s="34"/>
    </row>
    <row r="14" spans="2:6" ht="50.25" customHeight="1" x14ac:dyDescent="0.25">
      <c r="B14" s="36" t="s">
        <v>63</v>
      </c>
      <c r="C14" s="33" t="s">
        <v>44</v>
      </c>
      <c r="D14" s="37"/>
      <c r="E14" s="37"/>
      <c r="F14" s="38"/>
    </row>
    <row r="15" spans="2:6" ht="50.25" customHeight="1" x14ac:dyDescent="0.25">
      <c r="B15" s="36" t="s">
        <v>64</v>
      </c>
      <c r="C15" s="33" t="s">
        <v>44</v>
      </c>
      <c r="D15" s="37"/>
      <c r="E15" s="37"/>
      <c r="F15" s="38"/>
    </row>
    <row r="16" spans="2:6" ht="50.25" customHeight="1" x14ac:dyDescent="0.25">
      <c r="B16" s="36" t="s">
        <v>65</v>
      </c>
      <c r="C16" s="33" t="s">
        <v>44</v>
      </c>
      <c r="D16" s="37"/>
      <c r="E16" s="37"/>
      <c r="F16" s="38"/>
    </row>
    <row r="17" spans="2:6" ht="43.5" customHeight="1" x14ac:dyDescent="0.25">
      <c r="B17" s="36" t="s">
        <v>66</v>
      </c>
      <c r="C17" s="33" t="s">
        <v>44</v>
      </c>
      <c r="D17" s="37"/>
      <c r="E17" s="37"/>
      <c r="F17" s="38"/>
    </row>
    <row r="18" spans="2:6" ht="43.5" customHeight="1" thickBot="1" x14ac:dyDescent="0.3">
      <c r="B18" s="36" t="s">
        <v>67</v>
      </c>
      <c r="C18" s="33" t="s">
        <v>44</v>
      </c>
      <c r="D18" s="37"/>
      <c r="E18" s="37"/>
      <c r="F18" s="38"/>
    </row>
    <row r="19" spans="2:6" ht="36" customHeight="1" x14ac:dyDescent="0.25">
      <c r="B19" s="29" t="s">
        <v>52</v>
      </c>
      <c r="C19" s="30" t="s">
        <v>46</v>
      </c>
      <c r="D19" s="30" t="s">
        <v>32</v>
      </c>
      <c r="E19" s="30" t="s">
        <v>33</v>
      </c>
      <c r="F19" s="31" t="s">
        <v>34</v>
      </c>
    </row>
    <row r="20" spans="2:6" ht="44.45" customHeight="1" x14ac:dyDescent="0.25">
      <c r="B20" s="39" t="s">
        <v>53</v>
      </c>
      <c r="C20" s="33" t="s">
        <v>44</v>
      </c>
      <c r="D20" s="40"/>
      <c r="E20" s="41"/>
      <c r="F20" s="42"/>
    </row>
    <row r="21" spans="2:6" ht="44.45" customHeight="1" x14ac:dyDescent="0.25">
      <c r="B21" s="43" t="s">
        <v>48</v>
      </c>
      <c r="C21" s="33" t="s">
        <v>44</v>
      </c>
      <c r="D21" s="33"/>
      <c r="E21" s="33"/>
      <c r="F21" s="34"/>
    </row>
    <row r="22" spans="2:6" ht="44.45" customHeight="1" x14ac:dyDescent="0.25">
      <c r="B22" s="43" t="s">
        <v>49</v>
      </c>
      <c r="C22" s="33" t="s">
        <v>44</v>
      </c>
      <c r="D22" s="33"/>
      <c r="E22" s="33"/>
      <c r="F22" s="34"/>
    </row>
    <row r="23" spans="2:6" ht="43.5" customHeight="1" thickBot="1" x14ac:dyDescent="0.3">
      <c r="B23" s="44" t="s">
        <v>55</v>
      </c>
      <c r="C23" s="33" t="s">
        <v>44</v>
      </c>
      <c r="D23" s="45"/>
      <c r="E23" s="45"/>
      <c r="F23" s="46"/>
    </row>
    <row r="24" spans="2:6" ht="99.6" customHeight="1" thickBot="1" x14ac:dyDescent="0.3">
      <c r="B24" s="47" t="s">
        <v>35</v>
      </c>
      <c r="C24" s="189"/>
      <c r="D24" s="190"/>
      <c r="E24" s="190"/>
      <c r="F24" s="191"/>
    </row>
    <row r="34" ht="14.1" customHeight="1" x14ac:dyDescent="0.25"/>
    <row r="35" hidden="1" x14ac:dyDescent="0.25"/>
    <row r="36" hidden="1" x14ac:dyDescent="0.25"/>
    <row r="37" hidden="1" x14ac:dyDescent="0.25"/>
    <row r="38" hidden="1" x14ac:dyDescent="0.25"/>
    <row r="39" hidden="1" x14ac:dyDescent="0.25"/>
  </sheetData>
  <sheetProtection algorithmName="SHA-512" hashValue="ti1e9PAcBVQxa8ooIaIxwYb8Z7+tIPIAJGDL4Z6wFAyg5YeQ5evXMvnrK8rvB1EZGsPDkZP3NxIbVqtOGczygQ==" saltValue="kBrEU16gHgGUAKfaDTZpnw==" spinCount="100000" sheet="1" selectLockedCells="1"/>
  <mergeCells count="7">
    <mergeCell ref="C24:F24"/>
    <mergeCell ref="B3:D3"/>
    <mergeCell ref="B7:F7"/>
    <mergeCell ref="B1:C1"/>
    <mergeCell ref="B10:F10"/>
    <mergeCell ref="B4:D4"/>
    <mergeCell ref="B2:E2"/>
  </mergeCells>
  <dataValidations count="4">
    <dataValidation operator="lessThan" allowBlank="1" showInputMessage="1" showErrorMessage="1" error="This is not a form field. Please press TAB to continue. " sqref="B9:F9" xr:uid="{59D5DA41-83C9-4C7F-9904-67D6F9380A10}"/>
    <dataValidation type="list" allowBlank="1" showInputMessage="1" showErrorMessage="1" sqref="C12:C18 C20:C23" xr:uid="{EA301C38-97C8-47E9-8018-5B83EA151FC5}">
      <formula1>"Select One, Yes, No, N/A"</formula1>
    </dataValidation>
    <dataValidation type="textLength" operator="lessThan" allowBlank="1" showInputMessage="1" showErrorMessage="1" error="This is not a form field. Please press Tab to continue." sqref="B1:F8" xr:uid="{C7FF42D1-A19E-4A91-9282-84186BC7DD50}">
      <formula1>0</formula1>
    </dataValidation>
    <dataValidation type="textLength" operator="lessThan" allowBlank="1" showInputMessage="1" showErrorMessage="1" error="This is not a form field. Please press TAB to continue. " sqref="B10:F10" xr:uid="{9F7A89FA-6E18-45BA-A71D-DF1322D95032}">
      <formula1>0</formula1>
    </dataValidation>
  </dataValidations>
  <hyperlinks>
    <hyperlink ref="B6" r:id="rId1" display="HOMEKEYSGM@HCD.CA.GOV " xr:uid="{66A1DCEE-E79C-4031-9645-BED445F8D697}"/>
    <hyperlink ref="B6:F6" r:id="rId2" display="HOMEKEY2SGM@HCD.CA.GOV " xr:uid="{6433807F-2486-4A7D-B9F0-FD58272124E6}"/>
  </hyperlinks>
  <pageMargins left="0.7" right="0.7" top="0.75" bottom="0.75" header="0.3" footer="0.3"/>
  <pageSetup orientation="portrait" horizontalDpi="1200" verticalDpi="1200"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8CE213191609344AAA5D7C064CBFE04" ma:contentTypeVersion="13" ma:contentTypeDescription="Create a new document." ma:contentTypeScope="" ma:versionID="7d0bb0190986bc42d3b0f803c3724507">
  <xsd:schema xmlns:xsd="http://www.w3.org/2001/XMLSchema" xmlns:xs="http://www.w3.org/2001/XMLSchema" xmlns:p="http://schemas.microsoft.com/office/2006/metadata/properties" xmlns:ns1="http://schemas.microsoft.com/sharepoint/v3" xmlns:ns3="f8c6e0e8-a3c1-43e3-a215-cf247e4c98e7" xmlns:ns4="4b7372d8-a58a-4a4a-9bba-d89b6b07accb" targetNamespace="http://schemas.microsoft.com/office/2006/metadata/properties" ma:root="true" ma:fieldsID="49d70efe380cd5e062c6c8c8f70d9b47" ns1:_="" ns3:_="" ns4:_="">
    <xsd:import namespace="http://schemas.microsoft.com/sharepoint/v3"/>
    <xsd:import namespace="f8c6e0e8-a3c1-43e3-a215-cf247e4c98e7"/>
    <xsd:import namespace="4b7372d8-a58a-4a4a-9bba-d89b6b07accb"/>
    <xsd:element name="properties">
      <xsd:complexType>
        <xsd:sequence>
          <xsd:element name="documentManagement">
            <xsd:complexType>
              <xsd:all>
                <xsd:element ref="ns1:_ip_UnifiedCompliancePolicyProperties" minOccurs="0"/>
                <xsd:element ref="ns1:_ip_UnifiedCompliancePolicyUIAction"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8c6e0e8-a3c1-43e3-a215-cf247e4c98e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b7372d8-a58a-4a4a-9bba-d89b6b07acc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F609F1F-69AF-4451-B36A-6E08E6AD5C81}">
  <ds:schemaRefs>
    <ds:schemaRef ds:uri="http://www.w3.org/XML/1998/namespace"/>
    <ds:schemaRef ds:uri="http://schemas.microsoft.com/sharepoint/v3"/>
    <ds:schemaRef ds:uri="4b7372d8-a58a-4a4a-9bba-d89b6b07accb"/>
    <ds:schemaRef ds:uri="f8c6e0e8-a3c1-43e3-a215-cf247e4c98e7"/>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 ds:uri="http://purl.org/dc/dcmitype/"/>
    <ds:schemaRef ds:uri="http://purl.org/dc/terms/"/>
    <ds:schemaRef ds:uri="http://purl.org/dc/elements/1.1/"/>
  </ds:schemaRefs>
</ds:datastoreItem>
</file>

<file path=customXml/itemProps2.xml><?xml version="1.0" encoding="utf-8"?>
<ds:datastoreItem xmlns:ds="http://schemas.openxmlformats.org/officeDocument/2006/customXml" ds:itemID="{F4A9C226-AC38-4294-9AAB-B7416D2112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8c6e0e8-a3c1-43e3-a215-cf247e4c98e7"/>
    <ds:schemaRef ds:uri="4b7372d8-a58a-4a4a-9bba-d89b6b07ac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2E28D3F-7205-4309-8DFA-354439D15D8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Request For Funds</vt:lpstr>
      <vt:lpstr>Pre-Disbursement Checklist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Homekey Request for Funds</dc:title>
  <dc:creator>HCD</dc:creator>
  <cp:keywords>Homekey Request for Funds</cp:keywords>
  <cp:lastModifiedBy>Miller, Allison@HCD</cp:lastModifiedBy>
  <cp:lastPrinted>2020-10-06T00:54:17Z</cp:lastPrinted>
  <dcterms:created xsi:type="dcterms:W3CDTF">2020-06-17T21:23:34Z</dcterms:created>
  <dcterms:modified xsi:type="dcterms:W3CDTF">2024-06-24T20:17:22Z</dcterms:modified>
  <cp:category>Homekey Request for Funds</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0x01010078CE213191609344AAA5D7C064CBFE04</vt:lpwstr>
  </property>
</Properties>
</file>