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cahcd-my.sharepoint.com/personal/alex_goelzer_hcd_ca_gov/Documents/Documents/REAP/Program development/"/>
    </mc:Choice>
  </mc:AlternateContent>
  <xr:revisionPtr revIDLastSave="0" documentId="8_{3ABC3E53-8231-4355-9CCC-2FBDE291B0AB}" xr6:coauthVersionLast="47" xr6:coauthVersionMax="47" xr10:uidLastSave="{00000000-0000-0000-0000-000000000000}"/>
  <bookViews>
    <workbookView xWindow="-120" yWindow="-120" windowWidth="29040" windowHeight="15840" xr2:uid="{237FCD45-18A0-44B5-9606-CDA53E605E42}"/>
  </bookViews>
  <sheets>
    <sheet name="REAP 2.0 Cover Page" sheetId="8" r:id="rId1"/>
    <sheet name="Application Instructions" sheetId="9" r:id="rId2"/>
    <sheet name="A. Applicant Information" sheetId="4" r:id="rId3"/>
    <sheet name="B. Application Budget Overview" sheetId="1" r:id="rId4"/>
    <sheet name="C. Equitable Targeted Outreach " sheetId="6" r:id="rId5"/>
    <sheet name="D. Program Priorities" sheetId="29" r:id="rId6"/>
    <sheet name="E1. Proposed Use #1" sheetId="7" r:id="rId7"/>
    <sheet name="F6. Proposed Use #6" sheetId="15" state="hidden" r:id="rId8"/>
    <sheet name="F7. Proposed Use #7" sheetId="16" state="hidden" r:id="rId9"/>
    <sheet name="E2. Proposed Use #2" sheetId="22" r:id="rId10"/>
    <sheet name="E3. Proposed Use #3" sheetId="23" r:id="rId11"/>
    <sheet name="E4. Proposed Use #4" sheetId="24" r:id="rId12"/>
    <sheet name="E5. Proposed Use #5" sheetId="25" r:id="rId13"/>
    <sheet name="E6. Proposed Use #6" sheetId="26" r:id="rId14"/>
    <sheet name="E7. Proposed Use #7" sheetId="27" r:id="rId15"/>
    <sheet name="E8. Proposed Use #8" sheetId="28" r:id="rId16"/>
    <sheet name="F. Mapping" sheetId="10" r:id="rId17"/>
    <sheet name="G. Miscellaneous" sheetId="18" r:id="rId18"/>
  </sheets>
  <definedNames>
    <definedName name="_xlnm.Print_Area" localSheetId="3">'B. Application Budget Overview'!$A$1:$G$91</definedName>
    <definedName name="_xlnm.Print_Area" localSheetId="6">'E1. Proposed Use #1'!$A$1:$I$85</definedName>
    <definedName name="_xlnm.Print_Area" localSheetId="9">'E2. Proposed Use #2'!$A$1:$I$83</definedName>
    <definedName name="_xlnm.Print_Area" localSheetId="10">'E3. Proposed Use #3'!$A$1:$I$83</definedName>
    <definedName name="_xlnm.Print_Area" localSheetId="11">'E4. Proposed Use #4'!$A$1:$I$83</definedName>
    <definedName name="_xlnm.Print_Area" localSheetId="12">'E5. Proposed Use #5'!$A$1:$I$83</definedName>
    <definedName name="_xlnm.Print_Area" localSheetId="13">'E6. Proposed Use #6'!$A$1:$I$83</definedName>
    <definedName name="_xlnm.Print_Area" localSheetId="14">'E7. Proposed Use #7'!$A$1:$I$83</definedName>
    <definedName name="_xlnm.Print_Area" localSheetId="15">'E8. Proposed Use #8'!$A$1:$I$83</definedName>
    <definedName name="_xlnm.Print_Area" localSheetId="7">'F6. Proposed Use #6'!$A$1:$I$76</definedName>
    <definedName name="_xlnm.Print_Area" localSheetId="8">'F7. Proposed Use #7'!$A$1:$I$76</definedName>
    <definedName name="_xlnm.Print_Titles" localSheetId="3">'B. Application Budget Overview'!$11:$11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8" i="7" l="1"/>
  <c r="H28" i="7" s="1"/>
  <c r="F14" i="1" s="1"/>
  <c r="A29" i="7"/>
  <c r="H29" i="7" s="1"/>
  <c r="F15" i="1" s="1"/>
  <c r="A30" i="7"/>
  <c r="H30" i="7" s="1"/>
  <c r="A31" i="7"/>
  <c r="H31" i="7" s="1"/>
  <c r="A32" i="7"/>
  <c r="H32" i="7" s="1"/>
  <c r="A33" i="7"/>
  <c r="H33" i="7" s="1"/>
  <c r="A34" i="7"/>
  <c r="H34" i="7" s="1"/>
  <c r="A35" i="7"/>
  <c r="H35" i="7" s="1"/>
  <c r="E31" i="1"/>
  <c r="D31" i="1"/>
  <c r="E91" i="1"/>
  <c r="D91" i="1"/>
  <c r="E90" i="1"/>
  <c r="D90" i="1"/>
  <c r="E89" i="1"/>
  <c r="D89" i="1"/>
  <c r="E88" i="1"/>
  <c r="D88" i="1"/>
  <c r="E87" i="1"/>
  <c r="D87" i="1"/>
  <c r="E86" i="1"/>
  <c r="D86" i="1"/>
  <c r="E85" i="1"/>
  <c r="D85" i="1"/>
  <c r="E84" i="1"/>
  <c r="D84" i="1"/>
  <c r="E83" i="1"/>
  <c r="D83" i="1"/>
  <c r="E81" i="1"/>
  <c r="D81" i="1"/>
  <c r="E80" i="1"/>
  <c r="D80" i="1"/>
  <c r="E79" i="1"/>
  <c r="D79" i="1"/>
  <c r="E78" i="1"/>
  <c r="D78" i="1"/>
  <c r="E77" i="1"/>
  <c r="D77" i="1"/>
  <c r="E76" i="1"/>
  <c r="D76" i="1"/>
  <c r="E75" i="1"/>
  <c r="D75" i="1"/>
  <c r="E74" i="1"/>
  <c r="D74" i="1"/>
  <c r="E73" i="1"/>
  <c r="D73" i="1"/>
  <c r="E71" i="1"/>
  <c r="D71" i="1"/>
  <c r="E70" i="1"/>
  <c r="D70" i="1"/>
  <c r="E69" i="1"/>
  <c r="D69" i="1"/>
  <c r="E68" i="1"/>
  <c r="D68" i="1"/>
  <c r="E67" i="1"/>
  <c r="D67" i="1"/>
  <c r="E66" i="1"/>
  <c r="D66" i="1"/>
  <c r="E65" i="1"/>
  <c r="D65" i="1"/>
  <c r="E64" i="1"/>
  <c r="D64" i="1"/>
  <c r="E63" i="1"/>
  <c r="D63" i="1"/>
  <c r="E61" i="1"/>
  <c r="D61" i="1"/>
  <c r="E60" i="1"/>
  <c r="D60" i="1"/>
  <c r="E59" i="1"/>
  <c r="D59" i="1"/>
  <c r="E58" i="1"/>
  <c r="D58" i="1"/>
  <c r="E57" i="1"/>
  <c r="D57" i="1"/>
  <c r="E56" i="1"/>
  <c r="D56" i="1"/>
  <c r="E55" i="1"/>
  <c r="D55" i="1"/>
  <c r="E54" i="1"/>
  <c r="D54" i="1"/>
  <c r="E53" i="1"/>
  <c r="D53" i="1"/>
  <c r="E51" i="1"/>
  <c r="D51" i="1"/>
  <c r="E50" i="1"/>
  <c r="D50" i="1"/>
  <c r="E49" i="1"/>
  <c r="D49" i="1"/>
  <c r="E48" i="1"/>
  <c r="D48" i="1"/>
  <c r="E47" i="1"/>
  <c r="D47" i="1"/>
  <c r="E46" i="1"/>
  <c r="D46" i="1"/>
  <c r="E45" i="1"/>
  <c r="D45" i="1"/>
  <c r="E44" i="1"/>
  <c r="D44" i="1"/>
  <c r="E43" i="1"/>
  <c r="D43" i="1"/>
  <c r="E41" i="1"/>
  <c r="D41" i="1"/>
  <c r="E40" i="1"/>
  <c r="D40" i="1"/>
  <c r="E39" i="1"/>
  <c r="D39" i="1"/>
  <c r="E38" i="1"/>
  <c r="D38" i="1"/>
  <c r="E37" i="1"/>
  <c r="D37" i="1"/>
  <c r="E36" i="1"/>
  <c r="D36" i="1"/>
  <c r="E35" i="1"/>
  <c r="D35" i="1"/>
  <c r="E34" i="1"/>
  <c r="D34" i="1"/>
  <c r="E33" i="1"/>
  <c r="D33" i="1"/>
  <c r="E30" i="1"/>
  <c r="D30" i="1"/>
  <c r="E29" i="1"/>
  <c r="D29" i="1"/>
  <c r="E28" i="1"/>
  <c r="D28" i="1"/>
  <c r="E27" i="1"/>
  <c r="D27" i="1"/>
  <c r="E26" i="1"/>
  <c r="D26" i="1"/>
  <c r="E25" i="1"/>
  <c r="D25" i="1"/>
  <c r="E24" i="1"/>
  <c r="D24" i="1"/>
  <c r="E23" i="1"/>
  <c r="D23" i="1"/>
  <c r="E21" i="1"/>
  <c r="D21" i="1"/>
  <c r="E20" i="1"/>
  <c r="D20" i="1"/>
  <c r="E19" i="1"/>
  <c r="D19" i="1"/>
  <c r="E18" i="1"/>
  <c r="D18" i="1"/>
  <c r="E17" i="1"/>
  <c r="D17" i="1"/>
  <c r="E16" i="1"/>
  <c r="D16" i="1"/>
  <c r="E15" i="1"/>
  <c r="D15" i="1"/>
  <c r="E14" i="1"/>
  <c r="D14" i="1"/>
  <c r="E13" i="1"/>
  <c r="D13" i="1"/>
  <c r="F16" i="1" l="1"/>
  <c r="A32" i="28" l="1"/>
  <c r="C84" i="1"/>
  <c r="C85" i="1"/>
  <c r="C86" i="1"/>
  <c r="C87" i="1"/>
  <c r="C88" i="1"/>
  <c r="C89" i="1"/>
  <c r="C90" i="1"/>
  <c r="C91" i="1"/>
  <c r="C83" i="1"/>
  <c r="A84" i="1"/>
  <c r="A85" i="1"/>
  <c r="A86" i="1"/>
  <c r="A87" i="1"/>
  <c r="A88" i="1"/>
  <c r="A89" i="1"/>
  <c r="A90" i="1"/>
  <c r="A91" i="1"/>
  <c r="A83" i="1"/>
  <c r="B83" i="1" s="1"/>
  <c r="G83" i="1" s="1"/>
  <c r="C74" i="1"/>
  <c r="C75" i="1"/>
  <c r="C76" i="1"/>
  <c r="C77" i="1"/>
  <c r="C78" i="1"/>
  <c r="C79" i="1"/>
  <c r="C80" i="1"/>
  <c r="C81" i="1"/>
  <c r="C73" i="1"/>
  <c r="A74" i="1"/>
  <c r="A75" i="1"/>
  <c r="A76" i="1"/>
  <c r="A77" i="1"/>
  <c r="A78" i="1"/>
  <c r="A79" i="1"/>
  <c r="A80" i="1"/>
  <c r="A81" i="1"/>
  <c r="A73" i="1"/>
  <c r="B73" i="1" s="1"/>
  <c r="G73" i="1" s="1"/>
  <c r="C64" i="1"/>
  <c r="C65" i="1"/>
  <c r="C66" i="1"/>
  <c r="C67" i="1"/>
  <c r="C68" i="1"/>
  <c r="C69" i="1"/>
  <c r="C70" i="1"/>
  <c r="C71" i="1"/>
  <c r="C63" i="1"/>
  <c r="A64" i="1"/>
  <c r="A65" i="1"/>
  <c r="A66" i="1"/>
  <c r="A67" i="1"/>
  <c r="A68" i="1"/>
  <c r="A69" i="1"/>
  <c r="A70" i="1"/>
  <c r="A71" i="1"/>
  <c r="A63" i="1"/>
  <c r="B63" i="1" s="1"/>
  <c r="G63" i="1" s="1"/>
  <c r="C54" i="1"/>
  <c r="C55" i="1"/>
  <c r="C56" i="1"/>
  <c r="C57" i="1"/>
  <c r="C58" i="1"/>
  <c r="C59" i="1"/>
  <c r="C60" i="1"/>
  <c r="C61" i="1"/>
  <c r="C53" i="1"/>
  <c r="A54" i="1"/>
  <c r="A55" i="1"/>
  <c r="A56" i="1"/>
  <c r="A57" i="1"/>
  <c r="A58" i="1"/>
  <c r="A59" i="1"/>
  <c r="A60" i="1"/>
  <c r="A61" i="1"/>
  <c r="A53" i="1"/>
  <c r="B53" i="1" s="1"/>
  <c r="G53" i="1" s="1"/>
  <c r="C44" i="1"/>
  <c r="C45" i="1"/>
  <c r="C46" i="1"/>
  <c r="C47" i="1"/>
  <c r="C48" i="1"/>
  <c r="C49" i="1"/>
  <c r="C50" i="1"/>
  <c r="C51" i="1"/>
  <c r="C43" i="1"/>
  <c r="A44" i="1"/>
  <c r="A45" i="1"/>
  <c r="A46" i="1"/>
  <c r="A47" i="1"/>
  <c r="A48" i="1"/>
  <c r="A49" i="1"/>
  <c r="A50" i="1"/>
  <c r="A51" i="1"/>
  <c r="A43" i="1"/>
  <c r="B43" i="1" s="1"/>
  <c r="G43" i="1" s="1"/>
  <c r="C34" i="1"/>
  <c r="C35" i="1"/>
  <c r="C36" i="1"/>
  <c r="C37" i="1"/>
  <c r="C38" i="1"/>
  <c r="C39" i="1"/>
  <c r="C40" i="1"/>
  <c r="C41" i="1"/>
  <c r="C33" i="1"/>
  <c r="A34" i="1"/>
  <c r="A35" i="1"/>
  <c r="A36" i="1"/>
  <c r="A37" i="1"/>
  <c r="A38" i="1"/>
  <c r="A39" i="1"/>
  <c r="A40" i="1"/>
  <c r="A41" i="1"/>
  <c r="A33" i="1"/>
  <c r="B33" i="1" s="1"/>
  <c r="G33" i="1" s="1"/>
  <c r="C24" i="1"/>
  <c r="C25" i="1"/>
  <c r="C26" i="1"/>
  <c r="C27" i="1"/>
  <c r="C28" i="1"/>
  <c r="C29" i="1"/>
  <c r="C30" i="1"/>
  <c r="C31" i="1"/>
  <c r="C23" i="1"/>
  <c r="A24" i="1"/>
  <c r="A25" i="1"/>
  <c r="A26" i="1"/>
  <c r="A27" i="1"/>
  <c r="A28" i="1"/>
  <c r="A29" i="1"/>
  <c r="A30" i="1"/>
  <c r="A31" i="1"/>
  <c r="A23" i="1"/>
  <c r="B23" i="1" s="1"/>
  <c r="G23" i="1" s="1"/>
  <c r="C82" i="1"/>
  <c r="C72" i="1"/>
  <c r="C62" i="1"/>
  <c r="C52" i="1"/>
  <c r="C42" i="1"/>
  <c r="C32" i="1"/>
  <c r="C22" i="1"/>
  <c r="B24" i="1" l="1"/>
  <c r="G24" i="1" s="1"/>
  <c r="B34" i="1"/>
  <c r="G34" i="1" s="1"/>
  <c r="B44" i="1"/>
  <c r="G44" i="1" s="1"/>
  <c r="B54" i="1"/>
  <c r="G54" i="1" s="1"/>
  <c r="B64" i="1"/>
  <c r="B74" i="1"/>
  <c r="B84" i="1"/>
  <c r="A36" i="28"/>
  <c r="H36" i="28" s="1"/>
  <c r="F91" i="1" s="1"/>
  <c r="A35" i="28"/>
  <c r="H35" i="28" s="1"/>
  <c r="F90" i="1" s="1"/>
  <c r="A34" i="28"/>
  <c r="H34" i="28" s="1"/>
  <c r="F89" i="1" s="1"/>
  <c r="A33" i="28"/>
  <c r="H33" i="28" s="1"/>
  <c r="F88" i="1" s="1"/>
  <c r="H32" i="28"/>
  <c r="F87" i="1" s="1"/>
  <c r="A31" i="28"/>
  <c r="H31" i="28" s="1"/>
  <c r="F86" i="1" s="1"/>
  <c r="A30" i="28"/>
  <c r="H30" i="28" s="1"/>
  <c r="F85" i="1" s="1"/>
  <c r="A29" i="28"/>
  <c r="H29" i="28" s="1"/>
  <c r="F84" i="1" s="1"/>
  <c r="A28" i="28"/>
  <c r="H28" i="28" s="1"/>
  <c r="F83" i="1" s="1"/>
  <c r="B16" i="28"/>
  <c r="J16" i="28" s="1"/>
  <c r="J15" i="28"/>
  <c r="A36" i="27"/>
  <c r="A35" i="27"/>
  <c r="H35" i="27" s="1"/>
  <c r="F80" i="1" s="1"/>
  <c r="A34" i="27"/>
  <c r="A33" i="27"/>
  <c r="H33" i="27" s="1"/>
  <c r="F78" i="1" s="1"/>
  <c r="A32" i="27"/>
  <c r="A31" i="27"/>
  <c r="H31" i="27" s="1"/>
  <c r="F76" i="1" s="1"/>
  <c r="A30" i="27"/>
  <c r="A29" i="27"/>
  <c r="H29" i="27" s="1"/>
  <c r="F74" i="1" s="1"/>
  <c r="A28" i="27"/>
  <c r="B16" i="27"/>
  <c r="J16" i="27" s="1"/>
  <c r="J15" i="27"/>
  <c r="A36" i="26"/>
  <c r="H36" i="26" s="1"/>
  <c r="A35" i="26"/>
  <c r="H35" i="26" s="1"/>
  <c r="A34" i="26"/>
  <c r="H34" i="26" s="1"/>
  <c r="A33" i="26"/>
  <c r="H33" i="26" s="1"/>
  <c r="A32" i="26"/>
  <c r="H32" i="26" s="1"/>
  <c r="A31" i="26"/>
  <c r="H31" i="26" s="1"/>
  <c r="A30" i="26"/>
  <c r="H30" i="26" s="1"/>
  <c r="A29" i="26"/>
  <c r="H29" i="26" s="1"/>
  <c r="A28" i="26"/>
  <c r="B16" i="26"/>
  <c r="J16" i="26" s="1"/>
  <c r="J15" i="26"/>
  <c r="A36" i="25"/>
  <c r="H36" i="25" s="1"/>
  <c r="A35" i="25"/>
  <c r="H35" i="25" s="1"/>
  <c r="A34" i="25"/>
  <c r="H34" i="25" s="1"/>
  <c r="A33" i="25"/>
  <c r="H33" i="25" s="1"/>
  <c r="A32" i="25"/>
  <c r="H32" i="25" s="1"/>
  <c r="A31" i="25"/>
  <c r="H31" i="25" s="1"/>
  <c r="A30" i="25"/>
  <c r="H30" i="25" s="1"/>
  <c r="A29" i="25"/>
  <c r="H29" i="25" s="1"/>
  <c r="A28" i="25"/>
  <c r="B28" i="25" s="1"/>
  <c r="B16" i="25"/>
  <c r="J16" i="25" s="1"/>
  <c r="J15" i="25"/>
  <c r="A36" i="24"/>
  <c r="H36" i="24" s="1"/>
  <c r="A35" i="24"/>
  <c r="H35" i="24" s="1"/>
  <c r="A34" i="24"/>
  <c r="H34" i="24" s="1"/>
  <c r="A33" i="24"/>
  <c r="H33" i="24" s="1"/>
  <c r="A32" i="24"/>
  <c r="H32" i="24" s="1"/>
  <c r="A31" i="24"/>
  <c r="H31" i="24" s="1"/>
  <c r="A30" i="24"/>
  <c r="H30" i="24" s="1"/>
  <c r="A29" i="24"/>
  <c r="H29" i="24" s="1"/>
  <c r="A28" i="24"/>
  <c r="H28" i="24" s="1"/>
  <c r="B16" i="24"/>
  <c r="J16" i="24" s="1"/>
  <c r="J15" i="24"/>
  <c r="A36" i="23"/>
  <c r="A35" i="23"/>
  <c r="A34" i="23"/>
  <c r="H34" i="23" s="1"/>
  <c r="F39" i="1" s="1"/>
  <c r="A33" i="23"/>
  <c r="H33" i="23" s="1"/>
  <c r="F38" i="1" s="1"/>
  <c r="A32" i="23"/>
  <c r="H32" i="23" s="1"/>
  <c r="F37" i="1" s="1"/>
  <c r="A31" i="23"/>
  <c r="H31" i="23" s="1"/>
  <c r="F36" i="1" s="1"/>
  <c r="A30" i="23"/>
  <c r="H30" i="23" s="1"/>
  <c r="F35" i="1" s="1"/>
  <c r="A29" i="23"/>
  <c r="H29" i="23" s="1"/>
  <c r="F34" i="1" s="1"/>
  <c r="A28" i="23"/>
  <c r="B16" i="23"/>
  <c r="J16" i="23" s="1"/>
  <c r="J15" i="23"/>
  <c r="B17" i="25" l="1"/>
  <c r="B18" i="25" s="1"/>
  <c r="J18" i="25" s="1"/>
  <c r="B35" i="1"/>
  <c r="G35" i="1" s="1"/>
  <c r="F70" i="1"/>
  <c r="F55" i="1"/>
  <c r="B28" i="24"/>
  <c r="I28" i="24" s="1"/>
  <c r="F51" i="1"/>
  <c r="F56" i="1"/>
  <c r="H28" i="26"/>
  <c r="H27" i="26" s="1"/>
  <c r="F71" i="1"/>
  <c r="F48" i="1"/>
  <c r="F68" i="1"/>
  <c r="F43" i="1"/>
  <c r="F50" i="1"/>
  <c r="H27" i="24"/>
  <c r="F44" i="1"/>
  <c r="F57" i="1"/>
  <c r="F64" i="1"/>
  <c r="F58" i="1"/>
  <c r="F59" i="1"/>
  <c r="F66" i="1"/>
  <c r="F45" i="1"/>
  <c r="F65" i="1"/>
  <c r="F46" i="1"/>
  <c r="B28" i="23"/>
  <c r="B29" i="23" s="1"/>
  <c r="I29" i="23" s="1"/>
  <c r="H28" i="23"/>
  <c r="F33" i="1" s="1"/>
  <c r="F47" i="1"/>
  <c r="H28" i="25"/>
  <c r="H27" i="25"/>
  <c r="F60" i="1"/>
  <c r="F67" i="1"/>
  <c r="F61" i="1"/>
  <c r="F49" i="1"/>
  <c r="F54" i="1"/>
  <c r="F69" i="1"/>
  <c r="H36" i="23"/>
  <c r="F41" i="1" s="1"/>
  <c r="H35" i="23"/>
  <c r="F40" i="1" s="1"/>
  <c r="H34" i="27"/>
  <c r="F79" i="1" s="1"/>
  <c r="H28" i="27"/>
  <c r="F73" i="1" s="1"/>
  <c r="H36" i="27"/>
  <c r="F81" i="1" s="1"/>
  <c r="H32" i="27"/>
  <c r="F77" i="1" s="1"/>
  <c r="H30" i="27"/>
  <c r="F75" i="1" s="1"/>
  <c r="B25" i="1"/>
  <c r="B36" i="1"/>
  <c r="B17" i="23"/>
  <c r="B17" i="24"/>
  <c r="B45" i="1"/>
  <c r="B19" i="25"/>
  <c r="J17" i="25"/>
  <c r="B55" i="1"/>
  <c r="B17" i="26"/>
  <c r="G64" i="1"/>
  <c r="B65" i="1"/>
  <c r="B17" i="27"/>
  <c r="G74" i="1"/>
  <c r="B75" i="1"/>
  <c r="B85" i="1"/>
  <c r="G84" i="1"/>
  <c r="H27" i="28"/>
  <c r="B17" i="28"/>
  <c r="B28" i="28"/>
  <c r="I28" i="28" s="1"/>
  <c r="B28" i="27"/>
  <c r="B28" i="26"/>
  <c r="B29" i="25"/>
  <c r="I29" i="25" s="1"/>
  <c r="A36" i="22"/>
  <c r="A35" i="22"/>
  <c r="H35" i="22" s="1"/>
  <c r="F30" i="1" s="1"/>
  <c r="A34" i="22"/>
  <c r="H34" i="22" s="1"/>
  <c r="F29" i="1" s="1"/>
  <c r="A33" i="22"/>
  <c r="H33" i="22" s="1"/>
  <c r="F28" i="1" s="1"/>
  <c r="A32" i="22"/>
  <c r="H32" i="22" s="1"/>
  <c r="F27" i="1" s="1"/>
  <c r="A31" i="22"/>
  <c r="A30" i="22"/>
  <c r="H30" i="22" s="1"/>
  <c r="F25" i="1" s="1"/>
  <c r="A29" i="22"/>
  <c r="H29" i="22" s="1"/>
  <c r="F24" i="1" s="1"/>
  <c r="A28" i="22"/>
  <c r="B16" i="22"/>
  <c r="J16" i="22" s="1"/>
  <c r="J15" i="22"/>
  <c r="B29" i="24" l="1"/>
  <c r="B30" i="24" s="1"/>
  <c r="B31" i="24" s="1"/>
  <c r="I31" i="24" s="1"/>
  <c r="I27" i="25"/>
  <c r="F52" i="1"/>
  <c r="I27" i="24"/>
  <c r="F42" i="1"/>
  <c r="I28" i="25"/>
  <c r="F53" i="1"/>
  <c r="I27" i="26"/>
  <c r="F62" i="1"/>
  <c r="I28" i="26"/>
  <c r="F63" i="1"/>
  <c r="B28" i="22"/>
  <c r="H28" i="22"/>
  <c r="F23" i="1" s="1"/>
  <c r="I28" i="23"/>
  <c r="I27" i="28"/>
  <c r="F82" i="1"/>
  <c r="H27" i="23"/>
  <c r="H36" i="22"/>
  <c r="F31" i="1" s="1"/>
  <c r="H31" i="22"/>
  <c r="F26" i="1" s="1"/>
  <c r="H27" i="27"/>
  <c r="I28" i="27"/>
  <c r="B17" i="22"/>
  <c r="G25" i="1"/>
  <c r="B26" i="1"/>
  <c r="B30" i="23"/>
  <c r="I30" i="23" s="1"/>
  <c r="G36" i="1"/>
  <c r="B37" i="1"/>
  <c r="J17" i="23"/>
  <c r="B18" i="23"/>
  <c r="J17" i="24"/>
  <c r="B18" i="24"/>
  <c r="G45" i="1"/>
  <c r="B46" i="1"/>
  <c r="B30" i="25"/>
  <c r="I30" i="25" s="1"/>
  <c r="G55" i="1"/>
  <c r="B56" i="1"/>
  <c r="J19" i="25"/>
  <c r="B20" i="25"/>
  <c r="B29" i="26"/>
  <c r="J17" i="26"/>
  <c r="B18" i="26"/>
  <c r="G65" i="1"/>
  <c r="B66" i="1"/>
  <c r="B29" i="27"/>
  <c r="G75" i="1"/>
  <c r="B76" i="1"/>
  <c r="J17" i="27"/>
  <c r="B18" i="27"/>
  <c r="B86" i="1"/>
  <c r="G85" i="1"/>
  <c r="J17" i="28"/>
  <c r="B18" i="28"/>
  <c r="B29" i="28"/>
  <c r="B29" i="22"/>
  <c r="I29" i="22" s="1"/>
  <c r="I35" i="16"/>
  <c r="A35" i="16"/>
  <c r="A34" i="16"/>
  <c r="A33" i="16"/>
  <c r="A32" i="16"/>
  <c r="A31" i="16"/>
  <c r="A30" i="16"/>
  <c r="A29" i="16"/>
  <c r="A28" i="16"/>
  <c r="A27" i="16"/>
  <c r="B27" i="16" s="1"/>
  <c r="B23" i="16"/>
  <c r="J23" i="16" s="1"/>
  <c r="J22" i="16"/>
  <c r="B22" i="16"/>
  <c r="B21" i="16"/>
  <c r="J21" i="16" s="1"/>
  <c r="J20" i="16"/>
  <c r="B20" i="16"/>
  <c r="B19" i="16"/>
  <c r="J19" i="16" s="1"/>
  <c r="J18" i="16"/>
  <c r="B18" i="16"/>
  <c r="B17" i="16"/>
  <c r="J17" i="16" s="1"/>
  <c r="J16" i="16"/>
  <c r="B16" i="16"/>
  <c r="B15" i="16"/>
  <c r="J15" i="16" s="1"/>
  <c r="J14" i="16"/>
  <c r="I35" i="15"/>
  <c r="A35" i="15"/>
  <c r="A34" i="15"/>
  <c r="A33" i="15"/>
  <c r="A32" i="15"/>
  <c r="A31" i="15"/>
  <c r="A30" i="15"/>
  <c r="A29" i="15"/>
  <c r="A28" i="15"/>
  <c r="B27" i="15"/>
  <c r="A27" i="15"/>
  <c r="B23" i="15"/>
  <c r="J23" i="15" s="1"/>
  <c r="B22" i="15"/>
  <c r="J22" i="15" s="1"/>
  <c r="J21" i="15"/>
  <c r="B21" i="15"/>
  <c r="B20" i="15"/>
  <c r="J20" i="15" s="1"/>
  <c r="B19" i="15"/>
  <c r="J19" i="15" s="1"/>
  <c r="B18" i="15"/>
  <c r="J18" i="15" s="1"/>
  <c r="B17" i="15"/>
  <c r="J17" i="15" s="1"/>
  <c r="J16" i="15"/>
  <c r="B16" i="15"/>
  <c r="B15" i="15"/>
  <c r="J15" i="15" s="1"/>
  <c r="J14" i="15"/>
  <c r="A27" i="7"/>
  <c r="A21" i="1"/>
  <c r="A20" i="1"/>
  <c r="A19" i="1"/>
  <c r="A18" i="1"/>
  <c r="A17" i="1"/>
  <c r="A16" i="1"/>
  <c r="A15" i="1"/>
  <c r="A14" i="1"/>
  <c r="A13" i="1"/>
  <c r="B13" i="1" s="1"/>
  <c r="G13" i="1" s="1"/>
  <c r="C21" i="1"/>
  <c r="C20" i="1"/>
  <c r="C19" i="1"/>
  <c r="C18" i="1"/>
  <c r="C17" i="1"/>
  <c r="C16" i="1"/>
  <c r="C15" i="1"/>
  <c r="C14" i="1"/>
  <c r="C13" i="1"/>
  <c r="C12" i="1"/>
  <c r="I30" i="24" l="1"/>
  <c r="I29" i="24"/>
  <c r="B32" i="24"/>
  <c r="B33" i="24" s="1"/>
  <c r="I28" i="22"/>
  <c r="H27" i="7"/>
  <c r="H26" i="7" s="1"/>
  <c r="I26" i="7" s="1"/>
  <c r="B30" i="26"/>
  <c r="I30" i="26" s="1"/>
  <c r="I29" i="26"/>
  <c r="I27" i="27"/>
  <c r="F72" i="1"/>
  <c r="E72" i="1" s="1"/>
  <c r="I27" i="23"/>
  <c r="F32" i="1"/>
  <c r="H27" i="22"/>
  <c r="I27" i="22" s="1"/>
  <c r="B30" i="27"/>
  <c r="I30" i="27" s="1"/>
  <c r="I29" i="27"/>
  <c r="B14" i="1"/>
  <c r="G14" i="1" s="1"/>
  <c r="G26" i="1"/>
  <c r="B27" i="1"/>
  <c r="B30" i="22"/>
  <c r="I30" i="22" s="1"/>
  <c r="J17" i="22"/>
  <c r="B18" i="22"/>
  <c r="G37" i="1"/>
  <c r="B38" i="1"/>
  <c r="B31" i="23"/>
  <c r="I31" i="23" s="1"/>
  <c r="J18" i="23"/>
  <c r="B19" i="23"/>
  <c r="J18" i="24"/>
  <c r="B19" i="24"/>
  <c r="G46" i="1"/>
  <c r="B47" i="1"/>
  <c r="J20" i="25"/>
  <c r="B21" i="25"/>
  <c r="G52" i="1"/>
  <c r="E52" i="1"/>
  <c r="D52" i="1"/>
  <c r="G56" i="1"/>
  <c r="B57" i="1"/>
  <c r="B31" i="25"/>
  <c r="I31" i="25" s="1"/>
  <c r="J18" i="26"/>
  <c r="B19" i="26"/>
  <c r="G66" i="1"/>
  <c r="B67" i="1"/>
  <c r="B31" i="26"/>
  <c r="I31" i="26" s="1"/>
  <c r="G76" i="1"/>
  <c r="B77" i="1"/>
  <c r="J18" i="27"/>
  <c r="B19" i="27"/>
  <c r="B87" i="1"/>
  <c r="G86" i="1"/>
  <c r="B30" i="28"/>
  <c r="I30" i="28" s="1"/>
  <c r="I29" i="28"/>
  <c r="J18" i="28"/>
  <c r="B19" i="28"/>
  <c r="G82" i="1"/>
  <c r="I28" i="16"/>
  <c r="J28" i="16" s="1"/>
  <c r="B28" i="16"/>
  <c r="B30" i="16"/>
  <c r="I27" i="16" s="1"/>
  <c r="J27" i="16" s="1"/>
  <c r="B32" i="16"/>
  <c r="I32" i="16" s="1"/>
  <c r="J32" i="16" s="1"/>
  <c r="B34" i="16"/>
  <c r="I34" i="16" s="1"/>
  <c r="J34" i="16" s="1"/>
  <c r="I26" i="16"/>
  <c r="J26" i="16" s="1"/>
  <c r="B29" i="16"/>
  <c r="I29" i="16" s="1"/>
  <c r="J29" i="16" s="1"/>
  <c r="B31" i="16"/>
  <c r="B33" i="16"/>
  <c r="B35" i="16"/>
  <c r="J35" i="16" s="1"/>
  <c r="B28" i="15"/>
  <c r="I28" i="15" s="1"/>
  <c r="J28" i="15" s="1"/>
  <c r="B30" i="15"/>
  <c r="B32" i="15"/>
  <c r="I30" i="15" s="1"/>
  <c r="J30" i="15" s="1"/>
  <c r="B34" i="15"/>
  <c r="I34" i="15" s="1"/>
  <c r="J34" i="15" s="1"/>
  <c r="B29" i="15"/>
  <c r="B31" i="15"/>
  <c r="I31" i="15" s="1"/>
  <c r="J31" i="15" s="1"/>
  <c r="B33" i="15"/>
  <c r="I33" i="15" s="1"/>
  <c r="J33" i="15" s="1"/>
  <c r="B35" i="15"/>
  <c r="J35" i="15" s="1"/>
  <c r="F20" i="1"/>
  <c r="F19" i="1"/>
  <c r="F18" i="1"/>
  <c r="F17" i="1"/>
  <c r="B27" i="7"/>
  <c r="J14" i="7"/>
  <c r="B15" i="7"/>
  <c r="B15" i="1" l="1"/>
  <c r="B16" i="1" s="1"/>
  <c r="I32" i="24"/>
  <c r="F13" i="1"/>
  <c r="I27" i="7"/>
  <c r="B34" i="24"/>
  <c r="I33" i="24"/>
  <c r="G72" i="1"/>
  <c r="D72" i="1"/>
  <c r="B31" i="27"/>
  <c r="I31" i="27" s="1"/>
  <c r="B31" i="22"/>
  <c r="I31" i="22" s="1"/>
  <c r="G27" i="1"/>
  <c r="B28" i="1"/>
  <c r="J18" i="22"/>
  <c r="B19" i="22"/>
  <c r="E32" i="1"/>
  <c r="G32" i="1"/>
  <c r="D32" i="1"/>
  <c r="B32" i="23"/>
  <c r="I32" i="23" s="1"/>
  <c r="G38" i="1"/>
  <c r="B39" i="1"/>
  <c r="J19" i="23"/>
  <c r="B20" i="23"/>
  <c r="G42" i="1"/>
  <c r="D42" i="1"/>
  <c r="E42" i="1"/>
  <c r="G47" i="1"/>
  <c r="B48" i="1"/>
  <c r="J19" i="24"/>
  <c r="B20" i="24"/>
  <c r="G57" i="1"/>
  <c r="B58" i="1"/>
  <c r="J21" i="25"/>
  <c r="B22" i="25"/>
  <c r="B32" i="25"/>
  <c r="I32" i="25" s="1"/>
  <c r="G67" i="1"/>
  <c r="B68" i="1"/>
  <c r="J19" i="26"/>
  <c r="B20" i="26"/>
  <c r="B32" i="26"/>
  <c r="I32" i="26" s="1"/>
  <c r="D62" i="1"/>
  <c r="G62" i="1"/>
  <c r="E62" i="1"/>
  <c r="G77" i="1"/>
  <c r="B78" i="1"/>
  <c r="J19" i="27"/>
  <c r="B20" i="27"/>
  <c r="B88" i="1"/>
  <c r="G87" i="1"/>
  <c r="B31" i="28"/>
  <c r="I31" i="28" s="1"/>
  <c r="J19" i="28"/>
  <c r="B20" i="28"/>
  <c r="D82" i="1"/>
  <c r="E82" i="1"/>
  <c r="F22" i="1"/>
  <c r="G22" i="1" s="1"/>
  <c r="I31" i="16"/>
  <c r="J31" i="16" s="1"/>
  <c r="I30" i="16"/>
  <c r="J30" i="16" s="1"/>
  <c r="I33" i="16"/>
  <c r="J33" i="16" s="1"/>
  <c r="I29" i="15"/>
  <c r="J29" i="15" s="1"/>
  <c r="I27" i="15"/>
  <c r="J27" i="15" s="1"/>
  <c r="I26" i="15"/>
  <c r="J26" i="15" s="1"/>
  <c r="I32" i="15"/>
  <c r="J32" i="15" s="1"/>
  <c r="B16" i="7"/>
  <c r="J15" i="7"/>
  <c r="B28" i="7"/>
  <c r="I28" i="7" s="1"/>
  <c r="G15" i="1" l="1"/>
  <c r="I34" i="24"/>
  <c r="B35" i="24"/>
  <c r="F21" i="1"/>
  <c r="B32" i="27"/>
  <c r="I32" i="27" s="1"/>
  <c r="B17" i="1"/>
  <c r="G16" i="1"/>
  <c r="J19" i="22"/>
  <c r="B20" i="22"/>
  <c r="B32" i="22"/>
  <c r="I32" i="22" s="1"/>
  <c r="G28" i="1"/>
  <c r="B29" i="1"/>
  <c r="G39" i="1"/>
  <c r="B40" i="1"/>
  <c r="B33" i="23"/>
  <c r="I33" i="23" s="1"/>
  <c r="J20" i="23"/>
  <c r="B21" i="23"/>
  <c r="G48" i="1"/>
  <c r="B49" i="1"/>
  <c r="J20" i="24"/>
  <c r="B21" i="24"/>
  <c r="B33" i="25"/>
  <c r="I33" i="25" s="1"/>
  <c r="B23" i="25"/>
  <c r="J22" i="25"/>
  <c r="G58" i="1"/>
  <c r="B59" i="1"/>
  <c r="J20" i="26"/>
  <c r="B21" i="26"/>
  <c r="B33" i="26"/>
  <c r="I33" i="26" s="1"/>
  <c r="G68" i="1"/>
  <c r="B69" i="1"/>
  <c r="G78" i="1"/>
  <c r="B79" i="1"/>
  <c r="J20" i="27"/>
  <c r="B21" i="27"/>
  <c r="B89" i="1"/>
  <c r="G88" i="1"/>
  <c r="B32" i="28"/>
  <c r="I32" i="28" s="1"/>
  <c r="J20" i="28"/>
  <c r="B21" i="28"/>
  <c r="D22" i="1"/>
  <c r="E22" i="1"/>
  <c r="B17" i="7"/>
  <c r="J16" i="7"/>
  <c r="B29" i="7"/>
  <c r="I29" i="7" s="1"/>
  <c r="B33" i="27" l="1"/>
  <c r="I33" i="27" s="1"/>
  <c r="I35" i="24"/>
  <c r="B36" i="24"/>
  <c r="I36" i="24" s="1"/>
  <c r="B18" i="1"/>
  <c r="G17" i="1"/>
  <c r="B33" i="22"/>
  <c r="I33" i="22" s="1"/>
  <c r="G29" i="1"/>
  <c r="B30" i="1"/>
  <c r="J20" i="22"/>
  <c r="B21" i="22"/>
  <c r="J21" i="23"/>
  <c r="B22" i="23"/>
  <c r="B34" i="23"/>
  <c r="I34" i="23" s="1"/>
  <c r="G40" i="1"/>
  <c r="B41" i="1"/>
  <c r="G41" i="1" s="1"/>
  <c r="J21" i="24"/>
  <c r="B22" i="24"/>
  <c r="G49" i="1"/>
  <c r="B50" i="1"/>
  <c r="J23" i="25"/>
  <c r="B24" i="25"/>
  <c r="J24" i="25" s="1"/>
  <c r="G59" i="1"/>
  <c r="B60" i="1"/>
  <c r="B34" i="25"/>
  <c r="I34" i="25" s="1"/>
  <c r="B34" i="26"/>
  <c r="I34" i="26" s="1"/>
  <c r="G69" i="1"/>
  <c r="B70" i="1"/>
  <c r="B22" i="26"/>
  <c r="J21" i="26"/>
  <c r="J21" i="27"/>
  <c r="B22" i="27"/>
  <c r="G79" i="1"/>
  <c r="B80" i="1"/>
  <c r="B90" i="1"/>
  <c r="G89" i="1"/>
  <c r="B33" i="28"/>
  <c r="I33" i="28" s="1"/>
  <c r="J21" i="28"/>
  <c r="B22" i="28"/>
  <c r="B18" i="7"/>
  <c r="J17" i="7"/>
  <c r="B30" i="7"/>
  <c r="I30" i="7" s="1"/>
  <c r="B34" i="27" l="1"/>
  <c r="I34" i="27" s="1"/>
  <c r="B19" i="1"/>
  <c r="G18" i="1"/>
  <c r="G30" i="1"/>
  <c r="B31" i="1"/>
  <c r="G31" i="1" s="1"/>
  <c r="J21" i="22"/>
  <c r="B22" i="22"/>
  <c r="B34" i="22"/>
  <c r="I34" i="22" s="1"/>
  <c r="B35" i="23"/>
  <c r="I35" i="23" s="1"/>
  <c r="J22" i="23"/>
  <c r="B23" i="23"/>
  <c r="G50" i="1"/>
  <c r="B51" i="1"/>
  <c r="G51" i="1" s="1"/>
  <c r="J22" i="24"/>
  <c r="B23" i="24"/>
  <c r="B35" i="25"/>
  <c r="I35" i="25" s="1"/>
  <c r="G60" i="1"/>
  <c r="B61" i="1"/>
  <c r="G61" i="1" s="1"/>
  <c r="J22" i="26"/>
  <c r="B23" i="26"/>
  <c r="G70" i="1"/>
  <c r="B71" i="1"/>
  <c r="G71" i="1" s="1"/>
  <c r="B35" i="26"/>
  <c r="I35" i="26" s="1"/>
  <c r="G80" i="1"/>
  <c r="B81" i="1"/>
  <c r="G81" i="1" s="1"/>
  <c r="J22" i="27"/>
  <c r="B23" i="27"/>
  <c r="B91" i="1"/>
  <c r="G91" i="1" s="1"/>
  <c r="G90" i="1"/>
  <c r="B34" i="28"/>
  <c r="I34" i="28" s="1"/>
  <c r="J22" i="28"/>
  <c r="B23" i="28"/>
  <c r="J18" i="7"/>
  <c r="B19" i="7"/>
  <c r="B31" i="7"/>
  <c r="I31" i="7" s="1"/>
  <c r="B35" i="27" l="1"/>
  <c r="I35" i="27" s="1"/>
  <c r="B20" i="1"/>
  <c r="G19" i="1"/>
  <c r="B35" i="22"/>
  <c r="I35" i="22" s="1"/>
  <c r="J22" i="22"/>
  <c r="B23" i="22"/>
  <c r="J23" i="23"/>
  <c r="B24" i="23"/>
  <c r="J24" i="23" s="1"/>
  <c r="B36" i="23"/>
  <c r="I36" i="23" s="1"/>
  <c r="J23" i="24"/>
  <c r="B24" i="24"/>
  <c r="J24" i="24" s="1"/>
  <c r="B36" i="25"/>
  <c r="I36" i="25" s="1"/>
  <c r="B36" i="26"/>
  <c r="I36" i="26" s="1"/>
  <c r="B24" i="26"/>
  <c r="J24" i="26" s="1"/>
  <c r="J23" i="26"/>
  <c r="J23" i="27"/>
  <c r="B24" i="27"/>
  <c r="J24" i="27" s="1"/>
  <c r="B36" i="27"/>
  <c r="I36" i="27" s="1"/>
  <c r="B35" i="28"/>
  <c r="I35" i="28" s="1"/>
  <c r="J23" i="28"/>
  <c r="B24" i="28"/>
  <c r="J24" i="28" s="1"/>
  <c r="J19" i="7"/>
  <c r="B20" i="7"/>
  <c r="B32" i="7"/>
  <c r="I32" i="7" s="1"/>
  <c r="B21" i="1" l="1"/>
  <c r="G21" i="1" s="1"/>
  <c r="G20" i="1"/>
  <c r="J23" i="22"/>
  <c r="B24" i="22"/>
  <c r="J24" i="22" s="1"/>
  <c r="B36" i="22"/>
  <c r="I36" i="22" s="1"/>
  <c r="B36" i="28"/>
  <c r="I36" i="28" s="1"/>
  <c r="B21" i="7"/>
  <c r="J20" i="7"/>
  <c r="B33" i="7"/>
  <c r="I33" i="7" s="1"/>
  <c r="J21" i="7" l="1"/>
  <c r="B22" i="7"/>
  <c r="B34" i="7"/>
  <c r="I34" i="7" s="1"/>
  <c r="B23" i="7" l="1"/>
  <c r="J22" i="7"/>
  <c r="B35" i="7"/>
  <c r="I35" i="7" s="1"/>
  <c r="J23" i="7" l="1"/>
  <c r="F12" i="1" l="1"/>
  <c r="G12" i="1" s="1"/>
  <c r="F9" i="1" l="1"/>
  <c r="G9" i="1" s="1"/>
  <c r="E12" i="1"/>
  <c r="D12" i="1"/>
  <c r="E9" i="1" l="1"/>
  <c r="D9" i="1"/>
</calcChain>
</file>

<file path=xl/sharedStrings.xml><?xml version="1.0" encoding="utf-8"?>
<sst xmlns="http://schemas.openxmlformats.org/spreadsheetml/2006/main" count="855" uniqueCount="175">
  <si>
    <t>Regional Early Action Planning Grants of 2021 (REAP 2.0)</t>
  </si>
  <si>
    <t>Full Application for Metropolitan Planning Organizations</t>
  </si>
  <si>
    <t>State of California</t>
  </si>
  <si>
    <t>Governor Gavin Newsom</t>
  </si>
  <si>
    <t>August 2022</t>
  </si>
  <si>
    <t>Email: REAP2021@hcd.ca.gov</t>
  </si>
  <si>
    <t>REAP 2.0 Application Packaging Instructions</t>
  </si>
  <si>
    <t xml:space="preserve">The applicant is applying to the Department of Housing and Community Development (Department) for a grant authorized under the Regional Early Action Planning Grants of 2021 (REAP 2.0) provisions pursuant to Health and Safety Code Sections 50515.06 through 50515.10. The REAP 2.0 program is intended to make funding available to Metropolitan Planning Organizations (MPOs) and other regional entities for transformative planning and implementation activities that meet housing goals and reduce per capita vehicle miles traveled. Please refer to the REAP 2.0 Notice of Funding Availability (NOFA) and Program Guidelines for detailed information on eligible activities, applicants, and awards. If you have questions regarding this application or REAP 2.0, email REAP2021@hcd.ca.gov.    </t>
  </si>
  <si>
    <t>If approved for funding, the REAP 2.0 application is incorporated as part of your Standard Agreement with the Department. To be considered for funding, all sections of this application, including attachments and exhibits if required, must be complete and accurate.</t>
  </si>
  <si>
    <t>Pursuant to Section 302 of the REAP 2.0 Guidelines, in order to be considered for funding, all applicants must submit a complete, signed application to REAP2021@hcd.ca.gov by December 31, 2022 with the following documentation:  </t>
  </si>
  <si>
    <t>A complete, signed, original application.</t>
  </si>
  <si>
    <t>A fully executed resolution authorizing application for, and receipt of, REAP 2.0 funds (template available as a download on REAP 2.0 webpage)</t>
  </si>
  <si>
    <t>A fully executed Government Taxpayer ID Form (available as a download on REAP 2.0 webpage)</t>
  </si>
  <si>
    <t>Sample invoice for grant amount (template available as a download on REAP 2.0 webpage)</t>
  </si>
  <si>
    <t>Any applicable supporting documentation (e.g., scope of work, project timeline, etc.)</t>
  </si>
  <si>
    <t>A. Applicant Information and Certification</t>
  </si>
  <si>
    <t>Applicant</t>
  </si>
  <si>
    <t>Applicant's Agency Type</t>
  </si>
  <si>
    <t>Applicant's Mailing Address</t>
  </si>
  <si>
    <t>City</t>
  </si>
  <si>
    <t>State</t>
  </si>
  <si>
    <t>ZIP Code</t>
  </si>
  <si>
    <t>County (if applicable)</t>
  </si>
  <si>
    <t>Website</t>
  </si>
  <si>
    <t>DUNS Number</t>
  </si>
  <si>
    <t>Authorized Representative Name</t>
  </si>
  <si>
    <t>Authorized Representative Title</t>
  </si>
  <si>
    <t>Phone</t>
  </si>
  <si>
    <t>Fax</t>
  </si>
  <si>
    <t>Email</t>
  </si>
  <si>
    <t>Contact Person Name</t>
  </si>
  <si>
    <t>Contact Person Title</t>
  </si>
  <si>
    <t>10% Grant Amount</t>
  </si>
  <si>
    <t>Remaining Request</t>
  </si>
  <si>
    <t>Total Grant Amount</t>
  </si>
  <si>
    <t>Is a fully executed resolution included with the application package?</t>
  </si>
  <si>
    <t>Does the address on the Government Agency Taxpayer ID Form exactly match the address listed above?</t>
  </si>
  <si>
    <t>Completed all forms as applicable in application sections A-F?</t>
  </si>
  <si>
    <t>Is an invoice included requesting the grant amount?</t>
  </si>
  <si>
    <t>As the official designated by the governing body (authorizing representative above and in resolution), I hereby certify that if approved by HCD for funding through REAP 2.0, the MPO assumes the responsibilities specified in the NOFA and certifies that the information, statements and other contents contained in this application are true and correct. </t>
  </si>
  <si>
    <t>Signature</t>
  </si>
  <si>
    <t>Date</t>
  </si>
  <si>
    <t>Name</t>
  </si>
  <si>
    <t xml:space="preserve">B. Application Budget Overview </t>
  </si>
  <si>
    <t>Health &amp; Safety Code 50515.08(c)(1)(A) &amp; Guidelines 401(A)</t>
  </si>
  <si>
    <t>In the space below, provide a high-level project description summary for your REAP 2.0 program (500 word limit).</t>
  </si>
  <si>
    <t>Note: This tab will autopopulate using your responses under the "Proposed Use" tabs. Do not type your responses directly into this tab.</t>
  </si>
  <si>
    <t>REAP Amount</t>
  </si>
  <si>
    <t>Other Non-REAP Amounts</t>
  </si>
  <si>
    <t>Total Amount</t>
  </si>
  <si>
    <t>Total budget for all Proposed Uses:</t>
  </si>
  <si>
    <t>Activity Type</t>
  </si>
  <si>
    <t>Activity No.</t>
  </si>
  <si>
    <t>Activity Title</t>
  </si>
  <si>
    <t>Proposed Use</t>
  </si>
  <si>
    <t>C. Equitable Targeted Outreach</t>
  </si>
  <si>
    <t>Guidelines 203(B)</t>
  </si>
  <si>
    <t xml:space="preserve">a. Describe how the Equitable Targeted Outreach efforts conducted for the REAP 2.0 program were used to develop priorities, Proposed Uses, funding amounts, the appropriate blend of planning and implementation, the amount retained by the Eligible Entity versus suballocations, and various other program components. Explain each of these program components in detail. </t>
  </si>
  <si>
    <t>b. Describe how Equitable Targeted Outreach was conducted using a variety of methods (including language access and other potential barriers to providing input).</t>
  </si>
  <si>
    <t>c. Explain how Equitable Targeted Outreach has been and will continue to be conducted throughout the program development and implementation process, including well in advance of developing Proposed Uses and approaches, in the early stages of program development (e.g. Advanced Application), throughout program development, and during program implementation.</t>
  </si>
  <si>
    <t>d. Describe how Equitable Targeted Outreach conducted is unique to the REAP 2.0 program. Eligible Entities may utilize closely related outreach efforts  but should must not solely rely on those efforts.</t>
  </si>
  <si>
    <t>e. Please confirm drafts of proposed approaches were made available to the public with sufficient time to comment (e.g. at least 21 days).</t>
  </si>
  <si>
    <t>D. Program Priorities</t>
  </si>
  <si>
    <t>Guidelines 301(A)(1)</t>
  </si>
  <si>
    <t>Use the space below to identify your program priorities. In your response, include the following:</t>
  </si>
  <si>
    <t>a. How each program priority was determined by outreach</t>
  </si>
  <si>
    <t>b. How priorities reflect REAP 2.0 goals and objectives and consider all of the following:</t>
  </si>
  <si>
    <t>i. Inter- and intra-regional coordination</t>
  </si>
  <si>
    <t>ii. Geographic equity</t>
  </si>
  <si>
    <t>iii. Appropriate blends of planning and implementation activities</t>
  </si>
  <si>
    <t>iv. Amount retained versus suballocation</t>
  </si>
  <si>
    <t>v. Eligible uses</t>
  </si>
  <si>
    <t>vi. The goals of suballocation</t>
  </si>
  <si>
    <t>Note: Applicants that dedicate at least 70% of funding to implementation activities are generally not subject to consultation with the Department and State Collaborative Partners regarding the blend of planning and implementation activities.</t>
  </si>
  <si>
    <t>E1. Proposed Use #1</t>
  </si>
  <si>
    <t>Health &amp; Safety Code 50515.08(c)(1)(E) &amp; Guidelines 301(A)(9)</t>
  </si>
  <si>
    <t>The application shall reference one or more of the following categories of allowable uses of the funds (check one or more): </t>
  </si>
  <si>
    <t>Accelerating infill development that facilitates housing supply, choice, and affordability.</t>
  </si>
  <si>
    <t>Supporting residents through realizing multimodal communities. </t>
  </si>
  <si>
    <t>Reducing driving through shifting travel behavior. </t>
  </si>
  <si>
    <t>Increasing transit ridership</t>
  </si>
  <si>
    <t>Proposed Use Timeline and Budget</t>
  </si>
  <si>
    <t>Include high-level tasks, major sub-tasks (e.g. project milestones like construction groundbreaking, funds fully expended, etc.), REAP 2.0 budget amounts, beginning and end dates, and deliverables. For sub-tasks including Housing predevelopment costs, provide a schedule of actions including all steps necessary for project completion.</t>
  </si>
  <si>
    <t>Deliverables</t>
  </si>
  <si>
    <t>Notes</t>
  </si>
  <si>
    <t>Schedule of Actions (any anticipated sub-steps and dates)</t>
  </si>
  <si>
    <t>Retained or Suballocated</t>
  </si>
  <si>
    <t>Estimated Start Date</t>
  </si>
  <si>
    <t>Estimated End Date</t>
  </si>
  <si>
    <t>- Select -</t>
  </si>
  <si>
    <t>Proposed Use Details</t>
  </si>
  <si>
    <r>
      <rPr>
        <b/>
        <sz val="10"/>
        <color rgb="FF000000"/>
        <rFont val="Arial"/>
        <family val="2"/>
      </rPr>
      <t xml:space="preserve">a. Provide an explanation of the targeted outreach the MPO has conducted to Disadvantaged and Historically Underserved Communities and how that outreach was incorporated into the Proposed Use. </t>
    </r>
    <r>
      <rPr>
        <b/>
        <sz val="8"/>
        <color rgb="FF000000"/>
        <rFont val="Arial"/>
        <family val="2"/>
      </rPr>
      <t>(STATUTE 50515.08(c )(1)(F) &amp; Guidelines 301(A)(10))</t>
    </r>
  </si>
  <si>
    <r>
      <rPr>
        <b/>
        <sz val="10"/>
        <color rgb="FF000000"/>
        <rFont val="Arial"/>
        <family val="2"/>
      </rPr>
      <t xml:space="preserve">b. Explain how the Proposed Use meets the definition of Transformative Planning and Implementation Activity and, as applicable, constitutes a high-impact and innovative project. </t>
    </r>
    <r>
      <rPr>
        <b/>
        <sz val="8"/>
        <color rgb="FF000000"/>
        <rFont val="Arial"/>
        <family val="2"/>
      </rPr>
      <t>(STATUTE 50515.08 (c)(1)(C)) &amp; (Guidelines 301(A)(4)))</t>
    </r>
  </si>
  <si>
    <r>
      <rPr>
        <b/>
        <sz val="10"/>
        <color rgb="FF000000"/>
        <rFont val="Arial"/>
        <family val="2"/>
      </rPr>
      <t xml:space="preserve">c. Describe how Eligible activities have a significant geographic or region-wide benefit and are not intended to fund projects that are relatively small in scope. </t>
    </r>
    <r>
      <rPr>
        <b/>
        <sz val="8"/>
        <color rgb="FF000000"/>
        <rFont val="Arial"/>
        <family val="2"/>
      </rPr>
      <t xml:space="preserve">(Guidelines 301(A)(7) &amp; 202(H)) </t>
    </r>
  </si>
  <si>
    <t xml:space="preserve">d. Provide an explanation of how the Proposed Use will advance equity by benefiting Disadvantaged and Historically Underserved Communities. (Guidelines 301(A)(11) &amp; 202(B)(7)) </t>
  </si>
  <si>
    <t xml:space="preserve">e. Explain how the Proposed Use focuses implementation in areas that satisfy an applicable definition of Infill development (See 301(A)(8) &amp; Attachment 2: Definitions). Under unique circumstances, applicants may propose an alternative definition of “Infill” subject to approval by the Department and State Collaborative Partners.  </t>
  </si>
  <si>
    <t>Significant Beneficial Impact</t>
  </si>
  <si>
    <t>f. Provide an explanation of how the Proposed Use has a Significant Beneficial Impact to accelerating infill development that facilitates housing supply, choice, and affordability (202(A)). In your response, please describe how the Proposed Use prioritizes development that increases housing choice and affordability (202(A)(2)). If the Proposed Use includes an Affordable Housing development program, describe how it increases supply of long-term Affordable Housing to Low- and Moderate-Income Households (202(A)(3)).</t>
  </si>
  <si>
    <t xml:space="preserve">g. Provide an explanation of how the Proposed Use has a Significant Beneficial Impact to Affirmatively Furthering Fair Housing and targets funding to Disavantaged and Historically Underserved Communities (202(B)(7)). In your response, enumerate and explain the Proposed Use's meaningful actions that address significant dispartities in housing needs and in accessing opportunity, replacing segregated living patterns, and transforming racially and ethnically concerntrated areas of poverty into areas of opportunity (202(B)(1-3)). </t>
  </si>
  <si>
    <t xml:space="preserve">h. Provide an explanation of how the Proposed Use reduces Vehicle Miles Traveled (VMT) per capita and further implements the region's Sustainable Communities Strategy (SCS) ((202(C)) &amp; (405(E)(3)). In your response, please explain how the Proposed Use goes beyond the existing commitments to develop, support, or implement the SCS planning, policies, or investment strategies ((201(A)(4) &amp; 405(C)) and how the Proposed Use promotes growth in identified SCS priority growth areas and consistent with the State's climate targets and goals (202(C)(1)). Additionally, explain what VMT-reducing elements of the SCS land use and transportation strategies that the Proposed Use would implement ((202(C)(2) &amp; (405(E)(3)(iii)(a) and (b)), how the Proposed Use reduces VMT per capita ((405(E)(3)(iii)(a)(I-VI) &amp; (b)(I-V)). Lastly, describe how the Proposed Use leads to substantial changes in land use patterns and travel behaviors that increase pedestrian, bicycling, transit, and other altenative transportation options that increase access to key destinations (202(A)(1) and (C)(3), &amp; 203(A)(2)).  </t>
  </si>
  <si>
    <t>Explanation of the Methodology for Suballocations</t>
  </si>
  <si>
    <t>In the space provided below, explain how the funding will be disbursed (e.g. competitively, application-based, etc.) and the rationale for the amount retained by the Eligible Entity versus suballocations, as applicable. In your response, include all of the following components listed below. If this proposed use is not suballocating funds, this section can be left blank.</t>
  </si>
  <si>
    <t>a. How the suballocation methodology addresses the unique needs of the region related to housing, land use, transportation, climate change, equity, and other planning priorities (301(A)(1), 202(B)(8), &amp; 406(D))</t>
  </si>
  <si>
    <t>b. How the suballocation reflects geographic equity (202(B)(6), 202(B)(8), &amp; 406(E))</t>
  </si>
  <si>
    <t>c. How outreach informs the suballocation methodology (203(B)(2)</t>
  </si>
  <si>
    <t>d. How program priorities inform suballocation methodology (301(A)(1)(vi)</t>
  </si>
  <si>
    <t>e. How suballocation methodology aligns with REAP 2.0 Goals and Objectives (406(C))</t>
  </si>
  <si>
    <t>Note: Please also attach all relevant materials regarding suballocation requirements (e.g. suballocation program guidelines, standard agreements, board proposals, adoption resolutions, etc.).</t>
  </si>
  <si>
    <t>Outcomes and Units of Measurement for Proposed Use</t>
  </si>
  <si>
    <t>Guidelines Section 203(A)(6)</t>
  </si>
  <si>
    <t>The purpose of this table is to describe a reasonable and verifiable methodology for demonstrating the Nexus utilizing numeric targets, outputs, or units of measurement that can be measured and evaluated. Please complete the table and attach documentation as necessary.  </t>
  </si>
  <si>
    <t>Measurable outcomes should be directly tied to the Proposed Use. In the "Description" row, please describe the measurable outcome and how it relates to the Proposed Use.</t>
  </si>
  <si>
    <t>Some Proposed Uses may have more than one outcome. Please capture all outcomes in the additional rows and add further rows as needed.</t>
  </si>
  <si>
    <t>REAP 2.0 Guidelines Attachment 4: Examples of Units of Measurement may be used as a resource to develop your response.</t>
  </si>
  <si>
    <t>Accelerating Infill Development that Facilitates Housing Supply, Choice, and Affordability</t>
  </si>
  <si>
    <t>Affirmatively Furthering Fair Housing (AFFH)</t>
  </si>
  <si>
    <t>Reducing Vehicle Miles Traveled</t>
  </si>
  <si>
    <t>Measurable Outcome(s)</t>
  </si>
  <si>
    <t>The proposed use will be measured by ___.</t>
  </si>
  <si>
    <t>Additional outcome, if needed</t>
  </si>
  <si>
    <t>Baseline</t>
  </si>
  <si>
    <t>Before the proposed use, the status quo is ___.</t>
  </si>
  <si>
    <t>Additional baseline, if needed</t>
  </si>
  <si>
    <t>Target Outcome(s)</t>
  </si>
  <si>
    <t>The proposed use has a goal of ___.</t>
  </si>
  <si>
    <t>Description</t>
  </si>
  <si>
    <t>These outcomes are appropriate for the proposed use because ___.</t>
  </si>
  <si>
    <t>F. Proposed Uses</t>
  </si>
  <si>
    <t>HSC 50515.08(c)(1)(E) &amp; Guidelines 301(A)(9)</t>
  </si>
  <si>
    <t>Proposed Use Details, Timeline, and Budget</t>
  </si>
  <si>
    <t>Schedule of Actions</t>
  </si>
  <si>
    <t>B</t>
  </si>
  <si>
    <t>C</t>
  </si>
  <si>
    <t>D</t>
  </si>
  <si>
    <t>SLFRF Amount</t>
  </si>
  <si>
    <t>GF Amount</t>
  </si>
  <si>
    <r>
      <t xml:space="preserve">c. Provide an explanation of the targeted outreach the MPO has conducted to Disadvantaged and Historically Underserved Communities and how that outreach was incorporated into the Proposed Use. </t>
    </r>
    <r>
      <rPr>
        <b/>
        <sz val="8"/>
        <color theme="1"/>
        <rFont val="Arial"/>
        <family val="2"/>
      </rPr>
      <t>(STATUTE 50515.08(c )(1)(F) &amp; Guidelines 301(A)(10))</t>
    </r>
  </si>
  <si>
    <r>
      <t xml:space="preserve">d. Explain how the Proposed Use meets the definition of Transformative Planning and Implementation Activity and, as applicable, constitutes a high-impact and innovative project. </t>
    </r>
    <r>
      <rPr>
        <b/>
        <sz val="8"/>
        <color theme="1"/>
        <rFont val="Arial"/>
        <family val="2"/>
      </rPr>
      <t>(STATUTE 50515.08 (c)(1)(C)) &amp; (Guidelines 301(A)(4)))</t>
    </r>
  </si>
  <si>
    <r>
      <rPr>
        <b/>
        <sz val="10"/>
        <color theme="1"/>
        <rFont val="Arial"/>
        <family val="2"/>
      </rPr>
      <t xml:space="preserve">e. Describe how Eligible activities have a significant geographic or region-wide benefit for Impacted Households or Disadvantaged and Historically Underserved Communities and are not intended to fund projects that are relatively small in scope. </t>
    </r>
    <r>
      <rPr>
        <b/>
        <sz val="8"/>
        <color theme="1"/>
        <rFont val="Arial"/>
        <family val="2"/>
      </rPr>
      <t xml:space="preserve">(Guidelines 301(A)(7) &amp; 202(B)(6)) </t>
    </r>
  </si>
  <si>
    <t xml:space="preserve">f. Provide an explanation of how the Proposed Use will advance equity by benefiting disadvantaged and historically underserved communities. (Guidelines 301(A)(11) &amp; 202(B)(7)) </t>
  </si>
  <si>
    <t xml:space="preserve">g. Explain how the Proposed Use focuses implementation in areas that satisfy an applicable definition of Infill development (See 301(A)(8) &amp; Attachment 2: Definitions). Under unique circumstances, applicants may propose an alternative definition of “Infill” subject to approval by the Department and State Collaborative Partners.  </t>
  </si>
  <si>
    <t>h. Provide an explanation of how the Proposed Use has a Significant Beneficial Impact to accelerating infill development that facilitates housing supply, choice, and affordability (202(A)(3)). In your response, please describe how the Proposed Use prioritizes development that increases housing choice and affordability (202(A)(2)). If the Proposed Use includes an Affordable Housing development program, describe how it increases supply of long-term Affordable Housing to Low- and Moderat-Income Households.</t>
  </si>
  <si>
    <t xml:space="preserve">i. Provide an explanation of how the Proposed Use has a Significant Beneficial Impact to Affirmatively Furthering Fair Housing and targets funding to Disavantaged and Historically Underserved Communities (202(B)(7)). In your response, enumerate and explain the Proposed Use's meaningful actions that address significant dispartities in housing needs and in accessing opportunity, replacing segregated living patterns, and transforming racially and ethnically concerntrated areas of poverty into areas of opportunity (202(B)(1-3)). </t>
  </si>
  <si>
    <t>j. Provide an explanation of how the Proposed Use has a Significant Beneficial Impact to Coronavirus Economic Recovery by meaningfully responding to negative economic impacts of the pandemic ((301(A)(14) &amp; (202(c)(1-2)). In your response, please explain how the program, service, or development serves "Impacted Households" or "Disproportionately Impacted Households" ((301(A)(14)) &amp; (202(C)(2-3)). For Proposed Uses that involve Affordable Housing production, applicants can demonstrate negative economic impact by showing that the program, service, or development serves "Impacted Households" (202(C)(4)).</t>
  </si>
  <si>
    <t>Note: The Coronavirus Economic Recovery nexus requirement does not apply to Proposed Uses exclusively utilizing General Funds. If Proposed Use does not include SLFRF, you may leave this section blank.</t>
  </si>
  <si>
    <t xml:space="preserve">k. Provide an explanation of how the Proposed Use reduces Vehicle Miles Traveled (VMT) per capita and further implements the region's Sustainable Communities Strategy (SCS) ((202(D)) &amp; (405(E)(4)). In your response, please explain how the Proposed Use goes beyond the existing commitments to develop, support, or implement the SCS planning, policies, or investment strategies ((201(A)(4) &amp; 405(C)) and how the Proposed Use promotes growth in identified SCS priority growth areas and consistent with the State's climate targets and goals (202(D)(1)). Additionally, explain what VMT-reducing elements of the SCS land use and transportation strategies that the Proposed Use would implement (202(D)(2) &amp; 405(E)(4)(iii)(a) and (b)), how the Proposed Use reduces VMT per capita (405(E)(4)(iii)(a)(I-VI) &amp; (b)(I-V)). Lastly, describe how the Proposed Use leads to substantial changes in land use patterns and travel behaviors that increase pedestrian, bicycling, transit, and other altenative transportation options that increase access to key destinations (202(A)(1) and (D)(3), &amp; 203(A)(2)).  </t>
  </si>
  <si>
    <t>REAP 2.0 Guidelines Attachment 4: Examples of Units of Measurement and Attachment 5: Outputs and Outcomes Reporting Requirements for SLFRF may be used as resources to develop your response.</t>
  </si>
  <si>
    <t xml:space="preserve">Coronavirus Economic Recovery* </t>
  </si>
  <si>
    <t>*The Coronavirus Economic Recovery nexus requirement does not apply to Proposed Uses exclusively utilizing General Funds. If Proposed Use does not include SLFRF, you may leave this section blank.</t>
  </si>
  <si>
    <t>E2. Proposed Use #2</t>
  </si>
  <si>
    <t>Note: Proposed Use tabs #2 through #8 are replicated and offer space for additional Proposed Uses. All Proposed Use tabs auto-populate the Application Budget Overview tab and are only intended to be used as needed.</t>
  </si>
  <si>
    <r>
      <rPr>
        <b/>
        <sz val="10"/>
        <color rgb="FF000000"/>
        <rFont val="Arial"/>
        <family val="2"/>
      </rPr>
      <t xml:space="preserve">c. Describe how Eligible activities have a significant geographic or region-wide benefit for Disadvantaged and Historically Underserved Communities and are not intended to fund projects that are relatively small in scope. </t>
    </r>
    <r>
      <rPr>
        <b/>
        <sz val="8"/>
        <color rgb="FF000000"/>
        <rFont val="Arial"/>
        <family val="2"/>
      </rPr>
      <t xml:space="preserve">(Guidelines 301(A)(7) &amp; 202(H)) </t>
    </r>
  </si>
  <si>
    <t>E3. Proposed Use #3</t>
  </si>
  <si>
    <t>E4. Proposed Use 4</t>
  </si>
  <si>
    <t>E5. Proposed Use 5</t>
  </si>
  <si>
    <t>E6. Proposed Use 6</t>
  </si>
  <si>
    <t>E7. Proposed Use 7</t>
  </si>
  <si>
    <t>E8. Proposed Use 8</t>
  </si>
  <si>
    <t>F. Mapping</t>
  </si>
  <si>
    <t>Guidelines 301(A)(12)</t>
  </si>
  <si>
    <t>Please provide the link to the applicant's webpage where land use maps and Vehicle Miles Traveled generation maps, produced in the development of the applicant's SCS, will be posted, updated, and available to the public.</t>
  </si>
  <si>
    <t>Web Link:</t>
  </si>
  <si>
    <t>G. Miscellaneous</t>
  </si>
  <si>
    <t>Guidelines 301(B)</t>
  </si>
  <si>
    <t>Please use this tab to attach any links or documents necessary to supplement your application.</t>
  </si>
  <si>
    <t>Some Proposed Uses may have more than one outcome. Please capture additional outcomes in the rows provided, if applicable.</t>
  </si>
  <si>
    <t>a. The proposed use will be measured by ___.</t>
  </si>
  <si>
    <t>b. Additional outcome, if needed</t>
  </si>
  <si>
    <t>c. Additional outcome, if needed</t>
  </si>
  <si>
    <t>a. Before the proposed use, the status quo is ___.</t>
  </si>
  <si>
    <t>b. Additional baseline, if needed</t>
  </si>
  <si>
    <t>c. Additional baseline, if needed</t>
  </si>
  <si>
    <t>a. The proposed use has a goal of ___.</t>
  </si>
  <si>
    <t>Website: https://www.hcd.ca.gov/grants-and-funding/programs-active/regional-early-action-planning-grants-of-2021</t>
  </si>
  <si>
    <t>Position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</si>
</sst>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1" x14ac:knownFonts="1">
    <font>
      <sz val="11"/>
      <color theme="1"/>
      <name val="Calibri"/>
      <family val="2"/>
      <scheme val="minor"/>
    </font>
    <font>
      <sz val="8"/>
      <color rgb="FF000000"/>
      <name val="Arial"/>
      <family val="2"/>
    </font>
    <font>
      <sz val="11"/>
      <color theme="1"/>
      <name val="Arial"/>
      <family val="2"/>
    </font>
    <font>
      <b/>
      <sz val="18"/>
      <color theme="1"/>
      <name val="Arial"/>
      <family val="2"/>
    </font>
    <font>
      <sz val="11"/>
      <color theme="1"/>
      <name val="Calibri"/>
      <family val="2"/>
      <scheme val="minor"/>
    </font>
    <font>
      <b/>
      <sz val="16"/>
      <color theme="1"/>
      <name val="Arial"/>
      <family val="2"/>
    </font>
    <font>
      <i/>
      <sz val="8"/>
      <color theme="1"/>
      <name val="Arial"/>
      <family val="2"/>
    </font>
    <font>
      <b/>
      <sz val="11"/>
      <color theme="1"/>
      <name val="Arial"/>
      <family val="2"/>
    </font>
    <font>
      <b/>
      <sz val="8"/>
      <color theme="1"/>
      <name val="Arial"/>
      <family val="2"/>
    </font>
    <font>
      <b/>
      <sz val="10"/>
      <color theme="1"/>
      <name val="Arial"/>
      <family val="2"/>
    </font>
    <font>
      <sz val="10"/>
      <color theme="1"/>
      <name val="Arial"/>
      <family val="2"/>
    </font>
    <font>
      <b/>
      <sz val="12"/>
      <color theme="1"/>
      <name val="Arial"/>
      <family val="2"/>
    </font>
    <font>
      <i/>
      <sz val="10"/>
      <color theme="1"/>
      <name val="Arial"/>
      <family val="2"/>
    </font>
    <font>
      <b/>
      <sz val="20"/>
      <color theme="1"/>
      <name val="Arial"/>
      <family val="2"/>
    </font>
    <font>
      <b/>
      <sz val="36"/>
      <color theme="1"/>
      <name val="Arial"/>
      <family val="2"/>
    </font>
    <font>
      <i/>
      <sz val="9"/>
      <color theme="1"/>
      <name val="Arial"/>
      <family val="2"/>
    </font>
    <font>
      <sz val="16"/>
      <color theme="1"/>
      <name val="Arial"/>
      <family val="2"/>
    </font>
    <font>
      <sz val="11"/>
      <color rgb="FF444444"/>
      <name val="Calibri"/>
      <family val="2"/>
    </font>
    <font>
      <b/>
      <sz val="26"/>
      <color theme="1"/>
      <name val="Arial"/>
      <family val="2"/>
    </font>
    <font>
      <b/>
      <u/>
      <sz val="10"/>
      <color theme="1"/>
      <name val="Arial"/>
      <family val="2"/>
    </font>
    <font>
      <b/>
      <sz val="10"/>
      <color rgb="FF000000"/>
      <name val="Arial"/>
      <family val="2"/>
    </font>
    <font>
      <sz val="10"/>
      <color rgb="FF000000"/>
      <name val="Arial"/>
      <family val="2"/>
    </font>
    <font>
      <sz val="11"/>
      <color rgb="FF000000"/>
      <name val="Arial"/>
      <family val="2"/>
    </font>
    <font>
      <i/>
      <sz val="9"/>
      <color rgb="FFFF0000"/>
      <name val="Arial"/>
      <family val="2"/>
    </font>
    <font>
      <sz val="8"/>
      <color theme="1"/>
      <name val="Arial"/>
      <family val="2"/>
    </font>
    <font>
      <b/>
      <sz val="8"/>
      <color rgb="FF000000"/>
      <name val="Arial"/>
      <family val="2"/>
    </font>
    <font>
      <b/>
      <sz val="11"/>
      <color rgb="FF000000"/>
      <name val="Arial"/>
      <family val="2"/>
    </font>
    <font>
      <sz val="11"/>
      <color theme="1"/>
      <name val="Arial"/>
      <family val="2"/>
    </font>
    <font>
      <b/>
      <sz val="10"/>
      <color theme="1"/>
      <name val="Arial"/>
      <family val="2"/>
    </font>
    <font>
      <sz val="12"/>
      <color theme="1"/>
      <name val="Arial"/>
      <family val="2"/>
    </font>
    <font>
      <sz val="12"/>
      <color indexed="8"/>
      <name val="Arial"/>
      <family val="2"/>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indexed="64"/>
      </left>
      <right style="medium">
        <color rgb="FF000000"/>
      </right>
      <top style="thin">
        <color indexed="64"/>
      </top>
      <bottom style="thin">
        <color indexed="64"/>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top style="thin">
        <color indexed="64"/>
      </top>
      <bottom/>
      <diagonal/>
    </border>
    <border>
      <left/>
      <right/>
      <top/>
      <bottom style="thin">
        <color rgb="FF000000"/>
      </bottom>
      <diagonal/>
    </border>
    <border>
      <left style="medium">
        <color rgb="FF000000"/>
      </left>
      <right style="thin">
        <color rgb="FF000000"/>
      </right>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right/>
      <top style="thin">
        <color theme="0"/>
      </top>
      <bottom style="thin">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op>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indexed="64"/>
      </left>
      <right/>
      <top/>
      <bottom style="thin">
        <color indexed="64"/>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thin">
        <color indexed="64"/>
      </top>
      <bottom style="medium">
        <color indexed="64"/>
      </bottom>
      <diagonal/>
    </border>
  </borders>
  <cellStyleXfs count="2">
    <xf numFmtId="0" fontId="0" fillId="0" borderId="0"/>
    <xf numFmtId="44" fontId="4" fillId="0" borderId="0" applyFont="0" applyFill="0" applyBorder="0" applyAlignment="0" applyProtection="0"/>
  </cellStyleXfs>
  <cellXfs count="419">
    <xf numFmtId="0" fontId="0" fillId="0" borderId="0" xfId="0"/>
    <xf numFmtId="0" fontId="2" fillId="0" borderId="0" xfId="0" applyFont="1"/>
    <xf numFmtId="0" fontId="2" fillId="0" borderId="0" xfId="0" applyFont="1" applyAlignment="1">
      <alignment horizontal="center" vertical="center" wrapText="1"/>
    </xf>
    <xf numFmtId="0" fontId="7" fillId="2" borderId="22"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3" xfId="0" applyFont="1" applyFill="1" applyBorder="1" applyAlignment="1">
      <alignment horizontal="center" vertical="center"/>
    </xf>
    <xf numFmtId="0" fontId="11" fillId="2" borderId="1" xfId="0" applyFont="1" applyFill="1" applyBorder="1" applyAlignment="1">
      <alignment horizontal="center" wrapText="1"/>
    </xf>
    <xf numFmtId="0" fontId="11" fillId="2" borderId="1"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47" xfId="0" applyFont="1" applyFill="1" applyBorder="1" applyAlignment="1">
      <alignment horizontal="center" wrapText="1"/>
    </xf>
    <xf numFmtId="0" fontId="11" fillId="2" borderId="4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2" fillId="3" borderId="0" xfId="0" applyFont="1" applyFill="1" applyAlignment="1" applyProtection="1">
      <alignment vertical="center" wrapText="1"/>
      <protection hidden="1"/>
    </xf>
    <xf numFmtId="0" fontId="2" fillId="3" borderId="0" xfId="0" applyFont="1" applyFill="1" applyProtection="1">
      <protection hidden="1"/>
    </xf>
    <xf numFmtId="0" fontId="2" fillId="3" borderId="54" xfId="0" applyFont="1" applyFill="1" applyBorder="1" applyProtection="1">
      <protection hidden="1"/>
    </xf>
    <xf numFmtId="0" fontId="7" fillId="0" borderId="1" xfId="0" applyFont="1" applyBorder="1" applyAlignment="1" applyProtection="1">
      <alignment horizontal="center" vertical="center" wrapText="1"/>
      <protection hidden="1"/>
    </xf>
    <xf numFmtId="44" fontId="2" fillId="3" borderId="0" xfId="0" applyNumberFormat="1" applyFont="1" applyFill="1" applyProtection="1">
      <protection hidden="1"/>
    </xf>
    <xf numFmtId="0" fontId="2" fillId="3" borderId="1" xfId="0" applyFont="1" applyFill="1" applyBorder="1" applyAlignment="1" applyProtection="1">
      <alignment vertical="center"/>
      <protection locked="0" hidden="1"/>
    </xf>
    <xf numFmtId="0" fontId="2" fillId="3" borderId="1" xfId="0" applyFont="1" applyFill="1" applyBorder="1" applyAlignment="1" applyProtection="1">
      <alignment horizontal="center" vertical="center"/>
      <protection hidden="1"/>
    </xf>
    <xf numFmtId="44" fontId="2" fillId="2" borderId="1" xfId="1" applyFont="1" applyFill="1" applyBorder="1" applyAlignment="1" applyProtection="1">
      <alignment vertical="center" wrapText="1"/>
      <protection locked="0" hidden="1"/>
    </xf>
    <xf numFmtId="44" fontId="2" fillId="3" borderId="1" xfId="1" applyFont="1" applyFill="1" applyBorder="1" applyAlignment="1" applyProtection="1">
      <alignment vertical="center" wrapText="1"/>
      <protection hidden="1"/>
    </xf>
    <xf numFmtId="0" fontId="2" fillId="3" borderId="54" xfId="0" applyFont="1" applyFill="1" applyBorder="1" applyAlignment="1" applyProtection="1">
      <alignment vertical="center"/>
      <protection hidden="1"/>
    </xf>
    <xf numFmtId="0" fontId="2" fillId="3" borderId="0" xfId="0" applyFont="1" applyFill="1" applyAlignment="1" applyProtection="1">
      <alignment vertical="center"/>
      <protection locked="0" hidden="1"/>
    </xf>
    <xf numFmtId="0" fontId="2" fillId="3" borderId="0" xfId="0" applyFont="1" applyFill="1" applyAlignment="1" applyProtection="1">
      <alignment horizontal="center" vertical="center"/>
      <protection hidden="1"/>
    </xf>
    <xf numFmtId="44" fontId="2" fillId="3" borderId="0" xfId="1" applyFont="1" applyFill="1" applyBorder="1" applyAlignment="1" applyProtection="1">
      <alignment vertical="center" wrapText="1"/>
      <protection locked="0" hidden="1"/>
    </xf>
    <xf numFmtId="44" fontId="2" fillId="3" borderId="0" xfId="1" applyFont="1" applyFill="1" applyBorder="1" applyAlignment="1" applyProtection="1">
      <alignment vertical="center" wrapText="1"/>
      <protection hidden="1"/>
    </xf>
    <xf numFmtId="0" fontId="2" fillId="2" borderId="1" xfId="0" applyFont="1" applyFill="1" applyBorder="1" applyAlignment="1" applyProtection="1">
      <alignment vertical="center" wrapText="1"/>
      <protection locked="0" hidden="1"/>
    </xf>
    <xf numFmtId="0" fontId="2" fillId="3" borderId="0" xfId="0" applyFont="1" applyFill="1" applyAlignment="1" applyProtection="1">
      <alignment vertical="center" wrapText="1"/>
      <protection locked="0" hidden="1"/>
    </xf>
    <xf numFmtId="14" fontId="2" fillId="2" borderId="1" xfId="0" applyNumberFormat="1" applyFont="1" applyFill="1" applyBorder="1" applyAlignment="1" applyProtection="1">
      <alignment horizontal="center" vertical="center" wrapText="1"/>
      <protection locked="0" hidden="1"/>
    </xf>
    <xf numFmtId="14" fontId="2" fillId="3" borderId="0" xfId="0" applyNumberFormat="1" applyFont="1" applyFill="1" applyAlignment="1" applyProtection="1">
      <alignment horizontal="center" vertical="center" wrapText="1"/>
      <protection locked="0" hidden="1"/>
    </xf>
    <xf numFmtId="0" fontId="2" fillId="3" borderId="57" xfId="0" applyFont="1" applyFill="1" applyBorder="1" applyAlignment="1" applyProtection="1">
      <alignment vertical="center"/>
      <protection hidden="1"/>
    </xf>
    <xf numFmtId="0" fontId="2" fillId="3" borderId="0" xfId="0" applyFont="1" applyFill="1"/>
    <xf numFmtId="0" fontId="7" fillId="3" borderId="0" xfId="0" applyFont="1" applyFill="1"/>
    <xf numFmtId="0" fontId="2" fillId="3" borderId="0" xfId="0" applyFont="1" applyFill="1" applyAlignment="1">
      <alignment vertical="center" wrapText="1"/>
    </xf>
    <xf numFmtId="0" fontId="2" fillId="3" borderId="0" xfId="0" applyFont="1" applyFill="1" applyAlignment="1">
      <alignment horizontal="center" vertical="center" wrapText="1"/>
    </xf>
    <xf numFmtId="0" fontId="9" fillId="3" borderId="0" xfId="0" applyFont="1" applyFill="1" applyAlignment="1">
      <alignment horizontal="left" vertical="center"/>
    </xf>
    <xf numFmtId="0" fontId="11" fillId="3" borderId="0" xfId="0" applyFont="1" applyFill="1" applyAlignment="1">
      <alignment horizontal="center" vertical="center" wrapText="1"/>
    </xf>
    <xf numFmtId="0" fontId="9" fillId="3" borderId="0" xfId="0" applyFont="1" applyFill="1" applyAlignment="1">
      <alignment wrapText="1"/>
    </xf>
    <xf numFmtId="0" fontId="7" fillId="4" borderId="1" xfId="0" applyFont="1" applyFill="1" applyBorder="1" applyAlignment="1" applyProtection="1">
      <alignment horizontal="center" vertical="center" wrapText="1"/>
      <protection hidden="1"/>
    </xf>
    <xf numFmtId="0" fontId="3" fillId="3" borderId="0" xfId="0" applyFont="1" applyFill="1"/>
    <xf numFmtId="0" fontId="6" fillId="3" borderId="0" xfId="0" applyFont="1" applyFill="1" applyAlignment="1">
      <alignment vertical="center"/>
    </xf>
    <xf numFmtId="0" fontId="10" fillId="3" borderId="0" xfId="0" applyFont="1" applyFill="1" applyAlignment="1">
      <alignment vertical="center" wrapText="1"/>
    </xf>
    <xf numFmtId="0" fontId="12" fillId="0" borderId="1" xfId="0" applyFont="1" applyBorder="1" applyAlignment="1">
      <alignment horizontal="center" vertical="center" wrapText="1"/>
    </xf>
    <xf numFmtId="0" fontId="11" fillId="0" borderId="20" xfId="0" applyFont="1" applyBorder="1" applyAlignment="1">
      <alignment horizontal="center" vertical="center" wrapText="1"/>
    </xf>
    <xf numFmtId="0" fontId="2" fillId="2" borderId="1" xfId="0" quotePrefix="1" applyFont="1" applyFill="1" applyBorder="1" applyAlignment="1" applyProtection="1">
      <alignment horizontal="center" vertical="center" wrapText="1" readingOrder="1"/>
      <protection locked="0" hidden="1"/>
    </xf>
    <xf numFmtId="0" fontId="2" fillId="3" borderId="0" xfId="0" quotePrefix="1" applyFont="1" applyFill="1" applyAlignment="1" applyProtection="1">
      <alignment horizontal="center" vertical="center" wrapText="1" readingOrder="1"/>
      <protection locked="0" hidden="1"/>
    </xf>
    <xf numFmtId="0" fontId="2" fillId="3" borderId="0" xfId="0" applyFont="1" applyFill="1" applyAlignment="1" applyProtection="1">
      <alignment horizontal="center" vertical="center" wrapText="1" readingOrder="1"/>
      <protection locked="0" hidden="1"/>
    </xf>
    <xf numFmtId="0" fontId="7" fillId="3" borderId="0" xfId="0" applyFont="1" applyFill="1" applyAlignment="1">
      <alignment vertical="center" wrapText="1"/>
    </xf>
    <xf numFmtId="0" fontId="7" fillId="3" borderId="1" xfId="0" applyFont="1" applyFill="1" applyBorder="1" applyProtection="1">
      <protection hidden="1"/>
    </xf>
    <xf numFmtId="0" fontId="7" fillId="3" borderId="1" xfId="0" applyFont="1" applyFill="1" applyBorder="1" applyAlignment="1" applyProtection="1">
      <alignment horizontal="center" vertical="center"/>
      <protection hidden="1"/>
    </xf>
    <xf numFmtId="0" fontId="7" fillId="3" borderId="1" xfId="0" applyFont="1" applyFill="1" applyBorder="1" applyAlignment="1" applyProtection="1">
      <alignment horizontal="center"/>
      <protection hidden="1"/>
    </xf>
    <xf numFmtId="0" fontId="19" fillId="3" borderId="49" xfId="0" applyFont="1" applyFill="1" applyBorder="1" applyAlignment="1" applyProtection="1">
      <alignment horizontal="center" vertical="center"/>
      <protection hidden="1"/>
    </xf>
    <xf numFmtId="0" fontId="19" fillId="3" borderId="0" xfId="0" applyFont="1" applyFill="1" applyAlignment="1" applyProtection="1">
      <alignment horizontal="center" vertical="center"/>
      <protection hidden="1"/>
    </xf>
    <xf numFmtId="0" fontId="19" fillId="3" borderId="0" xfId="0" applyFont="1" applyFill="1" applyAlignment="1" applyProtection="1">
      <alignment horizontal="left" vertical="center"/>
      <protection hidden="1"/>
    </xf>
    <xf numFmtId="0" fontId="9" fillId="3" borderId="0" xfId="0" applyFont="1" applyFill="1" applyAlignment="1" applyProtection="1">
      <alignment horizontal="right" vertical="center" indent="1"/>
      <protection hidden="1"/>
    </xf>
    <xf numFmtId="44" fontId="7" fillId="3" borderId="1" xfId="1" applyFont="1" applyFill="1" applyBorder="1" applyAlignment="1" applyProtection="1">
      <alignment vertical="center" wrapText="1"/>
      <protection hidden="1"/>
    </xf>
    <xf numFmtId="0" fontId="2" fillId="3" borderId="0" xfId="0" applyFont="1" applyFill="1" applyAlignment="1" applyProtection="1">
      <alignment vertical="center"/>
      <protection hidden="1"/>
    </xf>
    <xf numFmtId="0" fontId="2" fillId="0" borderId="1" xfId="0" applyFont="1" applyBorder="1" applyAlignment="1" applyProtection="1">
      <alignment vertical="center" wrapText="1"/>
      <protection hidden="1"/>
    </xf>
    <xf numFmtId="44" fontId="2" fillId="0" borderId="1" xfId="1" applyFont="1" applyFill="1" applyBorder="1" applyAlignment="1" applyProtection="1">
      <alignment vertical="center" wrapText="1"/>
      <protection hidden="1"/>
    </xf>
    <xf numFmtId="0" fontId="14" fillId="0" borderId="0" xfId="0" applyFont="1" applyAlignment="1">
      <alignment horizontal="center" vertical="center" wrapText="1"/>
    </xf>
    <xf numFmtId="0" fontId="7" fillId="0" borderId="0" xfId="0" applyFont="1"/>
    <xf numFmtId="0" fontId="16" fillId="0" borderId="0" xfId="0" applyFont="1" applyAlignment="1">
      <alignment horizontal="center" vertical="center"/>
    </xf>
    <xf numFmtId="0" fontId="18" fillId="0" borderId="0" xfId="0" applyFont="1" applyAlignment="1">
      <alignment horizontal="center"/>
    </xf>
    <xf numFmtId="0" fontId="13" fillId="0" borderId="0" xfId="0" applyFont="1"/>
    <xf numFmtId="0" fontId="18" fillId="0" borderId="0" xfId="0" applyFont="1" applyAlignment="1">
      <alignment horizontal="center" vertical="top"/>
    </xf>
    <xf numFmtId="49" fontId="18" fillId="0" borderId="0" xfId="0" applyNumberFormat="1" applyFont="1" applyAlignment="1">
      <alignment horizontal="center" vertical="center"/>
    </xf>
    <xf numFmtId="0" fontId="7" fillId="0" borderId="0" xfId="0" applyFont="1" applyAlignment="1">
      <alignment horizontal="left"/>
    </xf>
    <xf numFmtId="0" fontId="17" fillId="0" borderId="0" xfId="0" applyFont="1"/>
    <xf numFmtId="0" fontId="2" fillId="2" borderId="20" xfId="0" applyFont="1" applyFill="1" applyBorder="1" applyProtection="1">
      <protection locked="0"/>
    </xf>
    <xf numFmtId="0" fontId="2" fillId="2" borderId="1" xfId="0" applyFont="1" applyFill="1" applyBorder="1" applyProtection="1">
      <protection locked="0"/>
    </xf>
    <xf numFmtId="44" fontId="2" fillId="2" borderId="1" xfId="1" applyFont="1" applyFill="1" applyBorder="1" applyProtection="1">
      <protection locked="0"/>
    </xf>
    <xf numFmtId="0" fontId="2" fillId="2" borderId="47" xfId="0" applyFont="1" applyFill="1" applyBorder="1" applyProtection="1">
      <protection locked="0"/>
    </xf>
    <xf numFmtId="0" fontId="2" fillId="2" borderId="77" xfId="0" applyFont="1" applyFill="1" applyBorder="1" applyProtection="1">
      <protection locked="0"/>
    </xf>
    <xf numFmtId="44" fontId="7" fillId="0" borderId="1" xfId="1" applyFont="1" applyFill="1" applyBorder="1" applyAlignment="1" applyProtection="1">
      <alignment vertical="center" wrapText="1"/>
      <protection hidden="1"/>
    </xf>
    <xf numFmtId="0" fontId="2" fillId="3" borderId="1" xfId="0" applyFont="1" applyFill="1" applyBorder="1" applyAlignment="1" applyProtection="1">
      <alignment vertical="center"/>
      <protection hidden="1"/>
    </xf>
    <xf numFmtId="0" fontId="23" fillId="3" borderId="0" xfId="0" applyFont="1" applyFill="1" applyAlignment="1" applyProtection="1">
      <alignment vertical="center"/>
      <protection hidden="1"/>
    </xf>
    <xf numFmtId="0" fontId="7" fillId="3" borderId="0" xfId="0" applyFont="1" applyFill="1" applyAlignment="1" applyProtection="1">
      <alignment vertical="center" wrapText="1"/>
      <protection hidden="1"/>
    </xf>
    <xf numFmtId="0" fontId="2" fillId="0" borderId="0" xfId="0" applyFont="1" applyAlignment="1" applyProtection="1">
      <alignment horizontal="center" vertical="center" wrapText="1"/>
      <protection hidden="1"/>
    </xf>
    <xf numFmtId="0" fontId="2" fillId="0" borderId="0" xfId="0" applyFont="1" applyProtection="1">
      <protection hidden="1"/>
    </xf>
    <xf numFmtId="0" fontId="9" fillId="3" borderId="0" xfId="0" applyFont="1" applyFill="1" applyAlignment="1" applyProtection="1">
      <alignment horizontal="left" vertical="center"/>
      <protection hidden="1"/>
    </xf>
    <xf numFmtId="0" fontId="7" fillId="3" borderId="0" xfId="0" applyFont="1" applyFill="1" applyAlignment="1" applyProtection="1">
      <alignment horizontal="left" vertical="center"/>
      <protection hidden="1"/>
    </xf>
    <xf numFmtId="0" fontId="3" fillId="3" borderId="0" xfId="0" applyFont="1" applyFill="1" applyProtection="1">
      <protection hidden="1"/>
    </xf>
    <xf numFmtId="0" fontId="6" fillId="3" borderId="0" xfId="0" applyFont="1" applyFill="1" applyAlignment="1" applyProtection="1">
      <alignment vertical="center"/>
      <protection hidden="1"/>
    </xf>
    <xf numFmtId="0" fontId="10" fillId="3" borderId="0" xfId="0" applyFont="1" applyFill="1" applyAlignment="1" applyProtection="1">
      <alignment vertical="center" wrapText="1"/>
      <protection hidden="1"/>
    </xf>
    <xf numFmtId="0" fontId="11" fillId="3" borderId="0" xfId="0" applyFont="1" applyFill="1" applyAlignment="1" applyProtection="1">
      <alignment horizontal="center" vertical="center" wrapText="1"/>
      <protection hidden="1"/>
    </xf>
    <xf numFmtId="0" fontId="11" fillId="0" borderId="20" xfId="0" applyFont="1" applyBorder="1" applyAlignment="1" applyProtection="1">
      <alignment horizontal="center" vertical="center" wrapText="1"/>
      <protection hidden="1"/>
    </xf>
    <xf numFmtId="0" fontId="11" fillId="0" borderId="79" xfId="0" applyFont="1" applyBorder="1" applyAlignment="1" applyProtection="1">
      <alignment horizontal="center" vertical="center" wrapText="1"/>
      <protection hidden="1"/>
    </xf>
    <xf numFmtId="0" fontId="2" fillId="3" borderId="0" xfId="0" applyFont="1" applyFill="1" applyAlignment="1" applyProtection="1">
      <alignment wrapText="1"/>
      <protection hidden="1"/>
    </xf>
    <xf numFmtId="0" fontId="27" fillId="3" borderId="0" xfId="0" applyFont="1" applyFill="1" applyProtection="1">
      <protection hidden="1"/>
    </xf>
    <xf numFmtId="0" fontId="28" fillId="3" borderId="0" xfId="0" applyFont="1" applyFill="1" applyAlignment="1" applyProtection="1">
      <alignment horizontal="left" vertical="center"/>
      <protection hidden="1"/>
    </xf>
    <xf numFmtId="0" fontId="7" fillId="2" borderId="22"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19" fillId="3" borderId="61" xfId="0" applyFont="1" applyFill="1" applyBorder="1" applyAlignment="1" applyProtection="1">
      <alignment horizontal="center" vertical="center"/>
      <protection hidden="1"/>
    </xf>
    <xf numFmtId="0" fontId="6" fillId="3" borderId="0" xfId="0" applyFont="1" applyFill="1" applyAlignment="1" applyProtection="1">
      <alignment horizontal="center" vertical="center"/>
      <protection hidden="1"/>
    </xf>
    <xf numFmtId="0" fontId="2" fillId="2" borderId="1" xfId="0" applyFont="1" applyFill="1" applyBorder="1" applyAlignment="1" applyProtection="1">
      <alignment horizontal="left" vertical="center" wrapText="1"/>
      <protection locked="0"/>
    </xf>
    <xf numFmtId="0" fontId="2" fillId="3" borderId="0" xfId="0" applyFont="1" applyFill="1" applyAlignment="1" applyProtection="1">
      <alignment horizontal="left" vertical="center" wrapText="1"/>
      <protection locked="0"/>
    </xf>
    <xf numFmtId="0" fontId="2" fillId="2" borderId="1" xfId="0" quotePrefix="1" applyFont="1" applyFill="1" applyBorder="1" applyAlignment="1" applyProtection="1">
      <alignment horizontal="center" vertical="center" wrapText="1" readingOrder="1"/>
      <protection locked="0"/>
    </xf>
    <xf numFmtId="14" fontId="2" fillId="2" borderId="1" xfId="0" applyNumberFormat="1" applyFont="1" applyFill="1" applyBorder="1" applyAlignment="1" applyProtection="1">
      <alignment horizontal="center" vertical="center" wrapText="1"/>
      <protection locked="0"/>
    </xf>
    <xf numFmtId="44" fontId="2" fillId="2" borderId="1" xfId="1" applyFont="1" applyFill="1" applyBorder="1" applyAlignment="1" applyProtection="1">
      <alignment vertical="center" wrapText="1"/>
      <protection locked="0"/>
    </xf>
    <xf numFmtId="0" fontId="2" fillId="3" borderId="0" xfId="0" quotePrefix="1" applyFont="1" applyFill="1" applyAlignment="1" applyProtection="1">
      <alignment horizontal="center" vertical="center" wrapText="1" readingOrder="1"/>
      <protection locked="0"/>
    </xf>
    <xf numFmtId="14" fontId="2" fillId="3" borderId="0" xfId="0" applyNumberFormat="1" applyFont="1" applyFill="1" applyAlignment="1" applyProtection="1">
      <alignment horizontal="center" vertical="center" wrapText="1"/>
      <protection locked="0"/>
    </xf>
    <xf numFmtId="44" fontId="2" fillId="3" borderId="0" xfId="1" applyFont="1" applyFill="1" applyBorder="1" applyAlignment="1" applyProtection="1">
      <alignment vertical="center" wrapText="1"/>
      <protection locked="0"/>
    </xf>
    <xf numFmtId="0" fontId="2" fillId="3" borderId="0" xfId="0" applyFont="1" applyFill="1" applyAlignment="1" applyProtection="1">
      <alignment horizontal="center" vertical="center" wrapText="1" readingOrder="1"/>
      <protection locked="0"/>
    </xf>
    <xf numFmtId="14" fontId="2" fillId="2" borderId="46" xfId="0" applyNumberFormat="1" applyFont="1" applyFill="1" applyBorder="1" applyAlignment="1" applyProtection="1">
      <alignment horizontal="center"/>
      <protection locked="0"/>
    </xf>
    <xf numFmtId="0" fontId="2" fillId="2" borderId="77" xfId="0" applyFont="1" applyFill="1" applyBorder="1" applyAlignment="1" applyProtection="1">
      <alignment horizontal="left"/>
      <protection locked="0"/>
    </xf>
    <xf numFmtId="0" fontId="2" fillId="2" borderId="1" xfId="0" applyFont="1" applyFill="1" applyBorder="1" applyAlignment="1" applyProtection="1">
      <alignment horizontal="center" vertical="center"/>
      <protection locked="0"/>
    </xf>
    <xf numFmtId="0" fontId="2" fillId="2" borderId="78" xfId="0" applyFont="1" applyFill="1" applyBorder="1" applyAlignment="1" applyProtection="1">
      <alignment horizontal="center" vertical="center"/>
      <protection locked="0"/>
    </xf>
    <xf numFmtId="0" fontId="29" fillId="2" borderId="1" xfId="0" applyFont="1" applyFill="1" applyBorder="1" applyAlignment="1" applyProtection="1">
      <alignment horizontal="left" vertical="top" wrapText="1"/>
      <protection locked="0"/>
    </xf>
    <xf numFmtId="0" fontId="29" fillId="2" borderId="77" xfId="0" applyFont="1" applyFill="1" applyBorder="1" applyAlignment="1" applyProtection="1">
      <alignment horizontal="left" vertical="top" wrapText="1"/>
      <protection locked="0"/>
    </xf>
    <xf numFmtId="0" fontId="29" fillId="2" borderId="78" xfId="0" applyFont="1" applyFill="1" applyBorder="1" applyAlignment="1" applyProtection="1">
      <alignment horizontal="left" vertical="top" wrapText="1"/>
      <protection locked="0"/>
    </xf>
    <xf numFmtId="0" fontId="29" fillId="2" borderId="81" xfId="0" applyFont="1" applyFill="1" applyBorder="1" applyAlignment="1" applyProtection="1">
      <alignment horizontal="left" vertical="top" wrapText="1"/>
      <protection locked="0"/>
    </xf>
    <xf numFmtId="0" fontId="30" fillId="2" borderId="1" xfId="0" applyFont="1" applyFill="1" applyBorder="1" applyAlignment="1" applyProtection="1">
      <alignment horizontal="left" vertical="top" wrapText="1"/>
      <protection locked="0"/>
    </xf>
    <xf numFmtId="0" fontId="30" fillId="2" borderId="77" xfId="0" applyFont="1" applyFill="1" applyBorder="1" applyAlignment="1" applyProtection="1">
      <alignment horizontal="left" vertical="top" wrapText="1"/>
      <protection locked="0"/>
    </xf>
    <xf numFmtId="0" fontId="30" fillId="2" borderId="78" xfId="0" applyFont="1" applyFill="1" applyBorder="1" applyAlignment="1" applyProtection="1">
      <alignment horizontal="left" vertical="top" wrapText="1"/>
      <protection locked="0"/>
    </xf>
    <xf numFmtId="0" fontId="30" fillId="2" borderId="81" xfId="0" applyFont="1" applyFill="1" applyBorder="1" applyAlignment="1" applyProtection="1">
      <alignment horizontal="left" vertical="top" wrapText="1"/>
      <protection locked="0"/>
    </xf>
    <xf numFmtId="0" fontId="7" fillId="2" borderId="82" xfId="0" applyFont="1" applyFill="1" applyBorder="1" applyAlignment="1" applyProtection="1">
      <alignment horizontal="center" vertical="center"/>
      <protection locked="0"/>
    </xf>
    <xf numFmtId="0" fontId="2" fillId="2" borderId="48" xfId="0" applyFont="1" applyFill="1" applyBorder="1" applyAlignment="1" applyProtection="1">
      <alignment wrapText="1"/>
      <protection locked="0"/>
    </xf>
    <xf numFmtId="0" fontId="5" fillId="0" borderId="0" xfId="0" applyFont="1" applyAlignment="1" applyProtection="1">
      <alignment horizontal="center"/>
    </xf>
    <xf numFmtId="0" fontId="2" fillId="0" borderId="0" xfId="0" applyFont="1" applyProtection="1"/>
    <xf numFmtId="0" fontId="2" fillId="0" borderId="0" xfId="0" applyFont="1" applyAlignment="1" applyProtection="1">
      <alignment horizontal="center" vertical="center" wrapText="1"/>
    </xf>
    <xf numFmtId="0" fontId="2" fillId="0" borderId="70" xfId="0" applyFont="1" applyBorder="1" applyAlignment="1" applyProtection="1">
      <alignment horizontal="left" vertical="center" wrapText="1"/>
    </xf>
    <xf numFmtId="0" fontId="2" fillId="0" borderId="42" xfId="0" applyFont="1" applyBorder="1" applyAlignment="1" applyProtection="1">
      <alignment horizontal="left" vertical="center" wrapText="1"/>
    </xf>
    <xf numFmtId="0" fontId="2" fillId="0" borderId="43" xfId="0" applyFont="1" applyBorder="1" applyAlignment="1" applyProtection="1">
      <alignment horizontal="left" vertical="center" wrapText="1"/>
    </xf>
    <xf numFmtId="0" fontId="2" fillId="0" borderId="5" xfId="0" applyFont="1" applyBorder="1" applyProtection="1"/>
    <xf numFmtId="0" fontId="2" fillId="0" borderId="6" xfId="0" applyFont="1" applyBorder="1" applyProtection="1"/>
    <xf numFmtId="0" fontId="2" fillId="0" borderId="5" xfId="0" applyFont="1" applyBorder="1" applyAlignment="1" applyProtection="1">
      <alignment wrapText="1"/>
    </xf>
    <xf numFmtId="0" fontId="2" fillId="0" borderId="7" xfId="0" applyFont="1" applyBorder="1" applyAlignment="1" applyProtection="1">
      <alignment wrapText="1"/>
    </xf>
    <xf numFmtId="0" fontId="2" fillId="0" borderId="8" xfId="0" applyFont="1" applyBorder="1" applyProtection="1"/>
    <xf numFmtId="0" fontId="2" fillId="0" borderId="9" xfId="0" applyFont="1" applyBorder="1" applyProtection="1"/>
    <xf numFmtId="0" fontId="2" fillId="0" borderId="32" xfId="0" applyFont="1" applyBorder="1" applyProtection="1"/>
    <xf numFmtId="0" fontId="2" fillId="0" borderId="29" xfId="0" applyFont="1" applyBorder="1" applyProtection="1"/>
    <xf numFmtId="0" fontId="2" fillId="0" borderId="30" xfId="0" applyFont="1" applyBorder="1" applyProtection="1"/>
    <xf numFmtId="0" fontId="7" fillId="0" borderId="0" xfId="0" applyFont="1" applyProtection="1"/>
    <xf numFmtId="0" fontId="2" fillId="0" borderId="27" xfId="0" applyFont="1" applyBorder="1" applyAlignment="1" applyProtection="1"/>
    <xf numFmtId="0" fontId="0" fillId="0" borderId="0" xfId="0" applyProtection="1"/>
    <xf numFmtId="0" fontId="12" fillId="0" borderId="1" xfId="0" applyFont="1" applyFill="1" applyBorder="1" applyAlignment="1" applyProtection="1">
      <alignment horizontal="center" vertical="center" wrapText="1"/>
      <protection hidden="1"/>
    </xf>
    <xf numFmtId="0" fontId="9" fillId="3" borderId="0" xfId="0" applyFont="1" applyFill="1" applyAlignment="1" applyProtection="1">
      <alignment wrapText="1"/>
      <protection hidden="1"/>
    </xf>
    <xf numFmtId="0" fontId="12" fillId="0" borderId="78" xfId="0" applyFont="1" applyBorder="1" applyAlignment="1" applyProtection="1">
      <alignment horizontal="center" vertical="center" wrapText="1"/>
      <protection hidden="1"/>
    </xf>
    <xf numFmtId="0" fontId="9" fillId="3" borderId="0" xfId="0" applyFont="1" applyFill="1" applyAlignment="1" applyProtection="1">
      <alignment vertical="center" wrapText="1"/>
      <protection hidden="1"/>
    </xf>
    <xf numFmtId="0" fontId="9" fillId="0" borderId="0" xfId="0" applyFont="1" applyAlignment="1" applyProtection="1">
      <alignment vertical="center" wrapText="1"/>
      <protection hidden="1"/>
    </xf>
    <xf numFmtId="0" fontId="7" fillId="2" borderId="17"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2" fillId="3" borderId="0" xfId="0" applyFont="1" applyFill="1" applyAlignment="1" applyProtection="1">
      <alignment vertical="center"/>
      <protection locked="0"/>
    </xf>
    <xf numFmtId="0" fontId="2" fillId="3" borderId="0" xfId="0" applyFont="1" applyFill="1" applyProtection="1">
      <protection locked="0"/>
    </xf>
    <xf numFmtId="0" fontId="7" fillId="2" borderId="13" xfId="0" applyFont="1" applyFill="1" applyBorder="1" applyAlignment="1" applyProtection="1">
      <alignment horizontal="center" vertical="center" wrapText="1"/>
      <protection locked="0"/>
    </xf>
    <xf numFmtId="0" fontId="9" fillId="5" borderId="51" xfId="0" applyFont="1" applyFill="1" applyBorder="1" applyAlignment="1" applyProtection="1">
      <alignment horizontal="center" vertical="center"/>
    </xf>
    <xf numFmtId="0" fontId="2" fillId="5" borderId="51" xfId="0" applyFont="1" applyFill="1" applyBorder="1" applyAlignment="1" applyProtection="1">
      <alignment horizontal="center" vertical="center"/>
    </xf>
    <xf numFmtId="0" fontId="2" fillId="5" borderId="71" xfId="0" applyFont="1" applyFill="1" applyBorder="1" applyAlignment="1" applyProtection="1">
      <alignment horizontal="center" vertical="center"/>
    </xf>
    <xf numFmtId="0" fontId="5" fillId="0" borderId="34" xfId="0" applyFont="1" applyBorder="1" applyAlignment="1" applyProtection="1">
      <alignment horizontal="center" vertical="center"/>
    </xf>
    <xf numFmtId="0" fontId="5" fillId="0" borderId="36" xfId="0" applyFont="1" applyBorder="1" applyAlignment="1" applyProtection="1">
      <alignment horizontal="center" vertical="center"/>
    </xf>
    <xf numFmtId="0" fontId="2" fillId="0" borderId="29" xfId="0" applyFont="1" applyBorder="1" applyAlignment="1" applyProtection="1">
      <alignment horizontal="left" vertical="center" wrapText="1"/>
    </xf>
    <xf numFmtId="0" fontId="2" fillId="0" borderId="31" xfId="0" applyFont="1" applyBorder="1" applyAlignment="1" applyProtection="1">
      <alignment horizontal="left" vertical="center" wrapText="1"/>
    </xf>
    <xf numFmtId="0" fontId="2" fillId="0" borderId="37" xfId="0" applyFont="1" applyBorder="1" applyAlignment="1" applyProtection="1">
      <alignment horizontal="left" vertical="center" wrapText="1"/>
    </xf>
    <xf numFmtId="0" fontId="2" fillId="0" borderId="39" xfId="0" applyFont="1" applyBorder="1" applyAlignment="1" applyProtection="1">
      <alignment horizontal="left" vertical="center" wrapText="1"/>
    </xf>
    <xf numFmtId="0" fontId="2" fillId="0" borderId="26" xfId="0" applyFont="1" applyBorder="1" applyAlignment="1" applyProtection="1">
      <alignment horizontal="left" vertical="center" wrapText="1"/>
    </xf>
    <xf numFmtId="0" fontId="2" fillId="0" borderId="28" xfId="0" applyFont="1" applyBorder="1" applyAlignment="1" applyProtection="1">
      <alignment horizontal="left" vertical="center" wrapText="1"/>
    </xf>
    <xf numFmtId="0" fontId="2" fillId="0" borderId="0" xfId="0" applyFont="1" applyAlignment="1" applyProtection="1">
      <alignment horizontal="center" vertical="center" wrapText="1"/>
    </xf>
    <xf numFmtId="0" fontId="3" fillId="0" borderId="74" xfId="0" applyFont="1" applyBorder="1" applyAlignment="1" applyProtection="1">
      <alignment horizontal="center"/>
    </xf>
    <xf numFmtId="0" fontId="3" fillId="0" borderId="75" xfId="0" applyFont="1" applyBorder="1" applyAlignment="1" applyProtection="1">
      <alignment horizontal="center"/>
    </xf>
    <xf numFmtId="0" fontId="3" fillId="0" borderId="76" xfId="0" applyFont="1" applyBorder="1" applyAlignment="1" applyProtection="1">
      <alignment horizontal="center"/>
    </xf>
    <xf numFmtId="0" fontId="2" fillId="0" borderId="27" xfId="0" applyFont="1" applyBorder="1" applyAlignment="1" applyProtection="1">
      <alignment horizontal="left" vertical="center" wrapText="1"/>
    </xf>
    <xf numFmtId="0" fontId="3" fillId="3" borderId="26" xfId="0" applyFont="1" applyFill="1" applyBorder="1" applyAlignment="1" applyProtection="1">
      <alignment horizontal="center" vertical="center"/>
      <protection hidden="1"/>
    </xf>
    <xf numFmtId="0" fontId="3" fillId="3" borderId="27" xfId="0" applyFont="1" applyFill="1" applyBorder="1" applyAlignment="1" applyProtection="1">
      <alignment horizontal="center" vertical="center"/>
      <protection hidden="1"/>
    </xf>
    <xf numFmtId="0" fontId="3" fillId="3" borderId="28" xfId="0" applyFont="1" applyFill="1" applyBorder="1" applyAlignment="1" applyProtection="1">
      <alignment horizontal="center" vertical="center"/>
      <protection hidden="1"/>
    </xf>
    <xf numFmtId="0" fontId="6" fillId="3" borderId="29" xfId="0" applyFont="1" applyFill="1" applyBorder="1" applyAlignment="1" applyProtection="1">
      <alignment horizontal="center" vertical="center"/>
      <protection hidden="1"/>
    </xf>
    <xf numFmtId="0" fontId="6" fillId="3" borderId="30" xfId="0" applyFont="1" applyFill="1" applyBorder="1" applyAlignment="1" applyProtection="1">
      <alignment horizontal="center" vertical="center"/>
      <protection hidden="1"/>
    </xf>
    <xf numFmtId="0" fontId="6" fillId="3" borderId="31" xfId="0" applyFont="1" applyFill="1" applyBorder="1" applyAlignment="1" applyProtection="1">
      <alignment horizontal="center" vertical="center"/>
      <protection hidden="1"/>
    </xf>
    <xf numFmtId="0" fontId="19" fillId="3" borderId="61" xfId="0" applyFont="1" applyFill="1" applyBorder="1" applyAlignment="1" applyProtection="1">
      <alignment horizontal="left" vertical="center"/>
      <protection hidden="1"/>
    </xf>
    <xf numFmtId="0" fontId="7" fillId="3" borderId="34" xfId="0" applyFont="1" applyFill="1" applyBorder="1" applyAlignment="1" applyProtection="1">
      <alignment horizontal="left" vertical="center"/>
      <protection hidden="1"/>
    </xf>
    <xf numFmtId="0" fontId="7" fillId="3" borderId="35" xfId="0" applyFont="1" applyFill="1" applyBorder="1" applyAlignment="1" applyProtection="1">
      <alignment horizontal="left" vertical="center"/>
      <protection hidden="1"/>
    </xf>
    <xf numFmtId="0" fontId="7" fillId="3" borderId="36" xfId="0" applyFont="1" applyFill="1" applyBorder="1" applyAlignment="1" applyProtection="1">
      <alignment horizontal="left" vertical="center"/>
      <protection hidden="1"/>
    </xf>
    <xf numFmtId="0" fontId="29" fillId="2" borderId="29" xfId="0" applyFont="1" applyFill="1" applyBorder="1" applyAlignment="1" applyProtection="1">
      <alignment horizontal="left" vertical="top" wrapText="1"/>
      <protection locked="0"/>
    </xf>
    <xf numFmtId="0" fontId="29" fillId="2" borderId="30" xfId="0" applyFont="1" applyFill="1" applyBorder="1" applyAlignment="1" applyProtection="1">
      <alignment horizontal="left" vertical="top" wrapText="1"/>
      <protection locked="0"/>
    </xf>
    <xf numFmtId="0" fontId="29" fillId="2" borderId="31" xfId="0" applyFont="1" applyFill="1" applyBorder="1" applyAlignment="1" applyProtection="1">
      <alignment horizontal="left" vertical="top" wrapText="1"/>
      <protection locked="0"/>
    </xf>
    <xf numFmtId="0" fontId="2" fillId="2" borderId="29" xfId="0" applyFont="1" applyFill="1" applyBorder="1" applyAlignment="1" applyProtection="1">
      <alignment horizontal="center" vertical="top" wrapText="1"/>
      <protection locked="0"/>
    </xf>
    <xf numFmtId="0" fontId="2" fillId="2" borderId="30" xfId="0" applyFont="1" applyFill="1" applyBorder="1" applyAlignment="1" applyProtection="1">
      <alignment horizontal="center" vertical="top" wrapText="1"/>
      <protection locked="0"/>
    </xf>
    <xf numFmtId="0" fontId="2" fillId="2" borderId="31" xfId="0" applyFont="1" applyFill="1" applyBorder="1" applyAlignment="1" applyProtection="1">
      <alignment horizontal="center" vertical="top" wrapText="1"/>
      <protection locked="0"/>
    </xf>
    <xf numFmtId="0" fontId="9" fillId="0" borderId="34" xfId="0" applyFont="1" applyBorder="1" applyAlignment="1" applyProtection="1">
      <alignment horizontal="left" vertical="center" wrapText="1"/>
    </xf>
    <xf numFmtId="0" fontId="9" fillId="0" borderId="35" xfId="0" applyFont="1" applyBorder="1" applyAlignment="1" applyProtection="1">
      <alignment horizontal="left" vertical="center" wrapText="1"/>
    </xf>
    <xf numFmtId="0" fontId="9" fillId="0" borderId="36" xfId="0" applyFont="1" applyBorder="1" applyAlignment="1" applyProtection="1">
      <alignment horizontal="left" vertical="center" wrapText="1"/>
    </xf>
    <xf numFmtId="0" fontId="2" fillId="2" borderId="32"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33"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3" fillId="0" borderId="26" xfId="0" applyFont="1" applyBorder="1" applyAlignment="1" applyProtection="1">
      <alignment horizontal="center"/>
    </xf>
    <xf numFmtId="0" fontId="3" fillId="0" borderId="27" xfId="0" applyFont="1" applyBorder="1" applyAlignment="1" applyProtection="1">
      <alignment horizontal="center"/>
    </xf>
    <xf numFmtId="0" fontId="3" fillId="0" borderId="28" xfId="0" applyFont="1" applyBorder="1" applyAlignment="1" applyProtection="1">
      <alignment horizontal="center"/>
    </xf>
    <xf numFmtId="0" fontId="6" fillId="0" borderId="32" xfId="0" applyFont="1" applyBorder="1" applyAlignment="1" applyProtection="1">
      <alignment horizontal="center" vertical="center"/>
    </xf>
    <xf numFmtId="0" fontId="6" fillId="0" borderId="0" xfId="0" applyFont="1" applyAlignment="1" applyProtection="1">
      <alignment horizontal="center" vertical="center"/>
    </xf>
    <xf numFmtId="0" fontId="6" fillId="0" borderId="33" xfId="0" applyFont="1" applyBorder="1" applyAlignment="1" applyProtection="1">
      <alignment horizontal="center" vertical="center"/>
    </xf>
    <xf numFmtId="0" fontId="20" fillId="0" borderId="34" xfId="0" applyFont="1" applyBorder="1" applyAlignment="1" applyProtection="1">
      <alignment horizontal="left" vertical="center" wrapText="1"/>
    </xf>
    <xf numFmtId="0" fontId="7" fillId="0" borderId="35" xfId="0" applyFont="1" applyBorder="1" applyAlignment="1" applyProtection="1">
      <alignment horizontal="left" vertical="center" wrapText="1"/>
    </xf>
    <xf numFmtId="0" fontId="7" fillId="0" borderId="36" xfId="0" applyFont="1" applyBorder="1" applyAlignment="1" applyProtection="1">
      <alignment horizontal="left" vertical="center" wrapText="1"/>
    </xf>
    <xf numFmtId="0" fontId="2" fillId="2" borderId="62" xfId="0" applyFont="1" applyFill="1" applyBorder="1" applyAlignment="1" applyProtection="1">
      <alignment horizontal="left" vertical="top" wrapText="1"/>
      <protection locked="0"/>
    </xf>
    <xf numFmtId="0" fontId="2" fillId="2" borderId="63" xfId="0" applyFont="1" applyFill="1" applyBorder="1" applyAlignment="1" applyProtection="1">
      <alignment horizontal="left" vertical="top" wrapText="1"/>
      <protection locked="0"/>
    </xf>
    <xf numFmtId="0" fontId="2" fillId="2" borderId="64" xfId="0" applyFont="1" applyFill="1" applyBorder="1" applyAlignment="1" applyProtection="1">
      <alignment horizontal="left" vertical="top" wrapText="1"/>
      <protection locked="0"/>
    </xf>
    <xf numFmtId="0" fontId="2" fillId="2" borderId="29" xfId="0" applyFont="1" applyFill="1" applyBorder="1" applyAlignment="1" applyProtection="1">
      <alignment horizontal="left" vertical="top" wrapText="1"/>
      <protection locked="0"/>
    </xf>
    <xf numFmtId="0" fontId="2" fillId="2" borderId="30" xfId="0" applyFont="1" applyFill="1" applyBorder="1" applyAlignment="1" applyProtection="1">
      <alignment horizontal="left" vertical="top" wrapText="1"/>
      <protection locked="0"/>
    </xf>
    <xf numFmtId="0" fontId="2" fillId="2" borderId="31" xfId="0" applyFont="1" applyFill="1" applyBorder="1" applyAlignment="1" applyProtection="1">
      <alignment horizontal="left" vertical="top" wrapText="1"/>
      <protection locked="0"/>
    </xf>
    <xf numFmtId="0" fontId="2" fillId="0" borderId="40" xfId="0" applyFont="1" applyBorder="1" applyAlignment="1" applyProtection="1">
      <alignment horizontal="left" vertical="center"/>
    </xf>
    <xf numFmtId="0" fontId="2" fillId="0" borderId="41" xfId="0" applyFont="1" applyBorder="1" applyAlignment="1" applyProtection="1">
      <alignment horizontal="left" vertical="center"/>
    </xf>
    <xf numFmtId="0" fontId="2" fillId="0" borderId="42" xfId="0" applyFont="1" applyBorder="1" applyAlignment="1" applyProtection="1">
      <alignment horizontal="left" vertical="center"/>
    </xf>
    <xf numFmtId="0" fontId="7" fillId="0" borderId="65" xfId="0" applyFont="1" applyBorder="1" applyAlignment="1" applyProtection="1">
      <alignment horizontal="left" vertical="center"/>
    </xf>
    <xf numFmtId="0" fontId="7" fillId="0" borderId="66" xfId="0" applyFont="1" applyBorder="1" applyAlignment="1" applyProtection="1">
      <alignment horizontal="left" vertical="center"/>
    </xf>
    <xf numFmtId="0" fontId="7" fillId="0" borderId="67" xfId="0" applyFont="1" applyBorder="1" applyAlignment="1" applyProtection="1">
      <alignment horizontal="left" vertical="center"/>
    </xf>
    <xf numFmtId="0" fontId="12" fillId="0" borderId="37" xfId="0" applyFont="1" applyBorder="1" applyAlignment="1" applyProtection="1">
      <alignment horizontal="left" vertical="center" wrapText="1"/>
    </xf>
    <xf numFmtId="0" fontId="12" fillId="0" borderId="38" xfId="0" applyFont="1" applyBorder="1" applyAlignment="1" applyProtection="1">
      <alignment horizontal="left" vertical="center" wrapText="1"/>
    </xf>
    <xf numFmtId="0" fontId="12" fillId="0" borderId="39" xfId="0" applyFont="1" applyBorder="1" applyAlignment="1" applyProtection="1">
      <alignment horizontal="left" vertical="center" wrapText="1"/>
    </xf>
    <xf numFmtId="0" fontId="3" fillId="3" borderId="2" xfId="0" applyFont="1" applyFill="1" applyBorder="1" applyAlignment="1" applyProtection="1">
      <alignment horizontal="center"/>
      <protection hidden="1"/>
    </xf>
    <xf numFmtId="0" fontId="3" fillId="3" borderId="3" xfId="0" applyFont="1" applyFill="1" applyBorder="1" applyAlignment="1" applyProtection="1">
      <alignment horizontal="center"/>
      <protection hidden="1"/>
    </xf>
    <xf numFmtId="0" fontId="3" fillId="3" borderId="4" xfId="0" applyFont="1" applyFill="1" applyBorder="1" applyAlignment="1" applyProtection="1">
      <alignment horizontal="center"/>
      <protection hidden="1"/>
    </xf>
    <xf numFmtId="0" fontId="6" fillId="3" borderId="5" xfId="0" applyFont="1" applyFill="1" applyBorder="1" applyAlignment="1" applyProtection="1">
      <alignment horizontal="center" vertical="center"/>
      <protection hidden="1"/>
    </xf>
    <xf numFmtId="0" fontId="6" fillId="3" borderId="0" xfId="0" applyFont="1" applyFill="1" applyAlignment="1" applyProtection="1">
      <alignment horizontal="center" vertical="center"/>
      <protection hidden="1"/>
    </xf>
    <xf numFmtId="0" fontId="6" fillId="3" borderId="6" xfId="0" applyFont="1" applyFill="1" applyBorder="1" applyAlignment="1" applyProtection="1">
      <alignment horizontal="center" vertical="center"/>
      <protection hidden="1"/>
    </xf>
    <xf numFmtId="0" fontId="10" fillId="3" borderId="60" xfId="0" applyFont="1" applyFill="1" applyBorder="1" applyAlignment="1" applyProtection="1">
      <alignment horizontal="left" vertical="center" wrapText="1"/>
      <protection hidden="1"/>
    </xf>
    <xf numFmtId="0" fontId="10" fillId="3" borderId="25" xfId="0" applyFont="1" applyFill="1" applyBorder="1" applyAlignment="1" applyProtection="1">
      <alignment horizontal="left" vertical="center" wrapText="1"/>
      <protection hidden="1"/>
    </xf>
    <xf numFmtId="0" fontId="10" fillId="3" borderId="18" xfId="0" applyFont="1" applyFill="1" applyBorder="1" applyAlignment="1" applyProtection="1">
      <alignment horizontal="left" vertical="center" wrapText="1"/>
      <protection hidden="1"/>
    </xf>
    <xf numFmtId="0" fontId="3" fillId="3" borderId="34" xfId="0" applyFont="1" applyFill="1" applyBorder="1" applyAlignment="1" applyProtection="1">
      <alignment horizontal="center" vertical="center"/>
      <protection hidden="1"/>
    </xf>
    <xf numFmtId="0" fontId="3" fillId="3" borderId="35" xfId="0" applyFont="1" applyFill="1" applyBorder="1" applyAlignment="1" applyProtection="1">
      <alignment horizontal="center" vertical="center"/>
      <protection hidden="1"/>
    </xf>
    <xf numFmtId="0" fontId="3" fillId="3" borderId="36" xfId="0" applyFont="1" applyFill="1" applyBorder="1" applyAlignment="1" applyProtection="1">
      <alignment horizontal="center" vertical="center"/>
      <protection hidden="1"/>
    </xf>
    <xf numFmtId="0" fontId="3" fillId="3" borderId="37" xfId="0" applyFont="1" applyFill="1" applyBorder="1" applyAlignment="1" applyProtection="1">
      <alignment horizontal="center" vertical="center"/>
      <protection hidden="1"/>
    </xf>
    <xf numFmtId="0" fontId="3" fillId="3" borderId="38" xfId="0" applyFont="1" applyFill="1" applyBorder="1" applyAlignment="1" applyProtection="1">
      <alignment horizontal="center" vertical="center"/>
      <protection hidden="1"/>
    </xf>
    <xf numFmtId="0" fontId="3" fillId="3" borderId="39" xfId="0" applyFont="1" applyFill="1" applyBorder="1" applyAlignment="1" applyProtection="1">
      <alignment horizontal="center" vertical="center"/>
      <protection hidden="1"/>
    </xf>
    <xf numFmtId="0" fontId="3" fillId="0" borderId="26" xfId="0" applyFont="1" applyBorder="1" applyAlignment="1" applyProtection="1">
      <alignment horizontal="center" vertical="center"/>
      <protection hidden="1"/>
    </xf>
    <xf numFmtId="0" fontId="3" fillId="0" borderId="27"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3" borderId="2" xfId="0" applyFont="1" applyFill="1" applyBorder="1" applyAlignment="1" applyProtection="1">
      <alignment horizontal="center" vertical="center"/>
      <protection hidden="1"/>
    </xf>
    <xf numFmtId="0" fontId="3" fillId="3" borderId="3" xfId="0" applyFont="1" applyFill="1" applyBorder="1" applyAlignment="1" applyProtection="1">
      <alignment horizontal="center" vertical="center"/>
      <protection hidden="1"/>
    </xf>
    <xf numFmtId="0" fontId="3" fillId="3" borderId="4" xfId="0" applyFont="1" applyFill="1" applyBorder="1" applyAlignment="1" applyProtection="1">
      <alignment horizontal="center" vertical="center"/>
      <protection hidden="1"/>
    </xf>
    <xf numFmtId="0" fontId="1" fillId="3" borderId="59" xfId="0" applyFont="1" applyFill="1" applyBorder="1" applyAlignment="1" applyProtection="1">
      <alignment horizontal="left" vertical="center"/>
      <protection hidden="1"/>
    </xf>
    <xf numFmtId="0" fontId="1" fillId="3" borderId="8" xfId="0" applyFont="1" applyFill="1" applyBorder="1" applyAlignment="1" applyProtection="1">
      <alignment horizontal="left" vertical="center"/>
      <protection hidden="1"/>
    </xf>
    <xf numFmtId="0" fontId="1" fillId="3" borderId="9" xfId="0" applyFont="1" applyFill="1" applyBorder="1" applyAlignment="1" applyProtection="1">
      <alignment horizontal="left" vertical="center"/>
      <protection hidden="1"/>
    </xf>
    <xf numFmtId="0" fontId="1" fillId="3" borderId="58" xfId="0" applyFont="1" applyFill="1" applyBorder="1" applyAlignment="1" applyProtection="1">
      <alignment horizontal="left" vertical="center"/>
      <protection hidden="1"/>
    </xf>
    <xf numFmtId="0" fontId="1" fillId="3" borderId="0" xfId="0" applyFont="1" applyFill="1" applyAlignment="1" applyProtection="1">
      <alignment horizontal="left" vertical="center"/>
      <protection hidden="1"/>
    </xf>
    <xf numFmtId="0" fontId="1" fillId="3" borderId="6" xfId="0" applyFont="1" applyFill="1" applyBorder="1" applyAlignment="1" applyProtection="1">
      <alignment horizontal="left" vertical="center"/>
      <protection hidden="1"/>
    </xf>
    <xf numFmtId="0" fontId="1" fillId="3" borderId="58" xfId="0" applyFont="1" applyFill="1" applyBorder="1" applyAlignment="1" applyProtection="1">
      <alignment horizontal="left" vertical="center" wrapText="1"/>
      <protection hidden="1"/>
    </xf>
    <xf numFmtId="0" fontId="1" fillId="3" borderId="0" xfId="0" applyFont="1" applyFill="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9" fillId="3" borderId="37" xfId="0" applyFont="1" applyFill="1" applyBorder="1" applyAlignment="1" applyProtection="1">
      <alignment horizontal="left" vertical="center" wrapText="1"/>
      <protection hidden="1"/>
    </xf>
    <xf numFmtId="0" fontId="9" fillId="3" borderId="38" xfId="0" applyFont="1" applyFill="1" applyBorder="1" applyAlignment="1" applyProtection="1">
      <alignment horizontal="left" vertical="center" wrapText="1"/>
      <protection hidden="1"/>
    </xf>
    <xf numFmtId="0" fontId="9" fillId="3" borderId="39" xfId="0" applyFont="1" applyFill="1" applyBorder="1" applyAlignment="1" applyProtection="1">
      <alignment horizontal="left" vertical="center" wrapText="1"/>
      <protection hidden="1"/>
    </xf>
    <xf numFmtId="0" fontId="15" fillId="3" borderId="29" xfId="0" applyFont="1" applyFill="1" applyBorder="1" applyAlignment="1" applyProtection="1">
      <alignment horizontal="center" vertical="center"/>
      <protection hidden="1"/>
    </xf>
    <xf numFmtId="0" fontId="15" fillId="3" borderId="30" xfId="0" applyFont="1" applyFill="1" applyBorder="1" applyAlignment="1" applyProtection="1">
      <alignment horizontal="center" vertical="center"/>
      <protection hidden="1"/>
    </xf>
    <xf numFmtId="0" fontId="15" fillId="3" borderId="31" xfId="0" applyFont="1" applyFill="1" applyBorder="1" applyAlignment="1" applyProtection="1">
      <alignment horizontal="center" vertical="center"/>
      <protection hidden="1"/>
    </xf>
    <xf numFmtId="0" fontId="20" fillId="0" borderId="23" xfId="0" applyFont="1" applyBorder="1" applyAlignment="1" applyProtection="1">
      <alignment horizontal="left" vertical="center" wrapText="1"/>
      <protection hidden="1"/>
    </xf>
    <xf numFmtId="0" fontId="9" fillId="0" borderId="24" xfId="0" applyFont="1" applyBorder="1" applyAlignment="1" applyProtection="1">
      <alignment horizontal="left" vertical="center" wrapText="1"/>
      <protection hidden="1"/>
    </xf>
    <xf numFmtId="0" fontId="9" fillId="0" borderId="16" xfId="0" applyFont="1" applyBorder="1" applyAlignment="1" applyProtection="1">
      <alignment horizontal="left" vertical="center" wrapText="1"/>
      <protection hidden="1"/>
    </xf>
    <xf numFmtId="0" fontId="29" fillId="2" borderId="60" xfId="0" applyFont="1" applyFill="1" applyBorder="1" applyAlignment="1" applyProtection="1">
      <alignment horizontal="left" vertical="top" wrapText="1"/>
      <protection locked="0"/>
    </xf>
    <xf numFmtId="0" fontId="29" fillId="2" borderId="25" xfId="0" applyFont="1" applyFill="1" applyBorder="1" applyAlignment="1" applyProtection="1">
      <alignment horizontal="left" vertical="top" wrapText="1"/>
      <protection locked="0"/>
    </xf>
    <xf numFmtId="0" fontId="29" fillId="2" borderId="18" xfId="0" applyFont="1" applyFill="1" applyBorder="1" applyAlignment="1" applyProtection="1">
      <alignment horizontal="left" vertical="top" wrapText="1"/>
      <protection locked="0"/>
    </xf>
    <xf numFmtId="0" fontId="20" fillId="0" borderId="60" xfId="0" applyFont="1" applyBorder="1" applyAlignment="1" applyProtection="1">
      <alignment horizontal="left" vertical="center" wrapText="1"/>
      <protection hidden="1"/>
    </xf>
    <xf numFmtId="0" fontId="9" fillId="0" borderId="25" xfId="0" applyFont="1" applyBorder="1" applyAlignment="1" applyProtection="1">
      <alignment horizontal="left" vertical="center" wrapText="1"/>
      <protection hidden="1"/>
    </xf>
    <xf numFmtId="0" fontId="9" fillId="0" borderId="18" xfId="0" applyFont="1" applyBorder="1" applyAlignment="1" applyProtection="1">
      <alignment horizontal="left" vertical="center" wrapText="1"/>
      <protection hidden="1"/>
    </xf>
    <xf numFmtId="0" fontId="2" fillId="3" borderId="0" xfId="0" applyFont="1" applyFill="1" applyAlignment="1" applyProtection="1">
      <alignment horizontal="left" vertical="center" wrapText="1"/>
      <protection locked="0"/>
    </xf>
    <xf numFmtId="0" fontId="2" fillId="3" borderId="0" xfId="1" applyNumberFormat="1" applyFont="1" applyFill="1" applyBorder="1" applyAlignment="1" applyProtection="1">
      <alignment horizontal="left" vertical="center" wrapText="1"/>
      <protection locked="0"/>
    </xf>
    <xf numFmtId="0" fontId="11" fillId="0" borderId="80" xfId="0" applyFont="1" applyBorder="1" applyAlignment="1" applyProtection="1">
      <alignment horizontal="center" vertical="center"/>
      <protection hidden="1"/>
    </xf>
    <xf numFmtId="0" fontId="11" fillId="0" borderId="78" xfId="0" applyFont="1" applyBorder="1" applyAlignment="1" applyProtection="1">
      <alignment horizontal="center" vertical="center"/>
      <protection hidden="1"/>
    </xf>
    <xf numFmtId="0" fontId="11" fillId="0" borderId="17" xfId="0" applyFont="1" applyFill="1" applyBorder="1" applyAlignment="1" applyProtection="1">
      <alignment horizontal="center" vertical="center"/>
      <protection hidden="1"/>
    </xf>
    <xf numFmtId="0" fontId="11" fillId="0" borderId="1" xfId="0" applyFont="1" applyFill="1" applyBorder="1" applyAlignment="1" applyProtection="1">
      <alignment horizontal="center" vertical="center"/>
      <protection hidden="1"/>
    </xf>
    <xf numFmtId="0" fontId="11" fillId="0" borderId="17" xfId="0" applyFont="1" applyFill="1" applyBorder="1" applyAlignment="1" applyProtection="1">
      <alignment horizontal="center" vertical="center" wrapText="1"/>
      <protection hidden="1"/>
    </xf>
    <xf numFmtId="0" fontId="11" fillId="0" borderId="1" xfId="0" applyFont="1" applyFill="1" applyBorder="1" applyAlignment="1" applyProtection="1">
      <alignment horizontal="center" vertical="center" wrapText="1"/>
      <protection hidden="1"/>
    </xf>
    <xf numFmtId="0" fontId="10" fillId="0" borderId="5" xfId="0" applyFont="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7" fillId="0" borderId="29" xfId="0" applyFont="1" applyBorder="1" applyAlignment="1" applyProtection="1">
      <alignment horizontal="left" vertical="center" wrapText="1"/>
      <protection hidden="1"/>
    </xf>
    <xf numFmtId="0" fontId="7" fillId="0" borderId="30" xfId="0" applyFont="1" applyBorder="1" applyAlignment="1" applyProtection="1">
      <alignment horizontal="left" vertical="center" wrapText="1"/>
      <protection hidden="1"/>
    </xf>
    <xf numFmtId="0" fontId="7" fillId="0" borderId="31" xfId="0" applyFont="1" applyBorder="1" applyAlignment="1" applyProtection="1">
      <alignment horizontal="left" vertical="center" wrapText="1"/>
      <protection hidden="1"/>
    </xf>
    <xf numFmtId="0" fontId="2" fillId="3" borderId="0" xfId="0" quotePrefix="1" applyFont="1" applyFill="1" applyAlignment="1" applyProtection="1">
      <alignment horizontal="left" vertical="center" wrapText="1"/>
      <protection locked="0"/>
    </xf>
    <xf numFmtId="0" fontId="2" fillId="3" borderId="49" xfId="0" quotePrefix="1" applyFont="1" applyFill="1" applyBorder="1" applyAlignment="1" applyProtection="1">
      <alignment horizontal="left" vertical="center" wrapText="1"/>
      <protection locked="0"/>
    </xf>
    <xf numFmtId="0" fontId="2" fillId="2" borderId="55" xfId="0" quotePrefix="1" applyFont="1" applyFill="1" applyBorder="1" applyAlignment="1" applyProtection="1">
      <alignment horizontal="left" vertical="center" wrapText="1"/>
      <protection locked="0"/>
    </xf>
    <xf numFmtId="0" fontId="2" fillId="2" borderId="25" xfId="0" quotePrefix="1" applyFont="1" applyFill="1" applyBorder="1" applyAlignment="1" applyProtection="1">
      <alignment horizontal="left" vertical="center" wrapText="1"/>
      <protection locked="0"/>
    </xf>
    <xf numFmtId="0" fontId="7" fillId="0" borderId="55" xfId="0" applyFont="1" applyBorder="1" applyAlignment="1" applyProtection="1">
      <alignment horizontal="center" vertical="center" wrapText="1"/>
      <protection hidden="1"/>
    </xf>
    <xf numFmtId="0" fontId="7" fillId="0" borderId="56" xfId="0" applyFont="1" applyBorder="1" applyAlignment="1" applyProtection="1">
      <alignment horizontal="center" vertical="center" wrapText="1"/>
      <protection hidden="1"/>
    </xf>
    <xf numFmtId="0" fontId="2" fillId="2" borderId="25" xfId="0" applyFont="1" applyFill="1" applyBorder="1" applyAlignment="1" applyProtection="1">
      <alignment horizontal="left" vertical="center" wrapText="1"/>
      <protection locked="0"/>
    </xf>
    <xf numFmtId="0" fontId="2" fillId="2" borderId="25" xfId="1" applyNumberFormat="1" applyFont="1" applyFill="1" applyBorder="1" applyAlignment="1" applyProtection="1">
      <alignment horizontal="left" vertical="center" wrapText="1"/>
      <protection locked="0"/>
    </xf>
    <xf numFmtId="0" fontId="2" fillId="2" borderId="56" xfId="1" applyNumberFormat="1" applyFont="1" applyFill="1" applyBorder="1" applyAlignment="1" applyProtection="1">
      <alignment horizontal="left" vertical="center" wrapText="1"/>
      <protection locked="0"/>
    </xf>
    <xf numFmtId="0" fontId="2" fillId="3" borderId="49" xfId="1" applyNumberFormat="1" applyFont="1" applyFill="1" applyBorder="1" applyAlignment="1" applyProtection="1">
      <alignment horizontal="left" vertical="center" wrapText="1"/>
      <protection locked="0"/>
    </xf>
    <xf numFmtId="0" fontId="2" fillId="3" borderId="49" xfId="0" applyFont="1" applyFill="1" applyBorder="1" applyAlignment="1" applyProtection="1">
      <alignment horizontal="left" vertical="center" wrapText="1"/>
      <protection locked="0"/>
    </xf>
    <xf numFmtId="0" fontId="9" fillId="0" borderId="60" xfId="0" applyFont="1" applyBorder="1" applyAlignment="1" applyProtection="1">
      <alignment horizontal="left" vertical="center" wrapText="1"/>
      <protection hidden="1"/>
    </xf>
    <xf numFmtId="0" fontId="26" fillId="0" borderId="60" xfId="0" applyFont="1" applyBorder="1" applyAlignment="1" applyProtection="1">
      <alignment horizontal="left" vertical="center" wrapText="1"/>
      <protection hidden="1"/>
    </xf>
    <xf numFmtId="0" fontId="7" fillId="0" borderId="25" xfId="0" applyFont="1" applyBorder="1" applyAlignment="1" applyProtection="1">
      <alignment horizontal="left" vertical="center" wrapText="1"/>
      <protection hidden="1"/>
    </xf>
    <xf numFmtId="0" fontId="7" fillId="0" borderId="18" xfId="0" applyFont="1" applyBorder="1" applyAlignment="1" applyProtection="1">
      <alignment horizontal="left" vertical="center" wrapText="1"/>
      <protection hidden="1"/>
    </xf>
    <xf numFmtId="0" fontId="29" fillId="2" borderId="10" xfId="0" applyFont="1" applyFill="1" applyBorder="1" applyAlignment="1" applyProtection="1">
      <alignment horizontal="left" vertical="top" wrapText="1"/>
      <protection locked="0"/>
    </xf>
    <xf numFmtId="0" fontId="29" fillId="2" borderId="11" xfId="0" applyFont="1" applyFill="1" applyBorder="1" applyAlignment="1" applyProtection="1">
      <alignment horizontal="left" vertical="top" wrapText="1"/>
      <protection locked="0"/>
    </xf>
    <xf numFmtId="0" fontId="29" fillId="2" borderId="12" xfId="0" applyFont="1" applyFill="1" applyBorder="1" applyAlignment="1" applyProtection="1">
      <alignment horizontal="left" vertical="top" wrapText="1"/>
      <protection locked="0"/>
    </xf>
    <xf numFmtId="0" fontId="2" fillId="2" borderId="60" xfId="0" applyFont="1" applyFill="1" applyBorder="1" applyAlignment="1" applyProtection="1">
      <alignment horizontal="left" vertical="top" wrapText="1"/>
      <protection locked="0"/>
    </xf>
    <xf numFmtId="0" fontId="2" fillId="2" borderId="25" xfId="0" applyFont="1" applyFill="1" applyBorder="1" applyAlignment="1" applyProtection="1">
      <alignment horizontal="left" vertical="top" wrapText="1"/>
      <protection locked="0"/>
    </xf>
    <xf numFmtId="0" fontId="2" fillId="2" borderId="18" xfId="0" applyFont="1" applyFill="1" applyBorder="1" applyAlignment="1" applyProtection="1">
      <alignment horizontal="left" vertical="top" wrapText="1"/>
      <protection locked="0"/>
    </xf>
    <xf numFmtId="0" fontId="3" fillId="0" borderId="37" xfId="0" applyFont="1" applyBorder="1" applyAlignment="1" applyProtection="1">
      <alignment horizontal="center" vertical="center" wrapText="1"/>
      <protection hidden="1"/>
    </xf>
    <xf numFmtId="0" fontId="3" fillId="0" borderId="38" xfId="0" applyFont="1" applyBorder="1" applyAlignment="1" applyProtection="1">
      <alignment horizontal="center" vertical="center" wrapText="1"/>
      <protection hidden="1"/>
    </xf>
    <xf numFmtId="0" fontId="3" fillId="0" borderId="39" xfId="0" applyFont="1" applyBorder="1" applyAlignment="1" applyProtection="1">
      <alignment horizontal="center" vertical="center" wrapText="1"/>
      <protection hidden="1"/>
    </xf>
    <xf numFmtId="0" fontId="7" fillId="0" borderId="34" xfId="0" applyFont="1" applyBorder="1" applyAlignment="1" applyProtection="1">
      <alignment horizontal="left" vertical="center" wrapText="1"/>
      <protection hidden="1"/>
    </xf>
    <xf numFmtId="0" fontId="7" fillId="0" borderId="35" xfId="0" applyFont="1" applyBorder="1" applyAlignment="1" applyProtection="1">
      <alignment horizontal="left" vertical="center" wrapText="1"/>
      <protection hidden="1"/>
    </xf>
    <xf numFmtId="0" fontId="7" fillId="0" borderId="36" xfId="0" applyFont="1" applyBorder="1" applyAlignment="1" applyProtection="1">
      <alignment horizontal="left" vertical="center" wrapText="1"/>
      <protection hidden="1"/>
    </xf>
    <xf numFmtId="0" fontId="9" fillId="0" borderId="68" xfId="0" applyFont="1" applyBorder="1" applyAlignment="1" applyProtection="1">
      <alignment horizontal="left" vertical="center" wrapText="1"/>
      <protection hidden="1"/>
    </xf>
    <xf numFmtId="0" fontId="9" fillId="0" borderId="61" xfId="0" applyFont="1" applyBorder="1" applyAlignment="1" applyProtection="1">
      <alignment horizontal="left" vertical="center" wrapText="1"/>
      <protection hidden="1"/>
    </xf>
    <xf numFmtId="0" fontId="9" fillId="0" borderId="21" xfId="0" applyFont="1" applyBorder="1" applyAlignment="1" applyProtection="1">
      <alignment horizontal="left" vertical="center" wrapText="1"/>
      <protection hidden="1"/>
    </xf>
    <xf numFmtId="0" fontId="21" fillId="0" borderId="37" xfId="0" applyFont="1" applyBorder="1" applyAlignment="1" applyProtection="1">
      <alignment horizontal="left" vertical="center"/>
      <protection hidden="1"/>
    </xf>
    <xf numFmtId="0" fontId="21" fillId="0" borderId="38" xfId="0" applyFont="1" applyBorder="1" applyAlignment="1" applyProtection="1">
      <alignment horizontal="left" vertical="center"/>
      <protection hidden="1"/>
    </xf>
    <xf numFmtId="0" fontId="21" fillId="0" borderId="39" xfId="0" applyFont="1" applyBorder="1" applyAlignment="1" applyProtection="1">
      <alignment horizontal="left" vertical="center"/>
      <protection hidden="1"/>
    </xf>
    <xf numFmtId="0" fontId="22" fillId="0" borderId="41" xfId="0" applyFont="1" applyBorder="1" applyAlignment="1" applyProtection="1">
      <alignment horizontal="left" vertical="center" wrapText="1"/>
      <protection hidden="1"/>
    </xf>
    <xf numFmtId="0" fontId="22" fillId="0" borderId="42" xfId="0" applyFont="1" applyBorder="1" applyAlignment="1" applyProtection="1">
      <alignment horizontal="left" vertical="center" wrapText="1"/>
      <protection hidden="1"/>
    </xf>
    <xf numFmtId="0" fontId="22" fillId="0" borderId="41" xfId="0" applyFont="1" applyBorder="1" applyAlignment="1" applyProtection="1">
      <alignment horizontal="left" vertical="center"/>
      <protection hidden="1"/>
    </xf>
    <xf numFmtId="0" fontId="22" fillId="0" borderId="42" xfId="0" applyFont="1" applyBorder="1" applyAlignment="1" applyProtection="1">
      <alignment horizontal="left" vertical="center"/>
      <protection hidden="1"/>
    </xf>
    <xf numFmtId="0" fontId="22" fillId="0" borderId="44" xfId="0" applyFont="1" applyBorder="1" applyAlignment="1" applyProtection="1">
      <alignment horizontal="left" vertical="center"/>
      <protection hidden="1"/>
    </xf>
    <xf numFmtId="0" fontId="22" fillId="0" borderId="45" xfId="0" applyFont="1" applyBorder="1" applyAlignment="1" applyProtection="1">
      <alignment horizontal="left" vertical="center"/>
      <protection hidden="1"/>
    </xf>
    <xf numFmtId="0" fontId="11" fillId="0" borderId="1" xfId="0" applyFont="1" applyBorder="1" applyAlignment="1">
      <alignment horizontal="center" vertical="center"/>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10" fillId="3" borderId="5"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0" borderId="32" xfId="0" applyFont="1" applyBorder="1" applyAlignment="1">
      <alignment horizontal="center" vertical="center"/>
    </xf>
    <xf numFmtId="0" fontId="10" fillId="0" borderId="0" xfId="0" applyFont="1" applyAlignment="1">
      <alignment horizontal="center" vertical="center"/>
    </xf>
    <xf numFmtId="0" fontId="11" fillId="0" borderId="1" xfId="0" applyFont="1" applyBorder="1" applyAlignment="1">
      <alignment horizontal="center" vertical="center"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9" fillId="2" borderId="10" xfId="0" applyFont="1" applyFill="1" applyBorder="1" applyAlignment="1">
      <alignment horizontal="center" vertical="top" wrapText="1"/>
    </xf>
    <xf numFmtId="0" fontId="9" fillId="2" borderId="11" xfId="0" applyFont="1" applyFill="1" applyBorder="1" applyAlignment="1">
      <alignment horizontal="center" vertical="top" wrapText="1"/>
    </xf>
    <xf numFmtId="0" fontId="9" fillId="2" borderId="12" xfId="0" applyFont="1" applyFill="1" applyBorder="1" applyAlignment="1">
      <alignment horizontal="center" vertical="top"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16" xfId="0" applyFont="1" applyBorder="1" applyAlignment="1">
      <alignment horizontal="left" vertical="center" wrapText="1"/>
    </xf>
    <xf numFmtId="0" fontId="2" fillId="2" borderId="60" xfId="0" applyFont="1" applyFill="1" applyBorder="1" applyAlignment="1">
      <alignment horizontal="center" wrapText="1"/>
    </xf>
    <xf numFmtId="0" fontId="2" fillId="2" borderId="25" xfId="0" applyFont="1" applyFill="1" applyBorder="1" applyAlignment="1">
      <alignment horizontal="center" wrapText="1"/>
    </xf>
    <xf numFmtId="0" fontId="2" fillId="2" borderId="18" xfId="0" applyFont="1" applyFill="1" applyBorder="1" applyAlignment="1">
      <alignment horizontal="center" wrapText="1"/>
    </xf>
    <xf numFmtId="0" fontId="9" fillId="0" borderId="60" xfId="0" applyFont="1" applyBorder="1" applyAlignment="1">
      <alignment horizontal="left" vertical="center" wrapText="1"/>
    </xf>
    <xf numFmtId="0" fontId="9" fillId="0" borderId="25" xfId="0" applyFont="1" applyBorder="1" applyAlignment="1">
      <alignment horizontal="left" vertical="center" wrapText="1"/>
    </xf>
    <xf numFmtId="0" fontId="9" fillId="0" borderId="18" xfId="0" applyFont="1" applyBorder="1" applyAlignment="1">
      <alignment horizontal="left" vertical="center" wrapText="1"/>
    </xf>
    <xf numFmtId="0" fontId="2" fillId="2" borderId="60" xfId="0" applyFont="1" applyFill="1" applyBorder="1" applyAlignment="1">
      <alignment horizontal="center"/>
    </xf>
    <xf numFmtId="0" fontId="2" fillId="2" borderId="25" xfId="0" applyFont="1" applyFill="1" applyBorder="1" applyAlignment="1">
      <alignment horizontal="center"/>
    </xf>
    <xf numFmtId="0" fontId="2" fillId="2" borderId="18" xfId="0" applyFont="1" applyFill="1" applyBorder="1" applyAlignment="1">
      <alignment horizontal="center"/>
    </xf>
    <xf numFmtId="0" fontId="12" fillId="0" borderId="60"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18" xfId="0" applyFont="1" applyBorder="1" applyAlignment="1">
      <alignment horizontal="center" vertical="center" wrapTex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2" fillId="3" borderId="0" xfId="0" quotePrefix="1" applyFont="1" applyFill="1" applyAlignment="1" applyProtection="1">
      <alignment horizontal="center" vertical="center" wrapText="1"/>
      <protection locked="0" hidden="1"/>
    </xf>
    <xf numFmtId="0" fontId="2" fillId="3" borderId="0" xfId="0" applyFont="1" applyFill="1" applyAlignment="1" applyProtection="1">
      <alignment horizontal="center" vertical="center" wrapText="1"/>
      <protection locked="0" hidden="1"/>
    </xf>
    <xf numFmtId="0" fontId="2" fillId="3" borderId="0" xfId="1" applyNumberFormat="1" applyFont="1" applyFill="1" applyBorder="1" applyAlignment="1" applyProtection="1">
      <alignment horizontal="center" vertical="center" wrapText="1"/>
      <protection locked="0" hidden="1"/>
    </xf>
    <xf numFmtId="0" fontId="10" fillId="2" borderId="60" xfId="0" applyFont="1" applyFill="1" applyBorder="1" applyAlignment="1">
      <alignment horizontal="center" vertical="top" wrapText="1"/>
    </xf>
    <xf numFmtId="0" fontId="10" fillId="2" borderId="25" xfId="0" applyFont="1" applyFill="1" applyBorder="1" applyAlignment="1">
      <alignment horizontal="center" vertical="top" wrapText="1"/>
    </xf>
    <xf numFmtId="0" fontId="10" fillId="2" borderId="18" xfId="0" applyFont="1" applyFill="1" applyBorder="1" applyAlignment="1">
      <alignment horizontal="center" vertical="top" wrapText="1"/>
    </xf>
    <xf numFmtId="0" fontId="7" fillId="0" borderId="60" xfId="0" applyFont="1" applyBorder="1" applyAlignment="1">
      <alignment horizontal="left" vertical="center" wrapText="1"/>
    </xf>
    <xf numFmtId="0" fontId="7" fillId="0" borderId="25" xfId="0" applyFont="1" applyBorder="1" applyAlignment="1">
      <alignment horizontal="left" vertical="center" wrapText="1"/>
    </xf>
    <xf numFmtId="0" fontId="7" fillId="0" borderId="18" xfId="0" applyFont="1" applyBorder="1" applyAlignment="1">
      <alignment horizontal="left" vertical="center" wrapText="1"/>
    </xf>
    <xf numFmtId="0" fontId="10" fillId="2" borderId="60" xfId="0" applyFont="1" applyFill="1" applyBorder="1" applyAlignment="1">
      <alignment horizontal="center"/>
    </xf>
    <xf numFmtId="0" fontId="10" fillId="2" borderId="25" xfId="0" applyFont="1" applyFill="1" applyBorder="1" applyAlignment="1">
      <alignment horizontal="center"/>
    </xf>
    <xf numFmtId="0" fontId="10" fillId="2" borderId="18" xfId="0" applyFont="1" applyFill="1" applyBorder="1" applyAlignment="1">
      <alignment horizontal="center"/>
    </xf>
    <xf numFmtId="0" fontId="2" fillId="3" borderId="49" xfId="0" quotePrefix="1" applyFont="1" applyFill="1" applyBorder="1" applyAlignment="1" applyProtection="1">
      <alignment horizontal="center" vertical="center" wrapText="1"/>
      <protection locked="0" hidden="1"/>
    </xf>
    <xf numFmtId="0" fontId="2" fillId="3" borderId="49" xfId="0" applyFont="1" applyFill="1" applyBorder="1" applyAlignment="1" applyProtection="1">
      <alignment horizontal="center" vertical="center" wrapText="1"/>
      <protection locked="0" hidden="1"/>
    </xf>
    <xf numFmtId="0" fontId="2" fillId="3" borderId="49" xfId="1" applyNumberFormat="1" applyFont="1" applyFill="1" applyBorder="1" applyAlignment="1" applyProtection="1">
      <alignment horizontal="center" vertical="center" wrapText="1"/>
      <protection locked="0" hidden="1"/>
    </xf>
    <xf numFmtId="0" fontId="2" fillId="2" borderId="55" xfId="0" quotePrefix="1" applyFont="1" applyFill="1" applyBorder="1" applyAlignment="1" applyProtection="1">
      <alignment horizontal="center" vertical="center" wrapText="1"/>
      <protection locked="0" hidden="1"/>
    </xf>
    <xf numFmtId="0" fontId="2" fillId="2" borderId="25" xfId="0" quotePrefix="1" applyFont="1" applyFill="1" applyBorder="1" applyAlignment="1" applyProtection="1">
      <alignment horizontal="center" vertical="center" wrapText="1"/>
      <protection locked="0" hidden="1"/>
    </xf>
    <xf numFmtId="0" fontId="2" fillId="2" borderId="25" xfId="0" applyFont="1" applyFill="1" applyBorder="1" applyAlignment="1" applyProtection="1">
      <alignment horizontal="center" vertical="center" wrapText="1"/>
      <protection locked="0" hidden="1"/>
    </xf>
    <xf numFmtId="0" fontId="2" fillId="2" borderId="25" xfId="1" applyNumberFormat="1" applyFont="1" applyFill="1" applyBorder="1" applyAlignment="1" applyProtection="1">
      <alignment horizontal="center" vertical="center" wrapText="1"/>
      <protection locked="0" hidden="1"/>
    </xf>
    <xf numFmtId="0" fontId="2" fillId="2" borderId="56" xfId="1" applyNumberFormat="1" applyFont="1" applyFill="1" applyBorder="1" applyAlignment="1" applyProtection="1">
      <alignment horizontal="center" vertical="center" wrapText="1"/>
      <protection locked="0" hidden="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0" xfId="0" applyFont="1" applyFill="1" applyAlignment="1">
      <alignment horizontal="center" vertical="center"/>
    </xf>
    <xf numFmtId="0" fontId="15" fillId="3" borderId="6" xfId="0" applyFont="1" applyFill="1" applyBorder="1" applyAlignment="1">
      <alignment horizontal="center" vertical="center"/>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 fillId="3" borderId="58"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6" xfId="0" applyFont="1" applyFill="1" applyBorder="1" applyAlignment="1">
      <alignment horizontal="left" vertical="center" wrapText="1"/>
    </xf>
    <xf numFmtId="0" fontId="1" fillId="3" borderId="58" xfId="0" applyFont="1" applyFill="1" applyBorder="1" applyAlignment="1">
      <alignment horizontal="left" vertical="center"/>
    </xf>
    <xf numFmtId="0" fontId="1" fillId="3" borderId="0" xfId="0" applyFont="1" applyFill="1" applyAlignment="1">
      <alignment horizontal="left" vertical="center"/>
    </xf>
    <xf numFmtId="0" fontId="1" fillId="3" borderId="6" xfId="0" applyFont="1" applyFill="1" applyBorder="1" applyAlignment="1">
      <alignment horizontal="left" vertical="center"/>
    </xf>
    <xf numFmtId="0" fontId="1" fillId="3" borderId="59" xfId="0" applyFont="1" applyFill="1" applyBorder="1" applyAlignment="1">
      <alignment horizontal="left" vertical="center"/>
    </xf>
    <xf numFmtId="0" fontId="1" fillId="3" borderId="8" xfId="0" applyFont="1" applyFill="1" applyBorder="1" applyAlignment="1">
      <alignment horizontal="left" vertical="center"/>
    </xf>
    <xf numFmtId="0" fontId="1" fillId="3" borderId="9" xfId="0" applyFont="1" applyFill="1" applyBorder="1" applyAlignment="1">
      <alignment horizontal="left" vertical="center"/>
    </xf>
    <xf numFmtId="0" fontId="7" fillId="0" borderId="1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29" fillId="2" borderId="11" xfId="0" applyFont="1" applyFill="1" applyBorder="1" applyAlignment="1" applyProtection="1">
      <alignment horizontal="left" vertical="top"/>
      <protection locked="0"/>
    </xf>
    <xf numFmtId="0" fontId="29" fillId="2" borderId="12" xfId="0" applyFont="1" applyFill="1" applyBorder="1" applyAlignment="1" applyProtection="1">
      <alignment horizontal="left" vertical="top"/>
      <protection locked="0"/>
    </xf>
    <xf numFmtId="0" fontId="15" fillId="3" borderId="5" xfId="0" applyFont="1" applyFill="1" applyBorder="1" applyAlignment="1" applyProtection="1">
      <alignment horizontal="center" vertical="center"/>
      <protection hidden="1"/>
    </xf>
    <xf numFmtId="0" fontId="15" fillId="3" borderId="0" xfId="0" applyFont="1" applyFill="1" applyAlignment="1" applyProtection="1">
      <alignment horizontal="center" vertical="center"/>
      <protection hidden="1"/>
    </xf>
    <xf numFmtId="0" fontId="15" fillId="3" borderId="6" xfId="0" applyFont="1" applyFill="1" applyBorder="1" applyAlignment="1" applyProtection="1">
      <alignment horizontal="center" vertical="center"/>
      <protection hidden="1"/>
    </xf>
    <xf numFmtId="0" fontId="23" fillId="3" borderId="37" xfId="0" applyFont="1" applyFill="1" applyBorder="1" applyAlignment="1" applyProtection="1">
      <alignment horizontal="left" vertical="center" wrapText="1"/>
      <protection hidden="1"/>
    </xf>
    <xf numFmtId="0" fontId="23" fillId="3" borderId="38" xfId="0" applyFont="1" applyFill="1" applyBorder="1" applyAlignment="1" applyProtection="1">
      <alignment horizontal="left" vertical="center" wrapText="1"/>
      <protection hidden="1"/>
    </xf>
    <xf numFmtId="0" fontId="23" fillId="3" borderId="39" xfId="0" applyFont="1" applyFill="1" applyBorder="1" applyAlignment="1" applyProtection="1">
      <alignment horizontal="left" vertical="center" wrapText="1"/>
      <protection hidden="1"/>
    </xf>
    <xf numFmtId="0" fontId="29" fillId="2" borderId="10" xfId="0" applyFont="1" applyFill="1" applyBorder="1" applyAlignment="1" applyProtection="1">
      <alignment horizontal="left" vertical="top"/>
      <protection locked="0"/>
    </xf>
    <xf numFmtId="0" fontId="30" fillId="2" borderId="10" xfId="0" applyFont="1" applyFill="1" applyBorder="1" applyAlignment="1" applyProtection="1">
      <alignment horizontal="left" vertical="top" wrapText="1"/>
      <protection locked="0"/>
    </xf>
    <xf numFmtId="0" fontId="30" fillId="2" borderId="11" xfId="0" applyFont="1" applyFill="1" applyBorder="1" applyAlignment="1" applyProtection="1">
      <alignment horizontal="left" vertical="top" wrapText="1"/>
      <protection locked="0"/>
    </xf>
    <xf numFmtId="0" fontId="30" fillId="2" borderId="12" xfId="0" applyFont="1" applyFill="1" applyBorder="1" applyAlignment="1" applyProtection="1">
      <alignment horizontal="left" vertical="top" wrapText="1"/>
      <protection locked="0"/>
    </xf>
    <xf numFmtId="0" fontId="7" fillId="0" borderId="52" xfId="0" applyFont="1" applyBorder="1" applyAlignment="1" applyProtection="1">
      <alignment horizontal="left" vertical="center" wrapText="1"/>
    </xf>
    <xf numFmtId="0" fontId="7" fillId="0" borderId="50" xfId="0" applyFont="1" applyBorder="1" applyAlignment="1" applyProtection="1">
      <alignment horizontal="left" vertical="center" wrapText="1"/>
    </xf>
    <xf numFmtId="0" fontId="7" fillId="0" borderId="53" xfId="0" applyFont="1" applyBorder="1" applyAlignment="1" applyProtection="1">
      <alignment horizontal="left" vertical="center" wrapText="1"/>
    </xf>
    <xf numFmtId="0" fontId="3" fillId="0" borderId="26"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28" xfId="0" applyFont="1" applyBorder="1" applyAlignment="1" applyProtection="1">
      <alignment horizontal="center" vertical="center"/>
    </xf>
    <xf numFmtId="0" fontId="29" fillId="2" borderId="69" xfId="0" applyFont="1" applyFill="1" applyBorder="1" applyAlignment="1" applyProtection="1">
      <alignment horizontal="left" vertical="top" wrapText="1"/>
      <protection locked="0"/>
    </xf>
    <xf numFmtId="0" fontId="29" fillId="2" borderId="70" xfId="0" applyFont="1" applyFill="1" applyBorder="1" applyAlignment="1" applyProtection="1">
      <alignment horizontal="left" vertical="top" wrapText="1"/>
      <protection locked="0"/>
    </xf>
    <xf numFmtId="0" fontId="24" fillId="0" borderId="29" xfId="0" applyFont="1" applyBorder="1" applyAlignment="1" applyProtection="1">
      <alignment horizontal="center" vertical="center" wrapText="1"/>
    </xf>
    <xf numFmtId="0" fontId="24" fillId="0" borderId="30" xfId="0" applyFont="1" applyBorder="1" applyAlignment="1" applyProtection="1">
      <alignment horizontal="center" vertical="center" wrapText="1"/>
    </xf>
    <xf numFmtId="0" fontId="24" fillId="0" borderId="31" xfId="0" applyFont="1" applyBorder="1" applyAlignment="1" applyProtection="1">
      <alignment horizontal="center" vertical="center" wrapText="1"/>
    </xf>
    <xf numFmtId="0" fontId="29" fillId="2" borderId="69" xfId="0" applyFont="1" applyFill="1" applyBorder="1" applyAlignment="1" applyProtection="1">
      <alignment horizontal="left" vertical="center" wrapText="1"/>
      <protection locked="0"/>
    </xf>
    <xf numFmtId="0" fontId="29" fillId="2" borderId="70" xfId="0" applyFont="1" applyFill="1" applyBorder="1" applyAlignment="1" applyProtection="1">
      <alignment horizontal="left" vertical="center" wrapText="1"/>
      <protection locked="0"/>
    </xf>
    <xf numFmtId="0" fontId="29" fillId="2" borderId="72" xfId="0" applyFont="1" applyFill="1" applyBorder="1" applyAlignment="1" applyProtection="1">
      <alignment horizontal="left" vertical="center" wrapText="1"/>
      <protection locked="0"/>
    </xf>
    <xf numFmtId="0" fontId="29" fillId="2" borderId="73" xfId="0" applyFont="1" applyFill="1" applyBorder="1" applyAlignment="1" applyProtection="1">
      <alignment horizontal="left" vertical="center" wrapText="1"/>
      <protection locked="0"/>
    </xf>
    <xf numFmtId="0" fontId="6" fillId="0" borderId="29" xfId="0" applyFont="1" applyBorder="1" applyAlignment="1" applyProtection="1">
      <alignment horizontal="center" vertical="center"/>
    </xf>
    <xf numFmtId="0" fontId="6" fillId="0" borderId="30" xfId="0" applyFont="1" applyBorder="1" applyAlignment="1" applyProtection="1">
      <alignment horizontal="center" vertical="center"/>
    </xf>
    <xf numFmtId="0" fontId="6" fillId="0" borderId="31" xfId="0" applyFont="1" applyBorder="1" applyAlignment="1" applyProtection="1">
      <alignment horizontal="center" vertical="center"/>
    </xf>
    <xf numFmtId="0" fontId="7" fillId="0" borderId="34" xfId="0" applyFont="1" applyBorder="1" applyAlignment="1" applyProtection="1">
      <alignment horizontal="left" vertical="center" wrapText="1"/>
    </xf>
  </cellXfs>
  <cellStyles count="2">
    <cellStyle name="Currency" xfId="1" builtinId="4"/>
    <cellStyle name="Normal" xfId="0" builtinId="0"/>
  </cellStyles>
  <dxfs count="532">
    <dxf>
      <font>
        <color theme="0"/>
      </font>
    </dxf>
    <dxf>
      <font>
        <color rgb="FFFF0000"/>
      </font>
      <fill>
        <patternFill patternType="none">
          <bgColor auto="1"/>
        </patternFill>
      </fill>
    </dxf>
    <dxf>
      <font>
        <color theme="0"/>
      </font>
    </dxf>
    <dxf>
      <font>
        <color rgb="FFFF0000"/>
      </font>
    </dxf>
    <dxf>
      <font>
        <color theme="0"/>
      </font>
    </dxf>
    <dxf>
      <font>
        <color rgb="FFFF0000"/>
      </font>
    </dxf>
    <dxf>
      <font>
        <color rgb="FFFF0000"/>
      </font>
      <fill>
        <patternFill patternType="none">
          <bgColor auto="1"/>
        </patternFill>
      </fill>
    </dxf>
    <dxf>
      <font>
        <color rgb="FFFF0000"/>
      </font>
      <fill>
        <patternFill patternType="none">
          <bgColor auto="1"/>
        </patternFill>
      </fill>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color theme="0"/>
      </font>
    </dxf>
    <dxf>
      <font>
        <color rgb="FFFF0000"/>
      </font>
    </dxf>
    <dxf>
      <border>
        <left style="thin">
          <color auto="1"/>
        </left>
        <right style="thin">
          <color auto="1"/>
        </right>
        <top style="thin">
          <color auto="1"/>
        </top>
        <bottom style="thin">
          <color auto="1"/>
        </bottom>
        <vertical/>
        <horizontal/>
      </border>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bgColor rgb="FFFFFFCC"/>
        </patternFill>
      </fill>
    </dxf>
    <dxf>
      <border>
        <left style="thin">
          <color auto="1"/>
        </left>
        <right style="thin">
          <color auto="1"/>
        </right>
        <top style="thin">
          <color auto="1"/>
        </top>
        <bottom style="thin">
          <color auto="1"/>
        </bottom>
        <vertical/>
        <horizontal/>
      </border>
    </dxf>
    <dxf>
      <font>
        <b/>
        <i val="0"/>
      </font>
      <border>
        <top style="thin">
          <color auto="1"/>
        </top>
      </border>
    </dxf>
    <dxf>
      <font>
        <b/>
        <i val="0"/>
      </font>
      <border>
        <top style="thin">
          <color auto="1"/>
        </top>
      </border>
    </dxf>
    <dxf>
      <font>
        <color rgb="FFFF0000"/>
      </font>
    </dxf>
    <dxf>
      <font>
        <color rgb="FFFF0000"/>
      </font>
    </dxf>
    <dxf>
      <fill>
        <patternFill>
          <bgColor rgb="FFFFFFCC"/>
        </patternFill>
      </fill>
    </dxf>
    <dxf>
      <border>
        <left style="thin">
          <color auto="1"/>
        </left>
        <right style="thin">
          <color auto="1"/>
        </right>
        <top style="thin">
          <color auto="1"/>
        </top>
        <bottom style="thin">
          <color auto="1"/>
        </bottom>
        <vertical/>
        <horizontal/>
      </border>
    </dxf>
    <dxf>
      <font>
        <color theme="0"/>
      </font>
    </dxf>
    <dxf>
      <font>
        <color rgb="FFFF0000"/>
      </font>
    </dxf>
    <dxf>
      <font>
        <color rgb="FFFF0000"/>
      </font>
      <fill>
        <patternFill patternType="none">
          <bgColor auto="1"/>
        </patternFill>
      </fill>
    </dxf>
    <dxf>
      <font>
        <color rgb="FFFF0000"/>
      </font>
      <fill>
        <patternFill patternType="none">
          <bgColor auto="1"/>
        </patternFill>
      </fill>
    </dxf>
    <dxf>
      <font>
        <color rgb="FFFF0000"/>
      </font>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ont>
        <color rgb="FFFF0000"/>
      </font>
    </dxf>
    <dxf>
      <font>
        <color rgb="FF9C5700"/>
      </font>
      <fill>
        <patternFill>
          <bgColor rgb="FFFFEB9C"/>
        </patternFill>
      </fill>
    </dxf>
    <dxf>
      <fill>
        <patternFill>
          <bgColor rgb="FFFFFFCC"/>
        </patternFill>
      </fill>
    </dxf>
    <dxf>
      <font>
        <color theme="0"/>
      </font>
    </dxf>
    <dxf>
      <border>
        <left style="thin">
          <color auto="1"/>
        </left>
        <right style="thin">
          <color auto="1"/>
        </right>
        <top style="thin">
          <color auto="1"/>
        </top>
        <bottom style="thin">
          <color auto="1"/>
        </bottom>
        <vertical/>
        <horizontal/>
      </border>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bgColor rgb="FFFFFFCC"/>
        </patternFill>
      </fill>
    </dxf>
    <dxf>
      <font>
        <color theme="0"/>
      </font>
    </dxf>
    <dxf>
      <font>
        <color rgb="FFFF0000"/>
      </font>
      <fill>
        <patternFill patternType="none">
          <bgColor auto="1"/>
        </patternFill>
      </fill>
    </dxf>
    <dxf>
      <font>
        <color theme="0"/>
      </font>
    </dxf>
    <dxf>
      <font>
        <color rgb="FFFF0000"/>
      </font>
    </dxf>
    <dxf>
      <font>
        <color theme="0"/>
      </font>
    </dxf>
    <dxf>
      <font>
        <color rgb="FFFF0000"/>
      </font>
    </dxf>
    <dxf>
      <font>
        <color rgb="FFFF0000"/>
      </font>
      <fill>
        <patternFill patternType="none">
          <bgColor auto="1"/>
        </patternFill>
      </fill>
    </dxf>
    <dxf>
      <font>
        <color rgb="FFFF0000"/>
      </font>
      <fill>
        <patternFill patternType="none">
          <bgColor auto="1"/>
        </patternFill>
      </fill>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color theme="0"/>
      </font>
    </dxf>
    <dxf>
      <font>
        <color rgb="FFFF0000"/>
      </font>
    </dxf>
    <dxf>
      <font>
        <b/>
        <i val="0"/>
      </font>
      <border>
        <top style="thin">
          <color auto="1"/>
        </top>
      </border>
    </dxf>
    <dxf>
      <border>
        <left style="thin">
          <color auto="1"/>
        </left>
        <right style="thin">
          <color auto="1"/>
        </right>
        <top style="thin">
          <color auto="1"/>
        </top>
        <bottom style="thin">
          <color auto="1"/>
        </bottom>
        <vertical/>
        <horizontal/>
      </border>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bgColor rgb="FFFFFFCC"/>
        </patternFill>
      </fill>
    </dxf>
    <dxf>
      <border>
        <left style="thin">
          <color auto="1"/>
        </left>
        <right style="thin">
          <color auto="1"/>
        </right>
        <top style="thin">
          <color auto="1"/>
        </top>
        <bottom style="thin">
          <color auto="1"/>
        </bottom>
        <vertical/>
        <horizontal/>
      </border>
    </dxf>
    <dxf>
      <font>
        <b/>
        <i val="0"/>
      </font>
      <border>
        <top style="thin">
          <color auto="1"/>
        </top>
      </border>
    </dxf>
    <dxf>
      <font>
        <b/>
        <i val="0"/>
      </font>
      <border>
        <top style="thin">
          <color auto="1"/>
        </top>
      </border>
    </dxf>
    <dxf>
      <font>
        <color rgb="FFFF0000"/>
      </font>
    </dxf>
    <dxf>
      <font>
        <color rgb="FFFF0000"/>
      </font>
    </dxf>
    <dxf>
      <fill>
        <patternFill>
          <bgColor rgb="FFFFFFCC"/>
        </patternFill>
      </fill>
    </dxf>
    <dxf>
      <font>
        <color theme="0"/>
      </font>
    </dxf>
    <dxf>
      <border>
        <left style="thin">
          <color auto="1"/>
        </left>
        <right style="thin">
          <color auto="1"/>
        </right>
        <top style="thin">
          <color auto="1"/>
        </top>
        <bottom style="thin">
          <color auto="1"/>
        </bottom>
        <vertical/>
        <horizontal/>
      </border>
    </dxf>
    <dxf>
      <font>
        <color theme="0"/>
      </font>
    </dxf>
    <dxf>
      <font>
        <color rgb="FFFF0000"/>
      </font>
    </dxf>
    <dxf>
      <font>
        <color rgb="FFFF0000"/>
      </font>
      <fill>
        <patternFill patternType="none">
          <bgColor auto="1"/>
        </patternFill>
      </fill>
    </dxf>
    <dxf>
      <font>
        <color rgb="FFFF0000"/>
      </font>
      <fill>
        <patternFill patternType="none">
          <bgColor auto="1"/>
        </patternFill>
      </fill>
    </dxf>
    <dxf>
      <font>
        <color rgb="FFFF0000"/>
      </font>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ont>
        <color rgb="FFFF0000"/>
      </font>
    </dxf>
    <dxf>
      <font>
        <color rgb="FF9C5700"/>
      </font>
      <fill>
        <patternFill>
          <bgColor rgb="FFFFEB9C"/>
        </patternFill>
      </fill>
    </dxf>
    <dxf>
      <fill>
        <patternFill>
          <bgColor rgb="FFFFFFCC"/>
        </patternFill>
      </fill>
    </dxf>
    <dxf>
      <font>
        <color theme="0"/>
      </font>
    </dxf>
    <dxf>
      <border>
        <left style="thin">
          <color auto="1"/>
        </left>
        <right style="thin">
          <color auto="1"/>
        </right>
        <top style="thin">
          <color auto="1"/>
        </top>
        <bottom style="thin">
          <color auto="1"/>
        </bottom>
        <vertical/>
        <horizontal/>
      </border>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bgColor rgb="FFFFFFCC"/>
        </patternFill>
      </fill>
    </dxf>
    <dxf>
      <font>
        <color theme="0"/>
      </font>
    </dxf>
    <dxf>
      <font>
        <color rgb="FFFF0000"/>
      </font>
      <fill>
        <patternFill patternType="none">
          <bgColor auto="1"/>
        </patternFill>
      </fill>
    </dxf>
    <dxf>
      <font>
        <color theme="0"/>
      </font>
    </dxf>
    <dxf>
      <font>
        <color rgb="FFFF0000"/>
      </font>
    </dxf>
    <dxf>
      <font>
        <color theme="0"/>
      </font>
    </dxf>
    <dxf>
      <font>
        <color rgb="FFFF0000"/>
      </font>
    </dxf>
    <dxf>
      <font>
        <color rgb="FFFF0000"/>
      </font>
      <fill>
        <patternFill patternType="none">
          <bgColor auto="1"/>
        </patternFill>
      </fill>
    </dxf>
    <dxf>
      <font>
        <color rgb="FFFF0000"/>
      </font>
      <fill>
        <patternFill patternType="none">
          <bgColor auto="1"/>
        </patternFill>
      </fill>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color theme="0"/>
      </font>
    </dxf>
    <dxf>
      <font>
        <color rgb="FFFF0000"/>
      </font>
    </dxf>
    <dxf>
      <font>
        <b/>
        <i val="0"/>
      </font>
      <border>
        <top style="thin">
          <color auto="1"/>
        </top>
      </border>
    </dxf>
    <dxf>
      <border>
        <left style="thin">
          <color auto="1"/>
        </left>
        <right style="thin">
          <color auto="1"/>
        </right>
        <top style="thin">
          <color auto="1"/>
        </top>
        <bottom style="thin">
          <color auto="1"/>
        </bottom>
        <vertical/>
        <horizontal/>
      </border>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bgColor rgb="FFFFFFCC"/>
        </patternFill>
      </fill>
    </dxf>
    <dxf>
      <border>
        <left style="thin">
          <color auto="1"/>
        </left>
        <right style="thin">
          <color auto="1"/>
        </right>
        <top style="thin">
          <color auto="1"/>
        </top>
        <bottom style="thin">
          <color auto="1"/>
        </bottom>
        <vertical/>
        <horizontal/>
      </border>
    </dxf>
    <dxf>
      <font>
        <b/>
        <i val="0"/>
      </font>
      <border>
        <top style="thin">
          <color auto="1"/>
        </top>
      </border>
    </dxf>
    <dxf>
      <font>
        <b/>
        <i val="0"/>
      </font>
      <border>
        <top style="thin">
          <color auto="1"/>
        </top>
      </border>
    </dxf>
    <dxf>
      <font>
        <color rgb="FFFF0000"/>
      </font>
    </dxf>
    <dxf>
      <font>
        <color rgb="FFFF0000"/>
      </font>
    </dxf>
    <dxf>
      <fill>
        <patternFill>
          <bgColor rgb="FFFFFFCC"/>
        </patternFill>
      </fill>
    </dxf>
    <dxf>
      <font>
        <color theme="0"/>
      </font>
    </dxf>
    <dxf>
      <border>
        <left style="thin">
          <color auto="1"/>
        </left>
        <right style="thin">
          <color auto="1"/>
        </right>
        <top style="thin">
          <color auto="1"/>
        </top>
        <bottom style="thin">
          <color auto="1"/>
        </bottom>
        <vertical/>
        <horizontal/>
      </border>
    </dxf>
    <dxf>
      <font>
        <color theme="0"/>
      </font>
    </dxf>
    <dxf>
      <font>
        <color rgb="FFFF0000"/>
      </font>
    </dxf>
    <dxf>
      <font>
        <color rgb="FFFF0000"/>
      </font>
      <fill>
        <patternFill patternType="none">
          <bgColor auto="1"/>
        </patternFill>
      </fill>
    </dxf>
    <dxf>
      <font>
        <color rgb="FFFF0000"/>
      </font>
      <fill>
        <patternFill patternType="none">
          <bgColor auto="1"/>
        </patternFill>
      </fill>
    </dxf>
    <dxf>
      <font>
        <color rgb="FFFF0000"/>
      </font>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ont>
        <color rgb="FFFF0000"/>
      </font>
    </dxf>
    <dxf>
      <font>
        <color rgb="FF9C5700"/>
      </font>
      <fill>
        <patternFill>
          <bgColor rgb="FFFFEB9C"/>
        </patternFill>
      </fill>
    </dxf>
    <dxf>
      <fill>
        <patternFill>
          <bgColor rgb="FFFFFFCC"/>
        </patternFill>
      </fill>
    </dxf>
    <dxf>
      <font>
        <color theme="0"/>
      </font>
    </dxf>
    <dxf>
      <border>
        <left style="thin">
          <color auto="1"/>
        </left>
        <right style="thin">
          <color auto="1"/>
        </right>
        <top style="thin">
          <color auto="1"/>
        </top>
        <bottom style="thin">
          <color auto="1"/>
        </bottom>
        <vertical/>
        <horizontal/>
      </border>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bgColor rgb="FFFFFFCC"/>
        </patternFill>
      </fill>
    </dxf>
    <dxf>
      <font>
        <color theme="0"/>
      </font>
    </dxf>
    <dxf>
      <font>
        <color rgb="FFFF0000"/>
      </font>
      <fill>
        <patternFill patternType="none">
          <bgColor auto="1"/>
        </patternFill>
      </fill>
    </dxf>
    <dxf>
      <font>
        <color theme="0"/>
      </font>
    </dxf>
    <dxf>
      <font>
        <color rgb="FFFF0000"/>
      </font>
    </dxf>
    <dxf>
      <font>
        <color theme="0"/>
      </font>
    </dxf>
    <dxf>
      <font>
        <color rgb="FFFF0000"/>
      </font>
    </dxf>
    <dxf>
      <font>
        <color rgb="FFFF0000"/>
      </font>
      <fill>
        <patternFill patternType="none">
          <bgColor auto="1"/>
        </patternFill>
      </fill>
    </dxf>
    <dxf>
      <font>
        <color rgb="FFFF0000"/>
      </font>
      <fill>
        <patternFill patternType="none">
          <bgColor auto="1"/>
        </patternFill>
      </fill>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color theme="0"/>
      </font>
    </dxf>
    <dxf>
      <font>
        <color rgb="FFFF0000"/>
      </font>
    </dxf>
    <dxf>
      <font>
        <b/>
        <i val="0"/>
      </font>
      <border>
        <top style="thin">
          <color auto="1"/>
        </top>
      </border>
    </dxf>
    <dxf>
      <border>
        <left style="thin">
          <color auto="1"/>
        </left>
        <right style="thin">
          <color auto="1"/>
        </right>
        <top style="thin">
          <color auto="1"/>
        </top>
        <bottom style="thin">
          <color auto="1"/>
        </bottom>
        <vertical/>
        <horizontal/>
      </border>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bgColor rgb="FFFFFFCC"/>
        </patternFill>
      </fill>
    </dxf>
    <dxf>
      <border>
        <left style="thin">
          <color auto="1"/>
        </left>
        <right style="thin">
          <color auto="1"/>
        </right>
        <top style="thin">
          <color auto="1"/>
        </top>
        <bottom style="thin">
          <color auto="1"/>
        </bottom>
        <vertical/>
        <horizontal/>
      </border>
    </dxf>
    <dxf>
      <font>
        <b/>
        <i val="0"/>
      </font>
      <border>
        <top style="thin">
          <color auto="1"/>
        </top>
      </border>
    </dxf>
    <dxf>
      <font>
        <b/>
        <i val="0"/>
      </font>
      <border>
        <top style="thin">
          <color auto="1"/>
        </top>
      </border>
    </dxf>
    <dxf>
      <font>
        <color rgb="FFFF0000"/>
      </font>
    </dxf>
    <dxf>
      <font>
        <color rgb="FFFF0000"/>
      </font>
    </dxf>
    <dxf>
      <fill>
        <patternFill>
          <bgColor rgb="FFFFFFCC"/>
        </patternFill>
      </fill>
    </dxf>
    <dxf>
      <font>
        <color theme="0"/>
      </font>
    </dxf>
    <dxf>
      <border>
        <left style="thin">
          <color auto="1"/>
        </left>
        <right style="thin">
          <color auto="1"/>
        </right>
        <top style="thin">
          <color auto="1"/>
        </top>
        <bottom style="thin">
          <color auto="1"/>
        </bottom>
        <vertical/>
        <horizontal/>
      </border>
    </dxf>
    <dxf>
      <font>
        <color theme="0"/>
      </font>
    </dxf>
    <dxf>
      <font>
        <color rgb="FFFF0000"/>
      </font>
    </dxf>
    <dxf>
      <font>
        <color rgb="FFFF0000"/>
      </font>
      <fill>
        <patternFill patternType="none">
          <bgColor auto="1"/>
        </patternFill>
      </fill>
    </dxf>
    <dxf>
      <font>
        <color rgb="FFFF0000"/>
      </font>
      <fill>
        <patternFill patternType="none">
          <bgColor auto="1"/>
        </patternFill>
      </fill>
    </dxf>
    <dxf>
      <font>
        <color rgb="FFFF0000"/>
      </font>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ont>
        <color rgb="FFFF0000"/>
      </font>
    </dxf>
    <dxf>
      <font>
        <color rgb="FF9C5700"/>
      </font>
      <fill>
        <patternFill>
          <bgColor rgb="FFFFEB9C"/>
        </patternFill>
      </fill>
    </dxf>
    <dxf>
      <fill>
        <patternFill>
          <bgColor rgb="FFFFFFCC"/>
        </patternFill>
      </fill>
    </dxf>
    <dxf>
      <font>
        <color theme="0"/>
      </font>
    </dxf>
    <dxf>
      <border>
        <left style="thin">
          <color auto="1"/>
        </left>
        <right style="thin">
          <color auto="1"/>
        </right>
        <top style="thin">
          <color auto="1"/>
        </top>
        <bottom style="thin">
          <color auto="1"/>
        </bottom>
        <vertical/>
        <horizontal/>
      </border>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bgColor rgb="FFFFFFCC"/>
        </patternFill>
      </fill>
    </dxf>
    <dxf>
      <font>
        <color theme="0"/>
      </font>
    </dxf>
    <dxf>
      <font>
        <color rgb="FFFF0000"/>
      </font>
      <fill>
        <patternFill patternType="none">
          <bgColor auto="1"/>
        </patternFill>
      </fill>
    </dxf>
    <dxf>
      <font>
        <color theme="0"/>
      </font>
    </dxf>
    <dxf>
      <font>
        <color rgb="FFFF0000"/>
      </font>
    </dxf>
    <dxf>
      <font>
        <color theme="0"/>
      </font>
    </dxf>
    <dxf>
      <font>
        <color rgb="FFFF0000"/>
      </font>
    </dxf>
    <dxf>
      <font>
        <color rgb="FFFF0000"/>
      </font>
      <fill>
        <patternFill patternType="none">
          <bgColor auto="1"/>
        </patternFill>
      </fill>
    </dxf>
    <dxf>
      <font>
        <color rgb="FFFF0000"/>
      </font>
      <fill>
        <patternFill patternType="none">
          <bgColor auto="1"/>
        </patternFill>
      </fill>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color theme="0"/>
      </font>
    </dxf>
    <dxf>
      <font>
        <color rgb="FFFF0000"/>
      </font>
    </dxf>
    <dxf>
      <font>
        <b/>
        <i val="0"/>
      </font>
      <border>
        <top style="thin">
          <color auto="1"/>
        </top>
      </border>
    </dxf>
    <dxf>
      <border>
        <left style="thin">
          <color auto="1"/>
        </left>
        <right style="thin">
          <color auto="1"/>
        </right>
        <top style="thin">
          <color auto="1"/>
        </top>
        <bottom style="thin">
          <color auto="1"/>
        </bottom>
        <vertical/>
        <horizontal/>
      </border>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bgColor rgb="FFFFFFCC"/>
        </patternFill>
      </fill>
    </dxf>
    <dxf>
      <border>
        <left style="thin">
          <color auto="1"/>
        </left>
        <right style="thin">
          <color auto="1"/>
        </right>
        <top style="thin">
          <color auto="1"/>
        </top>
        <bottom style="thin">
          <color auto="1"/>
        </bottom>
        <vertical/>
        <horizontal/>
      </border>
    </dxf>
    <dxf>
      <font>
        <b/>
        <i val="0"/>
      </font>
      <border>
        <top style="thin">
          <color auto="1"/>
        </top>
      </border>
    </dxf>
    <dxf>
      <font>
        <b/>
        <i val="0"/>
      </font>
      <border>
        <top style="thin">
          <color auto="1"/>
        </top>
      </border>
    </dxf>
    <dxf>
      <font>
        <color rgb="FFFF0000"/>
      </font>
    </dxf>
    <dxf>
      <font>
        <color rgb="FFFF0000"/>
      </font>
    </dxf>
    <dxf>
      <fill>
        <patternFill>
          <bgColor rgb="FFFFFFCC"/>
        </patternFill>
      </fill>
    </dxf>
    <dxf>
      <font>
        <color theme="0"/>
      </font>
    </dxf>
    <dxf>
      <border>
        <left style="thin">
          <color auto="1"/>
        </left>
        <right style="thin">
          <color auto="1"/>
        </right>
        <top style="thin">
          <color auto="1"/>
        </top>
        <bottom style="thin">
          <color auto="1"/>
        </bottom>
        <vertical/>
        <horizontal/>
      </border>
    </dxf>
    <dxf>
      <font>
        <color theme="0"/>
      </font>
    </dxf>
    <dxf>
      <font>
        <color rgb="FFFF0000"/>
      </font>
    </dxf>
    <dxf>
      <font>
        <color rgb="FFFF0000"/>
      </font>
      <fill>
        <patternFill patternType="none">
          <bgColor auto="1"/>
        </patternFill>
      </fill>
    </dxf>
    <dxf>
      <font>
        <color rgb="FFFF0000"/>
      </font>
      <fill>
        <patternFill patternType="none">
          <bgColor auto="1"/>
        </patternFill>
      </fill>
    </dxf>
    <dxf>
      <font>
        <color rgb="FFFF0000"/>
      </font>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ont>
        <color rgb="FFFF0000"/>
      </font>
    </dxf>
    <dxf>
      <font>
        <color rgb="FF9C5700"/>
      </font>
      <fill>
        <patternFill>
          <bgColor rgb="FFFFEB9C"/>
        </patternFill>
      </fill>
    </dxf>
    <dxf>
      <fill>
        <patternFill>
          <bgColor rgb="FFFFFFCC"/>
        </patternFill>
      </fill>
    </dxf>
    <dxf>
      <font>
        <color theme="0"/>
      </font>
    </dxf>
    <dxf>
      <border>
        <left style="thin">
          <color auto="1"/>
        </left>
        <right style="thin">
          <color auto="1"/>
        </right>
        <top style="thin">
          <color auto="1"/>
        </top>
        <bottom style="thin">
          <color auto="1"/>
        </bottom>
        <vertical/>
        <horizontal/>
      </border>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bgColor rgb="FFFFFFCC"/>
        </patternFill>
      </fill>
    </dxf>
    <dxf>
      <font>
        <color theme="0"/>
      </font>
    </dxf>
    <dxf>
      <font>
        <color rgb="FFFF0000"/>
      </font>
      <fill>
        <patternFill patternType="none">
          <bgColor auto="1"/>
        </patternFill>
      </fill>
    </dxf>
    <dxf>
      <font>
        <color theme="0"/>
      </font>
    </dxf>
    <dxf>
      <font>
        <color rgb="FFFF0000"/>
      </font>
    </dxf>
    <dxf>
      <font>
        <color theme="0"/>
      </font>
    </dxf>
    <dxf>
      <font>
        <color rgb="FFFF0000"/>
      </font>
    </dxf>
    <dxf>
      <font>
        <color rgb="FFFF0000"/>
      </font>
      <fill>
        <patternFill patternType="none">
          <bgColor auto="1"/>
        </patternFill>
      </fill>
    </dxf>
    <dxf>
      <font>
        <color rgb="FFFF0000"/>
      </font>
      <fill>
        <patternFill patternType="none">
          <bgColor auto="1"/>
        </patternFill>
      </fill>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color theme="0"/>
      </font>
    </dxf>
    <dxf>
      <font>
        <color rgb="FFFF0000"/>
      </font>
    </dxf>
    <dxf>
      <font>
        <b/>
        <i val="0"/>
      </font>
      <border>
        <top style="thin">
          <color auto="1"/>
        </top>
      </border>
    </dxf>
    <dxf>
      <border>
        <left style="thin">
          <color auto="1"/>
        </left>
        <right style="thin">
          <color auto="1"/>
        </right>
        <top style="thin">
          <color auto="1"/>
        </top>
        <bottom style="thin">
          <color auto="1"/>
        </bottom>
        <vertical/>
        <horizontal/>
      </border>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bgColor rgb="FFFFFFCC"/>
        </patternFill>
      </fill>
    </dxf>
    <dxf>
      <border>
        <left style="thin">
          <color auto="1"/>
        </left>
        <right style="thin">
          <color auto="1"/>
        </right>
        <top style="thin">
          <color auto="1"/>
        </top>
        <bottom style="thin">
          <color auto="1"/>
        </bottom>
        <vertical/>
        <horizontal/>
      </border>
    </dxf>
    <dxf>
      <font>
        <b/>
        <i val="0"/>
      </font>
      <border>
        <top style="thin">
          <color auto="1"/>
        </top>
      </border>
    </dxf>
    <dxf>
      <font>
        <b/>
        <i val="0"/>
      </font>
      <border>
        <top style="thin">
          <color auto="1"/>
        </top>
      </border>
    </dxf>
    <dxf>
      <font>
        <color rgb="FFFF0000"/>
      </font>
    </dxf>
    <dxf>
      <font>
        <color rgb="FFFF0000"/>
      </font>
    </dxf>
    <dxf>
      <fill>
        <patternFill>
          <bgColor rgb="FFFFFFCC"/>
        </patternFill>
      </fill>
    </dxf>
    <dxf>
      <font>
        <color theme="0"/>
      </font>
    </dxf>
    <dxf>
      <border>
        <left style="thin">
          <color auto="1"/>
        </left>
        <right style="thin">
          <color auto="1"/>
        </right>
        <top style="thin">
          <color auto="1"/>
        </top>
        <bottom style="thin">
          <color auto="1"/>
        </bottom>
        <vertical/>
        <horizontal/>
      </border>
    </dxf>
    <dxf>
      <font>
        <color theme="0"/>
      </font>
    </dxf>
    <dxf>
      <font>
        <color rgb="FFFF0000"/>
      </font>
    </dxf>
    <dxf>
      <font>
        <color rgb="FFFF0000"/>
      </font>
      <fill>
        <patternFill patternType="none">
          <bgColor auto="1"/>
        </patternFill>
      </fill>
    </dxf>
    <dxf>
      <font>
        <color rgb="FFFF0000"/>
      </font>
      <fill>
        <patternFill patternType="none">
          <bgColor auto="1"/>
        </patternFill>
      </fill>
    </dxf>
    <dxf>
      <font>
        <color rgb="FFFF0000"/>
      </font>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ont>
        <color rgb="FFFF0000"/>
      </font>
    </dxf>
    <dxf>
      <font>
        <color rgb="FF9C5700"/>
      </font>
      <fill>
        <patternFill>
          <bgColor rgb="FFFFEB9C"/>
        </patternFill>
      </fill>
    </dxf>
    <dxf>
      <fill>
        <patternFill>
          <bgColor rgb="FFFFFFCC"/>
        </patternFill>
      </fill>
    </dxf>
    <dxf>
      <font>
        <color theme="0"/>
      </font>
    </dxf>
    <dxf>
      <border>
        <left style="thin">
          <color auto="1"/>
        </left>
        <right style="thin">
          <color auto="1"/>
        </right>
        <top style="thin">
          <color auto="1"/>
        </top>
        <bottom style="thin">
          <color auto="1"/>
        </bottom>
        <vertical/>
        <horizontal/>
      </border>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bgColor rgb="FFFFFFCC"/>
        </patternFill>
      </fill>
    </dxf>
    <dxf>
      <font>
        <color theme="0"/>
      </font>
    </dxf>
    <dxf>
      <font>
        <color rgb="FFFF0000"/>
      </font>
      <fill>
        <patternFill patternType="none">
          <bgColor auto="1"/>
        </patternFill>
      </fill>
    </dxf>
    <dxf>
      <font>
        <color theme="0"/>
      </font>
    </dxf>
    <dxf>
      <font>
        <color rgb="FFFF0000"/>
      </font>
    </dxf>
    <dxf>
      <font>
        <color theme="0"/>
      </font>
    </dxf>
    <dxf>
      <font>
        <color rgb="FFFF0000"/>
      </font>
    </dxf>
    <dxf>
      <font>
        <color rgb="FFFF0000"/>
      </font>
      <fill>
        <patternFill patternType="none">
          <bgColor auto="1"/>
        </patternFill>
      </fill>
    </dxf>
    <dxf>
      <font>
        <color rgb="FFFF0000"/>
      </font>
      <fill>
        <patternFill patternType="none">
          <bgColor auto="1"/>
        </patternFill>
      </fill>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color theme="0"/>
      </font>
    </dxf>
    <dxf>
      <font>
        <color rgb="FFFF0000"/>
      </font>
    </dxf>
    <dxf>
      <font>
        <b/>
        <i val="0"/>
      </font>
      <border>
        <top style="thin">
          <color auto="1"/>
        </top>
      </border>
    </dxf>
    <dxf>
      <border>
        <left style="thin">
          <color auto="1"/>
        </left>
        <right style="thin">
          <color auto="1"/>
        </right>
        <top style="thin">
          <color auto="1"/>
        </top>
        <bottom style="thin">
          <color auto="1"/>
        </bottom>
        <vertical/>
        <horizontal/>
      </border>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bgColor rgb="FFFFFFCC"/>
        </patternFill>
      </fill>
    </dxf>
    <dxf>
      <border>
        <left style="thin">
          <color auto="1"/>
        </left>
        <right style="thin">
          <color auto="1"/>
        </right>
        <top style="thin">
          <color auto="1"/>
        </top>
        <bottom style="thin">
          <color auto="1"/>
        </bottom>
        <vertical/>
        <horizontal/>
      </border>
    </dxf>
    <dxf>
      <font>
        <b/>
        <i val="0"/>
      </font>
      <border>
        <top style="thin">
          <color auto="1"/>
        </top>
      </border>
    </dxf>
    <dxf>
      <font>
        <b/>
        <i val="0"/>
      </font>
      <border>
        <top style="thin">
          <color auto="1"/>
        </top>
      </border>
    </dxf>
    <dxf>
      <font>
        <color rgb="FFFF0000"/>
      </font>
    </dxf>
    <dxf>
      <font>
        <color rgb="FFFF0000"/>
      </font>
    </dxf>
    <dxf>
      <fill>
        <patternFill>
          <bgColor rgb="FFFFFFCC"/>
        </patternFill>
      </fill>
    </dxf>
    <dxf>
      <font>
        <color theme="0"/>
      </font>
    </dxf>
    <dxf>
      <border>
        <left style="thin">
          <color auto="1"/>
        </left>
        <right style="thin">
          <color auto="1"/>
        </right>
        <top style="thin">
          <color auto="1"/>
        </top>
        <bottom style="thin">
          <color auto="1"/>
        </bottom>
        <vertical/>
        <horizontal/>
      </border>
    </dxf>
    <dxf>
      <font>
        <color theme="0"/>
      </font>
    </dxf>
    <dxf>
      <font>
        <color rgb="FFFF0000"/>
      </font>
    </dxf>
    <dxf>
      <font>
        <color rgb="FFFF0000"/>
      </font>
      <fill>
        <patternFill patternType="none">
          <bgColor auto="1"/>
        </patternFill>
      </fill>
    </dxf>
    <dxf>
      <font>
        <color rgb="FFFF0000"/>
      </font>
      <fill>
        <patternFill patternType="none">
          <bgColor auto="1"/>
        </patternFill>
      </fill>
    </dxf>
    <dxf>
      <font>
        <color rgb="FFFF0000"/>
      </font>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ont>
        <color rgb="FFFF0000"/>
      </font>
    </dxf>
    <dxf>
      <font>
        <color rgb="FF9C5700"/>
      </font>
      <fill>
        <patternFill>
          <bgColor rgb="FFFFEB9C"/>
        </patternFill>
      </fill>
    </dxf>
    <dxf>
      <fill>
        <patternFill>
          <bgColor rgb="FFFFFFCC"/>
        </patternFill>
      </fill>
    </dxf>
    <dxf>
      <font>
        <color theme="0"/>
      </font>
    </dxf>
    <dxf>
      <border>
        <left style="thin">
          <color auto="1"/>
        </left>
        <right style="thin">
          <color auto="1"/>
        </right>
        <top style="thin">
          <color auto="1"/>
        </top>
        <bottom style="thin">
          <color auto="1"/>
        </bottom>
        <vertical/>
        <horizontal/>
      </border>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bgColor rgb="FFFFFFCC"/>
        </patternFill>
      </fill>
    </dxf>
    <dxf>
      <border>
        <left style="thin">
          <color auto="1"/>
        </left>
        <right style="thin">
          <color auto="1"/>
        </right>
        <top style="thin">
          <color auto="1"/>
        </top>
        <bottom style="thin">
          <color auto="1"/>
        </bottom>
        <vertical/>
        <horizontal/>
      </border>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bgColor rgb="FFFFFFCC"/>
        </patternFill>
      </fill>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b/>
        <i val="0"/>
      </font>
      <border>
        <top style="thin">
          <color auto="1"/>
        </top>
      </border>
    </dxf>
    <dxf>
      <font>
        <color rgb="FFFF0000"/>
      </font>
    </dxf>
    <dxf>
      <font>
        <color rgb="FFFF0000"/>
      </font>
    </dxf>
    <dxf>
      <fill>
        <patternFill>
          <bgColor rgb="FFFFFFCC"/>
        </patternFill>
      </fill>
    </dxf>
    <dxf>
      <font>
        <color theme="0"/>
      </font>
    </dxf>
    <dxf>
      <border>
        <left style="thin">
          <color auto="1"/>
        </left>
        <right style="thin">
          <color auto="1"/>
        </right>
        <top style="thin">
          <color auto="1"/>
        </top>
        <bottom style="thin">
          <color auto="1"/>
        </bottom>
        <vertical/>
        <horizontal/>
      </border>
    </dxf>
    <dxf>
      <font>
        <color theme="0"/>
      </font>
    </dxf>
    <dxf>
      <font>
        <color rgb="FFFF0000"/>
      </font>
    </dxf>
    <dxf>
      <font>
        <color rgb="FFFF0000"/>
      </font>
      <fill>
        <patternFill patternType="none">
          <bgColor auto="1"/>
        </patternFill>
      </fill>
    </dxf>
    <dxf>
      <font>
        <color rgb="FFFF0000"/>
      </font>
      <fill>
        <patternFill patternType="none">
          <bgColor auto="1"/>
        </patternFill>
      </fill>
    </dxf>
    <dxf>
      <font>
        <color rgb="FFFF0000"/>
      </font>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ont>
        <color rgb="FFFF0000"/>
      </font>
    </dxf>
    <dxf>
      <font>
        <color rgb="FF9C5700"/>
      </font>
      <fill>
        <patternFill>
          <bgColor rgb="FFFFEB9C"/>
        </patternFill>
      </fill>
    </dxf>
    <dxf>
      <fill>
        <patternFill>
          <bgColor rgb="FFFFFFCC"/>
        </patternFill>
      </fill>
    </dxf>
    <dxf>
      <font>
        <color theme="0"/>
      </font>
    </dxf>
    <dxf>
      <border>
        <left style="thin">
          <color auto="1"/>
        </left>
        <right style="thin">
          <color auto="1"/>
        </right>
        <top style="thin">
          <color auto="1"/>
        </top>
        <bottom style="thin">
          <color auto="1"/>
        </bottom>
        <vertical/>
        <horizontal/>
      </border>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bgColor rgb="FFFFFFCC"/>
        </patternFill>
      </fill>
    </dxf>
    <dxf>
      <border>
        <left style="thin">
          <color auto="1"/>
        </left>
        <right style="thin">
          <color auto="1"/>
        </right>
        <top style="thin">
          <color auto="1"/>
        </top>
        <bottom style="thin">
          <color auto="1"/>
        </bottom>
        <vertical/>
        <horizontal/>
      </border>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bgColor rgb="FFFFFFCC"/>
        </patternFill>
      </fill>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b/>
        <i val="0"/>
      </font>
      <border>
        <top style="thin">
          <color auto="1"/>
        </top>
      </border>
    </dxf>
    <dxf>
      <font>
        <color rgb="FFFF0000"/>
      </font>
    </dxf>
    <dxf>
      <font>
        <color rgb="FFFF0000"/>
      </font>
    </dxf>
    <dxf>
      <fill>
        <patternFill>
          <bgColor rgb="FFFFFFCC"/>
        </patternFill>
      </fill>
    </dxf>
    <dxf>
      <font>
        <color theme="0"/>
      </font>
    </dxf>
    <dxf>
      <border>
        <left style="thin">
          <color auto="1"/>
        </left>
        <right style="thin">
          <color auto="1"/>
        </right>
        <top style="thin">
          <color auto="1"/>
        </top>
        <bottom style="thin">
          <color auto="1"/>
        </bottom>
        <vertical/>
        <horizontal/>
      </border>
    </dxf>
    <dxf>
      <font>
        <color theme="0"/>
      </font>
    </dxf>
    <dxf>
      <font>
        <color rgb="FFFF0000"/>
      </font>
    </dxf>
    <dxf>
      <font>
        <color rgb="FFFF0000"/>
      </font>
      <fill>
        <patternFill patternType="none">
          <bgColor auto="1"/>
        </patternFill>
      </fill>
    </dxf>
    <dxf>
      <font>
        <color rgb="FFFF0000"/>
      </font>
      <fill>
        <patternFill patternType="none">
          <bgColor auto="1"/>
        </patternFill>
      </fill>
    </dxf>
    <dxf>
      <font>
        <color rgb="FFFF0000"/>
      </font>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ont>
        <color rgb="FFFF0000"/>
      </font>
    </dxf>
    <dxf>
      <font>
        <color rgb="FF9C5700"/>
      </font>
      <fill>
        <patternFill>
          <bgColor rgb="FFFFEB9C"/>
        </patternFill>
      </fill>
    </dxf>
    <dxf>
      <fill>
        <patternFill>
          <bgColor rgb="FFFFFFCC"/>
        </patternFill>
      </fill>
    </dxf>
    <dxf>
      <font>
        <color theme="0"/>
      </font>
    </dxf>
    <dxf>
      <border>
        <left style="thin">
          <color auto="1"/>
        </left>
        <right style="thin">
          <color auto="1"/>
        </right>
        <top style="thin">
          <color auto="1"/>
        </top>
        <bottom style="thin">
          <color auto="1"/>
        </bottom>
        <vertical/>
        <horizontal/>
      </border>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bgColor rgb="FFFFFFCC"/>
        </patternFill>
      </fill>
    </dxf>
    <dxf>
      <font>
        <color theme="0"/>
      </font>
    </dxf>
    <dxf>
      <font>
        <color rgb="FFFF0000"/>
      </font>
      <fill>
        <patternFill patternType="none">
          <bgColor auto="1"/>
        </patternFill>
      </fill>
    </dxf>
    <dxf>
      <font>
        <color theme="0"/>
      </font>
    </dxf>
    <dxf>
      <font>
        <color rgb="FFFF0000"/>
      </font>
    </dxf>
    <dxf>
      <font>
        <color theme="0"/>
      </font>
    </dxf>
    <dxf>
      <font>
        <color rgb="FFFF0000"/>
      </font>
    </dxf>
    <dxf>
      <font>
        <color rgb="FFFF0000"/>
      </font>
      <fill>
        <patternFill patternType="none">
          <bgColor auto="1"/>
        </patternFill>
      </fill>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rgb="FFFF0000"/>
      </font>
      <fill>
        <patternFill patternType="none">
          <bgColor auto="1"/>
        </patternFill>
      </fill>
    </dxf>
    <dxf>
      <font>
        <color theme="0"/>
      </font>
    </dxf>
    <dxf>
      <font>
        <color rgb="FFFF0000"/>
      </font>
    </dxf>
    <dxf>
      <border>
        <left style="thin">
          <color auto="1"/>
        </left>
        <right style="thin">
          <color auto="1"/>
        </right>
        <top style="thin">
          <color auto="1"/>
        </top>
        <bottom style="thin">
          <color auto="1"/>
        </bottom>
        <vertical/>
        <horizontal/>
      </border>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bgColor rgb="FFFFFFCC"/>
        </patternFill>
      </fill>
    </dxf>
    <dxf>
      <border>
        <left style="thin">
          <color auto="1"/>
        </left>
        <right style="thin">
          <color auto="1"/>
        </right>
        <top style="thin">
          <color auto="1"/>
        </top>
        <bottom style="thin">
          <color auto="1"/>
        </bottom>
        <vertical/>
        <horizontal/>
      </border>
    </dxf>
    <dxf>
      <font>
        <b/>
        <i val="0"/>
      </font>
      <border>
        <top style="thin">
          <color auto="1"/>
        </top>
      </border>
    </dxf>
    <dxf>
      <font>
        <b/>
        <i val="0"/>
      </font>
      <border>
        <top style="thin">
          <color auto="1"/>
        </top>
      </border>
    </dxf>
    <dxf>
      <font>
        <color rgb="FFFF0000"/>
      </font>
    </dxf>
    <dxf>
      <font>
        <color rgb="FFFF0000"/>
      </font>
    </dxf>
    <dxf>
      <fill>
        <patternFill>
          <bgColor rgb="FFFFFFCC"/>
        </patternFill>
      </fill>
    </dxf>
    <dxf>
      <font>
        <color theme="0"/>
      </font>
    </dxf>
    <dxf>
      <border>
        <left style="thin">
          <color auto="1"/>
        </left>
        <right style="thin">
          <color auto="1"/>
        </right>
        <top style="thin">
          <color auto="1"/>
        </top>
        <bottom style="thin">
          <color auto="1"/>
        </bottom>
        <vertical/>
        <horizontal/>
      </border>
    </dxf>
    <dxf>
      <font>
        <color theme="0"/>
      </font>
    </dxf>
    <dxf>
      <font>
        <color rgb="FFFF0000"/>
      </font>
    </dxf>
    <dxf>
      <font>
        <color rgb="FFFF0000"/>
      </font>
      <fill>
        <patternFill patternType="none">
          <bgColor auto="1"/>
        </patternFill>
      </fill>
    </dxf>
    <dxf>
      <font>
        <color rgb="FFFF0000"/>
      </font>
      <fill>
        <patternFill patternType="none">
          <bgColor auto="1"/>
        </patternFill>
      </fill>
    </dxf>
    <dxf>
      <font>
        <color rgb="FFFF0000"/>
      </font>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ont>
        <color rgb="FFFF0000"/>
      </font>
    </dxf>
    <dxf>
      <font>
        <color rgb="FF9C5700"/>
      </font>
      <fill>
        <patternFill>
          <bgColor rgb="FFFFEB9C"/>
        </patternFill>
      </fill>
    </dxf>
    <dxf>
      <fill>
        <patternFill>
          <bgColor rgb="FFFFFFCC"/>
        </patternFill>
      </fill>
    </dxf>
    <dxf>
      <font>
        <color theme="0"/>
      </font>
    </dxf>
    <dxf>
      <border>
        <left style="thin">
          <color auto="1"/>
        </left>
        <right style="thin">
          <color auto="1"/>
        </right>
        <top style="thin">
          <color auto="1"/>
        </top>
        <bottom style="thin">
          <color auto="1"/>
        </bottom>
        <vertical/>
        <horizontal/>
      </border>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bgColor rgb="FFFFFFCC"/>
        </patternFill>
      </fill>
    </dxf>
    <dxf>
      <font>
        <color rgb="FFFF0000"/>
      </font>
      <fill>
        <patternFill patternType="none">
          <bgColor auto="1"/>
        </patternFill>
      </fill>
    </dxf>
    <dxf>
      <font>
        <color rgb="FFFF0000"/>
      </font>
      <fill>
        <patternFill patternType="none">
          <bgColor auto="1"/>
        </patternFill>
      </fill>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font>
        <color theme="0"/>
      </font>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168275</xdr:colOff>
      <xdr:row>4</xdr:row>
      <xdr:rowOff>307975</xdr:rowOff>
    </xdr:from>
    <xdr:to>
      <xdr:col>0</xdr:col>
      <xdr:colOff>1397000</xdr:colOff>
      <xdr:row>4</xdr:row>
      <xdr:rowOff>1587500</xdr:rowOff>
    </xdr:to>
    <xdr:pic>
      <xdr:nvPicPr>
        <xdr:cNvPr id="6" name="Picture 7" descr="Housing and Community Development logo">
          <a:extLst>
            <a:ext uri="{FF2B5EF4-FFF2-40B4-BE49-F238E27FC236}">
              <a16:creationId xmlns:a16="http://schemas.microsoft.com/office/drawing/2014/main" id="{F340699B-5810-4501-9784-9748D849322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275" y="2965450"/>
          <a:ext cx="1228725" cy="1285875"/>
        </a:xfrm>
        <a:prstGeom prst="rect">
          <a:avLst/>
        </a:prstGeom>
        <a:noFill/>
        <a:ln>
          <a:noFill/>
        </a:ln>
      </xdr:spPr>
    </xdr:pic>
    <xdr:clientData/>
  </xdr:twoCellAnchor>
  <xdr:twoCellAnchor editAs="oneCell">
    <xdr:from>
      <xdr:col>0</xdr:col>
      <xdr:colOff>1495425</xdr:colOff>
      <xdr:row>4</xdr:row>
      <xdr:rowOff>403225</xdr:rowOff>
    </xdr:from>
    <xdr:to>
      <xdr:col>0</xdr:col>
      <xdr:colOff>2602442</xdr:colOff>
      <xdr:row>4</xdr:row>
      <xdr:rowOff>1568450</xdr:rowOff>
    </xdr:to>
    <xdr:pic>
      <xdr:nvPicPr>
        <xdr:cNvPr id="14" name="Picture 8" descr="Office of Planning and Research logo">
          <a:extLst>
            <a:ext uri="{FF2B5EF4-FFF2-40B4-BE49-F238E27FC236}">
              <a16:creationId xmlns:a16="http://schemas.microsoft.com/office/drawing/2014/main" id="{70AD05CB-5DA6-4C05-8C1D-986EAC7E9FF7}"/>
            </a:ext>
            <a:ext uri="{147F2762-F138-4A5C-976F-8EAC2B608ADB}">
              <a16:predDERef xmlns:a16="http://schemas.microsoft.com/office/drawing/2014/main" pred="{F340699B-5810-4501-9784-9748D849322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5425" y="3060700"/>
          <a:ext cx="1107017" cy="1171575"/>
        </a:xfrm>
        <a:prstGeom prst="rect">
          <a:avLst/>
        </a:prstGeom>
        <a:noFill/>
        <a:ln>
          <a:noFill/>
        </a:ln>
      </xdr:spPr>
    </xdr:pic>
    <xdr:clientData/>
  </xdr:twoCellAnchor>
  <xdr:twoCellAnchor editAs="oneCell">
    <xdr:from>
      <xdr:col>0</xdr:col>
      <xdr:colOff>2603500</xdr:colOff>
      <xdr:row>4</xdr:row>
      <xdr:rowOff>428625</xdr:rowOff>
    </xdr:from>
    <xdr:to>
      <xdr:col>0</xdr:col>
      <xdr:colOff>4962525</xdr:colOff>
      <xdr:row>4</xdr:row>
      <xdr:rowOff>1562100</xdr:rowOff>
    </xdr:to>
    <xdr:pic>
      <xdr:nvPicPr>
        <xdr:cNvPr id="12" name="Picture 9" descr="California Strategic Growth Council logo">
          <a:extLst>
            <a:ext uri="{FF2B5EF4-FFF2-40B4-BE49-F238E27FC236}">
              <a16:creationId xmlns:a16="http://schemas.microsoft.com/office/drawing/2014/main" id="{EEF631DE-3462-428B-9EA7-F5D0300C8F36}"/>
            </a:ext>
            <a:ext uri="{147F2762-F138-4A5C-976F-8EAC2B608ADB}">
              <a16:predDERef xmlns:a16="http://schemas.microsoft.com/office/drawing/2014/main" pred="{70AD05CB-5DA6-4C05-8C1D-986EAC7E9FF7}"/>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03500" y="3086100"/>
          <a:ext cx="2352675" cy="1133475"/>
        </a:xfrm>
        <a:prstGeom prst="rect">
          <a:avLst/>
        </a:prstGeom>
        <a:noFill/>
        <a:ln>
          <a:noFill/>
        </a:ln>
      </xdr:spPr>
    </xdr:pic>
    <xdr:clientData/>
  </xdr:twoCellAnchor>
  <xdr:twoCellAnchor editAs="oneCell">
    <xdr:from>
      <xdr:col>0</xdr:col>
      <xdr:colOff>4848225</xdr:colOff>
      <xdr:row>4</xdr:row>
      <xdr:rowOff>447675</xdr:rowOff>
    </xdr:from>
    <xdr:to>
      <xdr:col>0</xdr:col>
      <xdr:colOff>6296025</xdr:colOff>
      <xdr:row>4</xdr:row>
      <xdr:rowOff>1533525</xdr:rowOff>
    </xdr:to>
    <xdr:pic>
      <xdr:nvPicPr>
        <xdr:cNvPr id="13" name="Picture 10" descr="California Air Resources Board logo">
          <a:extLst>
            <a:ext uri="{FF2B5EF4-FFF2-40B4-BE49-F238E27FC236}">
              <a16:creationId xmlns:a16="http://schemas.microsoft.com/office/drawing/2014/main" id="{8401AEFB-BDBA-4E4D-A801-FC1F808F3F04}"/>
            </a:ext>
            <a:ext uri="{147F2762-F138-4A5C-976F-8EAC2B608ADB}">
              <a16:predDERef xmlns:a16="http://schemas.microsoft.com/office/drawing/2014/main" pred="{EEF631DE-3462-428B-9EA7-F5D0300C8F36}"/>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48225" y="3105150"/>
          <a:ext cx="1447800" cy="10858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D3B69-8516-4165-8B74-ED92DE34F716}">
  <sheetPr codeName="Sheet2">
    <tabColor rgb="FF92D050"/>
  </sheetPr>
  <dimension ref="A1:A11"/>
  <sheetViews>
    <sheetView tabSelected="1" zoomScale="90" zoomScaleNormal="90" workbookViewId="0"/>
  </sheetViews>
  <sheetFormatPr defaultColWidth="8.7109375" defaultRowHeight="15" x14ac:dyDescent="0.25"/>
  <cols>
    <col min="1" max="1" width="97.140625" style="60" customWidth="1"/>
    <col min="2" max="16384" width="8.7109375" style="60"/>
  </cols>
  <sheetData>
    <row r="1" spans="1:1" ht="137.1" customHeight="1" x14ac:dyDescent="0.25">
      <c r="A1" s="59" t="s">
        <v>0</v>
      </c>
    </row>
    <row r="2" spans="1:1" ht="59.25" customHeight="1" x14ac:dyDescent="0.25">
      <c r="A2" s="61" t="s">
        <v>1</v>
      </c>
    </row>
    <row r="3" spans="1:1" s="63" customFormat="1" ht="52.5" customHeight="1" x14ac:dyDescent="0.5">
      <c r="A3" s="62" t="s">
        <v>2</v>
      </c>
    </row>
    <row r="4" spans="1:1" s="63" customFormat="1" ht="51.75" customHeight="1" x14ac:dyDescent="0.4">
      <c r="A4" s="64" t="s">
        <v>3</v>
      </c>
    </row>
    <row r="5" spans="1:1" ht="175.5" customHeight="1" x14ac:dyDescent="0.25"/>
    <row r="6" spans="1:1" ht="158.25" customHeight="1" x14ac:dyDescent="0.25">
      <c r="A6" s="65" t="s">
        <v>4</v>
      </c>
    </row>
    <row r="7" spans="1:1" x14ac:dyDescent="0.25">
      <c r="A7" s="66" t="s">
        <v>173</v>
      </c>
    </row>
    <row r="8" spans="1:1" x14ac:dyDescent="0.25">
      <c r="A8" s="66" t="s">
        <v>5</v>
      </c>
    </row>
    <row r="10" spans="1:1" x14ac:dyDescent="0.25">
      <c r="A10" s="67"/>
    </row>
    <row r="11" spans="1:1" x14ac:dyDescent="0.25">
      <c r="A11" s="67"/>
    </row>
  </sheetData>
  <sheetProtection algorithmName="SHA-512" hashValue="Lh4HO6qDprsEOwhnkEnZg2qhvacEc1vCG7cBMX0hAAbazjlnL+ri862K5Ntj5uQLaiJuPGCratqIn58JLxy2XQ==" saltValue="asXzrhO9AcCILHEuN2hvRw==" spinCount="100000" sheet="1" objects="1" scenario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DF0A8-7B2F-496F-BB52-3C577FA64C91}">
  <sheetPr>
    <tabColor rgb="FF7030A0"/>
  </sheetPr>
  <dimension ref="A1:M85"/>
  <sheetViews>
    <sheetView zoomScaleNormal="100" workbookViewId="0">
      <selection sqref="A1:I1"/>
    </sheetView>
  </sheetViews>
  <sheetFormatPr defaultColWidth="8.7109375" defaultRowHeight="14.25" x14ac:dyDescent="0.2"/>
  <cols>
    <col min="1" max="1" width="16.140625" style="13" customWidth="1"/>
    <col min="2" max="2" width="18.85546875" style="13" bestFit="1" customWidth="1"/>
    <col min="3" max="3" width="32.5703125" style="13" customWidth="1"/>
    <col min="4" max="7" width="16.5703125" style="13" customWidth="1"/>
    <col min="8" max="8" width="17.140625" style="13" customWidth="1"/>
    <col min="9" max="9" width="16.5703125" style="13" customWidth="1"/>
    <col min="10" max="11" width="20.28515625" style="13" customWidth="1"/>
    <col min="12" max="12" width="8.7109375" style="13"/>
    <col min="13" max="13" width="19.42578125" style="13" customWidth="1"/>
    <col min="14" max="15" width="18.5703125" style="13" customWidth="1"/>
    <col min="16" max="17" width="12.42578125" style="13" customWidth="1"/>
    <col min="18" max="19" width="18.140625" style="13" customWidth="1"/>
    <col min="20" max="23" width="16.42578125" style="13" customWidth="1"/>
    <col min="24" max="24" width="27.42578125" style="13" customWidth="1"/>
    <col min="25" max="16384" width="8.7109375" style="13"/>
  </cols>
  <sheetData>
    <row r="1" spans="1:12" ht="25.5" customHeight="1" x14ac:dyDescent="0.2">
      <c r="A1" s="227" t="s">
        <v>149</v>
      </c>
      <c r="B1" s="228"/>
      <c r="C1" s="228"/>
      <c r="D1" s="228"/>
      <c r="E1" s="228"/>
      <c r="F1" s="228"/>
      <c r="G1" s="228"/>
      <c r="H1" s="228"/>
      <c r="I1" s="229"/>
    </row>
    <row r="2" spans="1:12" ht="19.5" customHeight="1" thickBot="1" x14ac:dyDescent="0.25">
      <c r="A2" s="390" t="s">
        <v>75</v>
      </c>
      <c r="B2" s="391"/>
      <c r="C2" s="391"/>
      <c r="D2" s="391"/>
      <c r="E2" s="391"/>
      <c r="F2" s="391"/>
      <c r="G2" s="391"/>
      <c r="H2" s="391"/>
      <c r="I2" s="392"/>
    </row>
    <row r="3" spans="1:12" s="87" customFormat="1" ht="24.75" customHeight="1" x14ac:dyDescent="0.2">
      <c r="A3" s="393" t="s">
        <v>150</v>
      </c>
      <c r="B3" s="394"/>
      <c r="C3" s="394"/>
      <c r="D3" s="394"/>
      <c r="E3" s="394"/>
      <c r="F3" s="394"/>
      <c r="G3" s="394"/>
      <c r="H3" s="394"/>
      <c r="I3" s="395"/>
    </row>
    <row r="4" spans="1:12" ht="16.5" customHeight="1" thickBot="1" x14ac:dyDescent="0.25">
      <c r="A4" s="239" t="s">
        <v>76</v>
      </c>
      <c r="B4" s="240"/>
      <c r="C4" s="240"/>
      <c r="D4" s="240"/>
      <c r="E4" s="240"/>
      <c r="F4" s="240"/>
      <c r="G4" s="240"/>
      <c r="H4" s="240"/>
      <c r="I4" s="241"/>
    </row>
    <row r="5" spans="1:12" ht="26.25" customHeight="1" x14ac:dyDescent="0.2">
      <c r="A5" s="90"/>
      <c r="B5" s="236" t="s">
        <v>77</v>
      </c>
      <c r="C5" s="237"/>
      <c r="D5" s="237"/>
      <c r="E5" s="237"/>
      <c r="F5" s="237"/>
      <c r="G5" s="237"/>
      <c r="H5" s="237"/>
      <c r="I5" s="238"/>
    </row>
    <row r="6" spans="1:12" ht="26.25" customHeight="1" x14ac:dyDescent="0.2">
      <c r="A6" s="140"/>
      <c r="B6" s="233" t="s">
        <v>78</v>
      </c>
      <c r="C6" s="234"/>
      <c r="D6" s="234"/>
      <c r="E6" s="234"/>
      <c r="F6" s="234"/>
      <c r="G6" s="234"/>
      <c r="H6" s="234"/>
      <c r="I6" s="235"/>
    </row>
    <row r="7" spans="1:12" ht="26.25" customHeight="1" x14ac:dyDescent="0.2">
      <c r="A7" s="140"/>
      <c r="B7" s="233" t="s">
        <v>79</v>
      </c>
      <c r="C7" s="234"/>
      <c r="D7" s="234"/>
      <c r="E7" s="234"/>
      <c r="F7" s="234"/>
      <c r="G7" s="234"/>
      <c r="H7" s="234"/>
      <c r="I7" s="235"/>
    </row>
    <row r="8" spans="1:12" ht="26.25" customHeight="1" thickBot="1" x14ac:dyDescent="0.25">
      <c r="A8" s="141"/>
      <c r="B8" s="230" t="s">
        <v>80</v>
      </c>
      <c r="C8" s="231"/>
      <c r="D8" s="231"/>
      <c r="E8" s="231"/>
      <c r="F8" s="231"/>
      <c r="G8" s="231"/>
      <c r="H8" s="231"/>
      <c r="I8" s="232"/>
    </row>
    <row r="11" spans="1:12" ht="23.25" customHeight="1" x14ac:dyDescent="0.2">
      <c r="A11" s="218" t="s">
        <v>81</v>
      </c>
      <c r="B11" s="219"/>
      <c r="C11" s="219"/>
      <c r="D11" s="219"/>
      <c r="E11" s="219"/>
      <c r="F11" s="219"/>
      <c r="G11" s="219"/>
      <c r="H11" s="219"/>
      <c r="I11" s="220"/>
    </row>
    <row r="12" spans="1:12" ht="53.25" customHeight="1" thickBot="1" x14ac:dyDescent="0.25">
      <c r="A12" s="264" t="s">
        <v>82</v>
      </c>
      <c r="B12" s="265"/>
      <c r="C12" s="265"/>
      <c r="D12" s="265"/>
      <c r="E12" s="265"/>
      <c r="F12" s="265"/>
      <c r="G12" s="265"/>
      <c r="H12" s="265"/>
      <c r="I12" s="266"/>
      <c r="J12" s="76"/>
      <c r="K12" s="76"/>
      <c r="L12" s="76"/>
    </row>
    <row r="14" spans="1:12" ht="27.95" customHeight="1" x14ac:dyDescent="0.2">
      <c r="A14" s="15" t="s">
        <v>51</v>
      </c>
      <c r="B14" s="15" t="s">
        <v>52</v>
      </c>
      <c r="C14" s="15" t="s">
        <v>53</v>
      </c>
      <c r="D14" s="271" t="s">
        <v>83</v>
      </c>
      <c r="E14" s="272"/>
      <c r="F14" s="271" t="s">
        <v>84</v>
      </c>
      <c r="G14" s="272"/>
      <c r="H14" s="271" t="s">
        <v>130</v>
      </c>
      <c r="I14" s="272"/>
      <c r="J14" s="14"/>
    </row>
    <row r="15" spans="1:12" x14ac:dyDescent="0.2">
      <c r="A15" s="74" t="s">
        <v>54</v>
      </c>
      <c r="B15" s="18">
        <v>2</v>
      </c>
      <c r="C15" s="94"/>
      <c r="D15" s="269"/>
      <c r="E15" s="270"/>
      <c r="F15" s="273"/>
      <c r="G15" s="273"/>
      <c r="H15" s="274"/>
      <c r="I15" s="275"/>
      <c r="J15" s="21" t="str">
        <f>IF(AND(A14="",B15="error"),"Missing row above.","")</f>
        <v/>
      </c>
    </row>
    <row r="16" spans="1:12" x14ac:dyDescent="0.2">
      <c r="A16" s="142"/>
      <c r="B16" s="23" t="str">
        <f>IF(A16="Proposed Use",COUNTIF($A$4:A15,"Proposed use")+1,IF(A16="Subtask",B15+0.1&amp;"","&lt; Add Subtask"))</f>
        <v>&lt; Add Subtask</v>
      </c>
      <c r="C16" s="95"/>
      <c r="D16" s="268"/>
      <c r="E16" s="268"/>
      <c r="F16" s="277"/>
      <c r="G16" s="277"/>
      <c r="H16" s="276"/>
      <c r="I16" s="276"/>
      <c r="J16" s="21" t="str">
        <f t="shared" ref="J16:J24" si="0">IF(AND(A15="",B16="error"),"Missing row above.","")</f>
        <v/>
      </c>
    </row>
    <row r="17" spans="1:13" x14ac:dyDescent="0.2">
      <c r="A17" s="142"/>
      <c r="B17" s="23" t="str">
        <f>IF(AND(A16="",A17&lt;&gt;""),"ERROR",IF(A17="Proposed Use",COUNTIF($A$4:A16,"Proposed use")+1,IF(A17="Subtask",B16+0.1&amp;"","")))</f>
        <v/>
      </c>
      <c r="C17" s="95"/>
      <c r="D17" s="267"/>
      <c r="E17" s="267"/>
      <c r="F17" s="254"/>
      <c r="G17" s="254"/>
      <c r="H17" s="255"/>
      <c r="I17" s="255"/>
      <c r="J17" s="21" t="str">
        <f t="shared" si="0"/>
        <v/>
      </c>
    </row>
    <row r="18" spans="1:13" x14ac:dyDescent="0.2">
      <c r="A18" s="142"/>
      <c r="B18" s="23" t="str">
        <f>IF(AND(A17="",A18&lt;&gt;""),"ERROR",IF(A18="Proposed Use",COUNTIF($A$4:A17,"Proposed use")+1,IF(A18="Subtask",B17+0.1&amp;"","")))</f>
        <v/>
      </c>
      <c r="C18" s="95"/>
      <c r="D18" s="267"/>
      <c r="E18" s="267"/>
      <c r="F18" s="254"/>
      <c r="G18" s="254"/>
      <c r="H18" s="255"/>
      <c r="I18" s="255"/>
      <c r="J18" s="21" t="str">
        <f t="shared" si="0"/>
        <v/>
      </c>
      <c r="M18" s="16"/>
    </row>
    <row r="19" spans="1:13" x14ac:dyDescent="0.2">
      <c r="A19" s="142"/>
      <c r="B19" s="23" t="str">
        <f>IF(AND(A18="",A19&lt;&gt;""),"ERROR",IF(A19="Proposed Use",COUNTIF($A$4:A18,"Proposed use")+1,IF(A19="Subtask",B18+0.1&amp;"","")))</f>
        <v/>
      </c>
      <c r="C19" s="95"/>
      <c r="D19" s="267"/>
      <c r="E19" s="267"/>
      <c r="F19" s="254"/>
      <c r="G19" s="254"/>
      <c r="H19" s="255"/>
      <c r="I19" s="255"/>
      <c r="J19" s="21" t="str">
        <f t="shared" si="0"/>
        <v/>
      </c>
    </row>
    <row r="20" spans="1:13" x14ac:dyDescent="0.2">
      <c r="A20" s="142"/>
      <c r="B20" s="23" t="str">
        <f>IF(AND(A19="",A20&lt;&gt;""),"ERROR",IF(A20="Proposed Use",COUNTIF($A$4:A19,"Proposed use")+1,IF(A20="Subtask",B19+0.1&amp;"","")))</f>
        <v/>
      </c>
      <c r="C20" s="95"/>
      <c r="D20" s="267"/>
      <c r="E20" s="267"/>
      <c r="F20" s="254"/>
      <c r="G20" s="254"/>
      <c r="H20" s="255"/>
      <c r="I20" s="255"/>
      <c r="J20" s="21" t="str">
        <f t="shared" si="0"/>
        <v/>
      </c>
    </row>
    <row r="21" spans="1:13" x14ac:dyDescent="0.2">
      <c r="A21" s="142"/>
      <c r="B21" s="23" t="str">
        <f>IF(AND(A20="",A21&lt;&gt;""),"ERROR",IF(A21="Proposed Use",COUNTIF($A$4:A20,"Proposed use")+1,IF(A21="Subtask",B20+0.1&amp;"","")))</f>
        <v/>
      </c>
      <c r="C21" s="95"/>
      <c r="D21" s="267"/>
      <c r="E21" s="267"/>
      <c r="F21" s="254"/>
      <c r="G21" s="254"/>
      <c r="H21" s="255"/>
      <c r="I21" s="255"/>
      <c r="J21" s="21" t="str">
        <f t="shared" si="0"/>
        <v/>
      </c>
    </row>
    <row r="22" spans="1:13" x14ac:dyDescent="0.2">
      <c r="A22" s="142"/>
      <c r="B22" s="23" t="str">
        <f>IF(AND(A21="",A22&lt;&gt;""),"ERROR",IF(A22="Proposed Use",COUNTIF($A$4:A21,"Proposed use")+1,IF(A22="Subtask",B21+0.1&amp;"","")))</f>
        <v/>
      </c>
      <c r="C22" s="95"/>
      <c r="D22" s="267"/>
      <c r="E22" s="267"/>
      <c r="F22" s="254"/>
      <c r="G22" s="254"/>
      <c r="H22" s="255"/>
      <c r="I22" s="255"/>
      <c r="J22" s="21" t="str">
        <f t="shared" si="0"/>
        <v/>
      </c>
    </row>
    <row r="23" spans="1:13" x14ac:dyDescent="0.2">
      <c r="A23" s="142"/>
      <c r="B23" s="23" t="str">
        <f>IF(AND(A22="",A23&lt;&gt;""),"ERROR",IF(A23="Proposed Use",COUNTIF($A$4:A22,"Proposed use")+1,IF(A23="Subtask",B22+0.1&amp;"","")))</f>
        <v/>
      </c>
      <c r="C23" s="95"/>
      <c r="D23" s="267"/>
      <c r="E23" s="267"/>
      <c r="F23" s="254"/>
      <c r="G23" s="254"/>
      <c r="H23" s="255"/>
      <c r="I23" s="255"/>
      <c r="J23" s="21" t="str">
        <f t="shared" si="0"/>
        <v/>
      </c>
    </row>
    <row r="24" spans="1:13" x14ac:dyDescent="0.2">
      <c r="A24" s="142"/>
      <c r="B24" s="23" t="str">
        <f>IF(AND(A23="",A24&lt;&gt;""),"ERROR",IF(A24="Proposed Use",COUNTIF($A$4:A23,"Proposed use")+1,IF(A24="Subtask",B23+0.1&amp;"","")))</f>
        <v/>
      </c>
      <c r="C24" s="95"/>
      <c r="D24" s="267"/>
      <c r="E24" s="267"/>
      <c r="F24" s="254"/>
      <c r="G24" s="254"/>
      <c r="H24" s="255"/>
      <c r="I24" s="255"/>
      <c r="J24" s="21" t="str">
        <f t="shared" si="0"/>
        <v/>
      </c>
    </row>
    <row r="26" spans="1:13" ht="47.25" customHeight="1" x14ac:dyDescent="0.2">
      <c r="A26" s="15" t="s">
        <v>51</v>
      </c>
      <c r="B26" s="15" t="s">
        <v>52</v>
      </c>
      <c r="C26" s="15" t="s">
        <v>86</v>
      </c>
      <c r="D26" s="15" t="s">
        <v>87</v>
      </c>
      <c r="E26" s="15" t="s">
        <v>88</v>
      </c>
      <c r="F26" s="15" t="s">
        <v>47</v>
      </c>
      <c r="G26" s="15" t="s">
        <v>48</v>
      </c>
      <c r="H26" s="15" t="s">
        <v>49</v>
      </c>
      <c r="I26" s="14"/>
    </row>
    <row r="27" spans="1:13" ht="15" x14ac:dyDescent="0.2">
      <c r="A27" s="74" t="s">
        <v>54</v>
      </c>
      <c r="B27" s="18">
        <v>2</v>
      </c>
      <c r="C27" s="96" t="s">
        <v>89</v>
      </c>
      <c r="D27" s="97"/>
      <c r="E27" s="97"/>
      <c r="F27" s="98"/>
      <c r="G27" s="98"/>
      <c r="H27" s="20">
        <f>IF(A28="Subtask",IF(SUM(F27:G27)&lt;&gt;SUM(H28:H36),"(Incomplete)",SUM(H28:H36)),SUM(F27:G27))</f>
        <v>0</v>
      </c>
      <c r="I27" s="21" t="str">
        <f>IF(H27="(Incomplete)","Total of Subtasks does not match Proposed Use total.",IF(AND(A26="",B27="error"),"Missing row above.",""))</f>
        <v/>
      </c>
    </row>
    <row r="28" spans="1:13" x14ac:dyDescent="0.2">
      <c r="A28" s="56">
        <f>A16</f>
        <v>0</v>
      </c>
      <c r="B28" s="23" t="str">
        <f>IF(A28="Proposed Use",COUNTIF($A$4:A27,"Proposed use")+1,IF(A28="Subtask",B27+0.1&amp;"",""))</f>
        <v/>
      </c>
      <c r="C28" s="99" t="s">
        <v>89</v>
      </c>
      <c r="D28" s="100"/>
      <c r="E28" s="100"/>
      <c r="F28" s="101"/>
      <c r="G28" s="101"/>
      <c r="H28" s="25" t="b">
        <f>IF($A28="Subtask",SUM(F28:G28,0))</f>
        <v>0</v>
      </c>
      <c r="I28" s="21" t="str">
        <f>IF(H28="(Incomplete)","Total of Subtasks does not match Proposed Use total.",IF(AND($A27="",$B28="error"),"Missing row above.",""))</f>
        <v/>
      </c>
      <c r="J28" s="21"/>
    </row>
    <row r="29" spans="1:13" x14ac:dyDescent="0.2">
      <c r="A29" s="56">
        <f t="shared" ref="A29:A36" si="1">A17</f>
        <v>0</v>
      </c>
      <c r="B29" s="23" t="str">
        <f>IF(AND(A28="",A29&lt;&gt;""),"ERROR",IF(A29="Proposed Use",COUNTIF($A$4:A28,"Proposed use")+1,IF(A29="Subtask",B28+0.1&amp;"","")))</f>
        <v/>
      </c>
      <c r="C29" s="99" t="s">
        <v>89</v>
      </c>
      <c r="D29" s="100"/>
      <c r="E29" s="100"/>
      <c r="F29" s="101"/>
      <c r="G29" s="101"/>
      <c r="H29" s="25" t="b">
        <f t="shared" ref="H29:H36" si="2">IF($A29="Subtask",SUM(F29:G29,0))</f>
        <v>0</v>
      </c>
      <c r="I29" s="21" t="str">
        <f t="shared" ref="I29:I36" si="3">IF(H29="(Incomplete)","Total of Subtasks does not match Proposed Use total.",IF(AND($A28="",$B29="error"),"Missing row above.",""))</f>
        <v/>
      </c>
      <c r="J29" s="21"/>
    </row>
    <row r="30" spans="1:13" x14ac:dyDescent="0.2">
      <c r="A30" s="56">
        <f t="shared" si="1"/>
        <v>0</v>
      </c>
      <c r="B30" s="23" t="str">
        <f>IF(AND(A29="",A30&lt;&gt;""),"ERROR",IF(A30="Proposed Use",COUNTIF($A$4:A29,"Proposed use")+1,IF(A30="Subtask",B29+0.1&amp;"","")))</f>
        <v/>
      </c>
      <c r="C30" s="99" t="s">
        <v>89</v>
      </c>
      <c r="D30" s="100"/>
      <c r="E30" s="100"/>
      <c r="F30" s="101"/>
      <c r="G30" s="101"/>
      <c r="H30" s="25" t="b">
        <f t="shared" si="2"/>
        <v>0</v>
      </c>
      <c r="I30" s="21" t="str">
        <f t="shared" si="3"/>
        <v/>
      </c>
      <c r="J30" s="21"/>
      <c r="M30" s="16"/>
    </row>
    <row r="31" spans="1:13" x14ac:dyDescent="0.2">
      <c r="A31" s="56">
        <f t="shared" si="1"/>
        <v>0</v>
      </c>
      <c r="B31" s="23" t="str">
        <f>IF(AND(A30="",A31&lt;&gt;""),"ERROR",IF(A31="Proposed Use",COUNTIF($A$4:A30,"Proposed use")+1,IF(A31="Subtask",B30+0.1&amp;"","")))</f>
        <v/>
      </c>
      <c r="C31" s="99" t="s">
        <v>89</v>
      </c>
      <c r="D31" s="100"/>
      <c r="E31" s="100"/>
      <c r="F31" s="101"/>
      <c r="G31" s="101"/>
      <c r="H31" s="25" t="b">
        <f t="shared" si="2"/>
        <v>0</v>
      </c>
      <c r="I31" s="21" t="str">
        <f t="shared" si="3"/>
        <v/>
      </c>
      <c r="J31" s="21"/>
    </row>
    <row r="32" spans="1:13" x14ac:dyDescent="0.2">
      <c r="A32" s="56">
        <f t="shared" si="1"/>
        <v>0</v>
      </c>
      <c r="B32" s="23" t="str">
        <f>IF(AND(A31="",A32&lt;&gt;""),"ERROR",IF(A32="Proposed Use",COUNTIF($A$4:A31,"Proposed use")+1,IF(A32="Subtask",B31+0.1&amp;"","")))</f>
        <v/>
      </c>
      <c r="C32" s="102" t="s">
        <v>89</v>
      </c>
      <c r="D32" s="100"/>
      <c r="E32" s="100"/>
      <c r="F32" s="101"/>
      <c r="G32" s="101"/>
      <c r="H32" s="25" t="b">
        <f t="shared" si="2"/>
        <v>0</v>
      </c>
      <c r="I32" s="21" t="str">
        <f t="shared" si="3"/>
        <v/>
      </c>
      <c r="J32" s="21"/>
    </row>
    <row r="33" spans="1:10" x14ac:dyDescent="0.2">
      <c r="A33" s="56">
        <f t="shared" si="1"/>
        <v>0</v>
      </c>
      <c r="B33" s="23" t="str">
        <f>IF(AND(A32="",A33&lt;&gt;""),"ERROR",IF(A33="Proposed Use",COUNTIF($A$4:A32,"Proposed use")+1,IF(A33="Subtask",B32+0.1&amp;"","")))</f>
        <v/>
      </c>
      <c r="C33" s="102" t="s">
        <v>89</v>
      </c>
      <c r="D33" s="100"/>
      <c r="E33" s="100"/>
      <c r="F33" s="101"/>
      <c r="G33" s="101"/>
      <c r="H33" s="25" t="b">
        <f t="shared" si="2"/>
        <v>0</v>
      </c>
      <c r="I33" s="21" t="str">
        <f t="shared" si="3"/>
        <v/>
      </c>
      <c r="J33" s="21"/>
    </row>
    <row r="34" spans="1:10" x14ac:dyDescent="0.2">
      <c r="A34" s="56">
        <f t="shared" si="1"/>
        <v>0</v>
      </c>
      <c r="B34" s="23" t="str">
        <f>IF(AND(A33="",A34&lt;&gt;""),"ERROR",IF(A34="Proposed Use",COUNTIF($A$4:A33,"Proposed use")+1,IF(A34="Subtask",B33+0.1&amp;"","")))</f>
        <v/>
      </c>
      <c r="C34" s="102" t="s">
        <v>89</v>
      </c>
      <c r="D34" s="100"/>
      <c r="E34" s="100"/>
      <c r="F34" s="101"/>
      <c r="G34" s="101"/>
      <c r="H34" s="25" t="b">
        <f t="shared" si="2"/>
        <v>0</v>
      </c>
      <c r="I34" s="21" t="str">
        <f t="shared" si="3"/>
        <v/>
      </c>
      <c r="J34" s="21"/>
    </row>
    <row r="35" spans="1:10" x14ac:dyDescent="0.2">
      <c r="A35" s="56">
        <f t="shared" si="1"/>
        <v>0</v>
      </c>
      <c r="B35" s="23" t="str">
        <f>IF(AND(A34="",A35&lt;&gt;""),"ERROR",IF(A35="Proposed Use",COUNTIF($A$4:A34,"Proposed use")+1,IF(A35="Subtask",B34+0.1&amp;"","")))</f>
        <v/>
      </c>
      <c r="C35" s="102" t="s">
        <v>89</v>
      </c>
      <c r="D35" s="100"/>
      <c r="E35" s="100"/>
      <c r="F35" s="101"/>
      <c r="G35" s="101"/>
      <c r="H35" s="25" t="b">
        <f t="shared" si="2"/>
        <v>0</v>
      </c>
      <c r="I35" s="21" t="str">
        <f t="shared" si="3"/>
        <v/>
      </c>
      <c r="J35" s="21"/>
    </row>
    <row r="36" spans="1:10" x14ac:dyDescent="0.2">
      <c r="A36" s="56">
        <f t="shared" si="1"/>
        <v>0</v>
      </c>
      <c r="B36" s="23" t="str">
        <f>IF(AND(A35="",A36&lt;&gt;""),"ERROR",IF(A36="Proposed Use",COUNTIF($A$4:A35,"Proposed use")+1,IF(A36="Subtask",B35+0.1&amp;"","")))</f>
        <v/>
      </c>
      <c r="C36" s="102" t="s">
        <v>89</v>
      </c>
      <c r="D36" s="100"/>
      <c r="E36" s="100"/>
      <c r="F36" s="101"/>
      <c r="G36" s="101"/>
      <c r="H36" s="25" t="b">
        <f t="shared" si="2"/>
        <v>0</v>
      </c>
      <c r="I36" s="30" t="str">
        <f t="shared" si="3"/>
        <v/>
      </c>
      <c r="J36" s="30"/>
    </row>
    <row r="37" spans="1:10" x14ac:dyDescent="0.2">
      <c r="C37" s="143"/>
      <c r="D37" s="143"/>
      <c r="E37" s="143"/>
      <c r="F37" s="143"/>
      <c r="G37" s="143"/>
    </row>
    <row r="38" spans="1:10" ht="15" thickBot="1" x14ac:dyDescent="0.25"/>
    <row r="39" spans="1:10" ht="23.25" x14ac:dyDescent="0.2">
      <c r="A39" s="221" t="s">
        <v>90</v>
      </c>
      <c r="B39" s="222"/>
      <c r="C39" s="222"/>
      <c r="D39" s="222"/>
      <c r="E39" s="222"/>
      <c r="F39" s="222"/>
      <c r="G39" s="222"/>
      <c r="H39" s="222"/>
      <c r="I39" s="223"/>
    </row>
    <row r="40" spans="1:10" ht="30" customHeight="1" x14ac:dyDescent="0.2">
      <c r="A40" s="245" t="s">
        <v>91</v>
      </c>
      <c r="B40" s="246"/>
      <c r="C40" s="246"/>
      <c r="D40" s="246"/>
      <c r="E40" s="246"/>
      <c r="F40" s="246"/>
      <c r="G40" s="246"/>
      <c r="H40" s="246"/>
      <c r="I40" s="247"/>
    </row>
    <row r="41" spans="1:10" ht="119.25" customHeight="1" x14ac:dyDescent="0.2">
      <c r="A41" s="248"/>
      <c r="B41" s="249"/>
      <c r="C41" s="249"/>
      <c r="D41" s="249"/>
      <c r="E41" s="249"/>
      <c r="F41" s="249"/>
      <c r="G41" s="249"/>
      <c r="H41" s="249"/>
      <c r="I41" s="250"/>
    </row>
    <row r="42" spans="1:10" ht="30" customHeight="1" x14ac:dyDescent="0.2">
      <c r="A42" s="251" t="s">
        <v>92</v>
      </c>
      <c r="B42" s="252"/>
      <c r="C42" s="252"/>
      <c r="D42" s="252"/>
      <c r="E42" s="252"/>
      <c r="F42" s="252"/>
      <c r="G42" s="252"/>
      <c r="H42" s="252"/>
      <c r="I42" s="253"/>
    </row>
    <row r="43" spans="1:10" ht="126" customHeight="1" x14ac:dyDescent="0.2">
      <c r="A43" s="248"/>
      <c r="B43" s="249"/>
      <c r="C43" s="249"/>
      <c r="D43" s="249"/>
      <c r="E43" s="249"/>
      <c r="F43" s="249"/>
      <c r="G43" s="249"/>
      <c r="H43" s="249"/>
      <c r="I43" s="250"/>
    </row>
    <row r="44" spans="1:10" ht="30" customHeight="1" x14ac:dyDescent="0.2">
      <c r="A44" s="279" t="s">
        <v>151</v>
      </c>
      <c r="B44" s="280"/>
      <c r="C44" s="280"/>
      <c r="D44" s="280"/>
      <c r="E44" s="280"/>
      <c r="F44" s="280"/>
      <c r="G44" s="280"/>
      <c r="H44" s="280"/>
      <c r="I44" s="281"/>
    </row>
    <row r="45" spans="1:10" ht="120.75" customHeight="1" x14ac:dyDescent="0.2">
      <c r="A45" s="248"/>
      <c r="B45" s="249"/>
      <c r="C45" s="249"/>
      <c r="D45" s="249"/>
      <c r="E45" s="249"/>
      <c r="F45" s="249"/>
      <c r="G45" s="249"/>
      <c r="H45" s="249"/>
      <c r="I45" s="250"/>
    </row>
    <row r="46" spans="1:10" s="88" customFormat="1" ht="14.25" customHeight="1" x14ac:dyDescent="0.2">
      <c r="A46" s="278" t="s">
        <v>94</v>
      </c>
      <c r="B46" s="252"/>
      <c r="C46" s="252"/>
      <c r="D46" s="252"/>
      <c r="E46" s="252"/>
      <c r="F46" s="252"/>
      <c r="G46" s="252"/>
      <c r="H46" s="252"/>
      <c r="I46" s="253"/>
      <c r="J46" s="13"/>
    </row>
    <row r="47" spans="1:10" s="88" customFormat="1" ht="119.25" customHeight="1" x14ac:dyDescent="0.2">
      <c r="A47" s="248"/>
      <c r="B47" s="249"/>
      <c r="C47" s="249"/>
      <c r="D47" s="249"/>
      <c r="E47" s="249"/>
      <c r="F47" s="249"/>
      <c r="G47" s="249"/>
      <c r="H47" s="249"/>
      <c r="I47" s="250"/>
      <c r="J47" s="13"/>
    </row>
    <row r="48" spans="1:10" s="88" customFormat="1" ht="42" customHeight="1" x14ac:dyDescent="0.2">
      <c r="A48" s="278" t="s">
        <v>95</v>
      </c>
      <c r="B48" s="252"/>
      <c r="C48" s="252"/>
      <c r="D48" s="252"/>
      <c r="E48" s="252"/>
      <c r="F48" s="252"/>
      <c r="G48" s="252"/>
      <c r="H48" s="252"/>
      <c r="I48" s="253"/>
      <c r="J48" s="13"/>
    </row>
    <row r="49" spans="1:13" s="88" customFormat="1" ht="126.75" customHeight="1" thickBot="1" x14ac:dyDescent="0.25">
      <c r="A49" s="282"/>
      <c r="B49" s="283"/>
      <c r="C49" s="283"/>
      <c r="D49" s="283"/>
      <c r="E49" s="283"/>
      <c r="F49" s="283"/>
      <c r="G49" s="283"/>
      <c r="H49" s="283"/>
      <c r="I49" s="284"/>
      <c r="J49" s="13"/>
      <c r="K49" s="13"/>
      <c r="L49" s="13"/>
      <c r="M49" s="13"/>
    </row>
    <row r="50" spans="1:13" s="88" customFormat="1" ht="29.25" customHeight="1" thickBot="1" x14ac:dyDescent="0.25">
      <c r="A50" s="77"/>
      <c r="B50" s="77"/>
      <c r="C50" s="77"/>
      <c r="D50" s="77"/>
      <c r="E50" s="77"/>
      <c r="F50" s="77"/>
      <c r="G50" s="77"/>
      <c r="H50" s="77"/>
      <c r="I50" s="78"/>
      <c r="J50" s="13"/>
      <c r="K50" s="13"/>
      <c r="L50" s="13"/>
      <c r="M50" s="13"/>
    </row>
    <row r="51" spans="1:13" s="88" customFormat="1" ht="41.25" customHeight="1" thickBot="1" x14ac:dyDescent="0.25">
      <c r="A51" s="288" t="s">
        <v>96</v>
      </c>
      <c r="B51" s="289"/>
      <c r="C51" s="289"/>
      <c r="D51" s="289"/>
      <c r="E51" s="289"/>
      <c r="F51" s="289"/>
      <c r="G51" s="289"/>
      <c r="H51" s="289"/>
      <c r="I51" s="290"/>
      <c r="J51" s="13"/>
      <c r="K51" s="13"/>
      <c r="L51" s="13"/>
      <c r="M51" s="13"/>
    </row>
    <row r="52" spans="1:13" s="88" customFormat="1" ht="45" customHeight="1" x14ac:dyDescent="0.2">
      <c r="A52" s="294" t="s">
        <v>97</v>
      </c>
      <c r="B52" s="295"/>
      <c r="C52" s="295"/>
      <c r="D52" s="295"/>
      <c r="E52" s="295"/>
      <c r="F52" s="295"/>
      <c r="G52" s="295"/>
      <c r="H52" s="295"/>
      <c r="I52" s="296"/>
      <c r="J52" s="13"/>
      <c r="K52" s="12"/>
      <c r="L52" s="12"/>
      <c r="M52" s="12"/>
    </row>
    <row r="53" spans="1:13" s="88" customFormat="1" ht="193.5" customHeight="1" x14ac:dyDescent="0.2">
      <c r="A53" s="248"/>
      <c r="B53" s="249"/>
      <c r="C53" s="249"/>
      <c r="D53" s="249"/>
      <c r="E53" s="249"/>
      <c r="F53" s="249"/>
      <c r="G53" s="249"/>
      <c r="H53" s="249"/>
      <c r="I53" s="250"/>
      <c r="J53" s="13"/>
      <c r="K53" s="13"/>
      <c r="L53" s="13"/>
      <c r="M53" s="13"/>
    </row>
    <row r="54" spans="1:13" s="88" customFormat="1" ht="45" customHeight="1" x14ac:dyDescent="0.2">
      <c r="A54" s="278" t="s">
        <v>98</v>
      </c>
      <c r="B54" s="252"/>
      <c r="C54" s="252"/>
      <c r="D54" s="252"/>
      <c r="E54" s="252"/>
      <c r="F54" s="252"/>
      <c r="G54" s="252"/>
      <c r="H54" s="252"/>
      <c r="I54" s="253"/>
      <c r="J54" s="13"/>
      <c r="K54" s="13"/>
      <c r="L54" s="13"/>
      <c r="M54" s="13"/>
    </row>
    <row r="55" spans="1:13" s="88" customFormat="1" ht="196.5" customHeight="1" x14ac:dyDescent="0.2">
      <c r="A55" s="248"/>
      <c r="B55" s="249"/>
      <c r="C55" s="249"/>
      <c r="D55" s="249"/>
      <c r="E55" s="249"/>
      <c r="F55" s="249"/>
      <c r="G55" s="249"/>
      <c r="H55" s="249"/>
      <c r="I55" s="250"/>
      <c r="J55" s="13"/>
      <c r="K55" s="13"/>
      <c r="L55" s="13"/>
      <c r="M55" s="13"/>
    </row>
    <row r="56" spans="1:13" s="89" customFormat="1" ht="91.5" customHeight="1" x14ac:dyDescent="0.25">
      <c r="A56" s="278" t="s">
        <v>99</v>
      </c>
      <c r="B56" s="252"/>
      <c r="C56" s="252"/>
      <c r="D56" s="252"/>
      <c r="E56" s="252"/>
      <c r="F56" s="252"/>
      <c r="G56" s="252"/>
      <c r="H56" s="252"/>
      <c r="I56" s="253"/>
      <c r="J56" s="79"/>
      <c r="K56" s="79"/>
      <c r="L56" s="79"/>
      <c r="M56" s="79"/>
    </row>
    <row r="57" spans="1:13" ht="195.75" customHeight="1" x14ac:dyDescent="0.2">
      <c r="A57" s="282"/>
      <c r="B57" s="388"/>
      <c r="C57" s="388"/>
      <c r="D57" s="388"/>
      <c r="E57" s="388"/>
      <c r="F57" s="388"/>
      <c r="G57" s="388"/>
      <c r="H57" s="388"/>
      <c r="I57" s="389"/>
    </row>
    <row r="59" spans="1:13" ht="33" customHeight="1" thickBot="1" x14ac:dyDescent="0.25">
      <c r="A59" s="224" t="s">
        <v>100</v>
      </c>
      <c r="B59" s="225"/>
      <c r="C59" s="225"/>
      <c r="D59" s="225"/>
      <c r="E59" s="225"/>
      <c r="F59" s="225"/>
      <c r="G59" s="225"/>
      <c r="H59" s="225"/>
      <c r="I59" s="226"/>
    </row>
    <row r="60" spans="1:13" s="80" customFormat="1" ht="45.75" customHeight="1" x14ac:dyDescent="0.25">
      <c r="A60" s="291" t="s">
        <v>101</v>
      </c>
      <c r="B60" s="292"/>
      <c r="C60" s="292"/>
      <c r="D60" s="292"/>
      <c r="E60" s="292"/>
      <c r="F60" s="292"/>
      <c r="G60" s="292"/>
      <c r="H60" s="292"/>
      <c r="I60" s="293"/>
    </row>
    <row r="61" spans="1:13" ht="32.25" customHeight="1" x14ac:dyDescent="0.2">
      <c r="A61" s="90"/>
      <c r="B61" s="300" t="s">
        <v>102</v>
      </c>
      <c r="C61" s="300"/>
      <c r="D61" s="300"/>
      <c r="E61" s="300"/>
      <c r="F61" s="300"/>
      <c r="G61" s="300"/>
      <c r="H61" s="300"/>
      <c r="I61" s="301"/>
    </row>
    <row r="62" spans="1:13" ht="32.25" customHeight="1" x14ac:dyDescent="0.2">
      <c r="A62" s="90"/>
      <c r="B62" s="302" t="s">
        <v>103</v>
      </c>
      <c r="C62" s="302"/>
      <c r="D62" s="302"/>
      <c r="E62" s="302"/>
      <c r="F62" s="302"/>
      <c r="G62" s="302"/>
      <c r="H62" s="302"/>
      <c r="I62" s="303"/>
    </row>
    <row r="63" spans="1:13" ht="32.25" customHeight="1" x14ac:dyDescent="0.2">
      <c r="A63" s="90"/>
      <c r="B63" s="302" t="s">
        <v>104</v>
      </c>
      <c r="C63" s="302"/>
      <c r="D63" s="302"/>
      <c r="E63" s="302"/>
      <c r="F63" s="302"/>
      <c r="G63" s="302"/>
      <c r="H63" s="302"/>
      <c r="I63" s="303"/>
    </row>
    <row r="64" spans="1:13" ht="32.25" customHeight="1" x14ac:dyDescent="0.2">
      <c r="A64" s="90"/>
      <c r="B64" s="302" t="s">
        <v>105</v>
      </c>
      <c r="C64" s="302"/>
      <c r="D64" s="302"/>
      <c r="E64" s="302"/>
      <c r="F64" s="302"/>
      <c r="G64" s="302"/>
      <c r="H64" s="302"/>
      <c r="I64" s="303"/>
    </row>
    <row r="65" spans="1:10" ht="32.25" customHeight="1" thickBot="1" x14ac:dyDescent="0.25">
      <c r="A65" s="90"/>
      <c r="B65" s="304" t="s">
        <v>106</v>
      </c>
      <c r="C65" s="304"/>
      <c r="D65" s="304"/>
      <c r="E65" s="304"/>
      <c r="F65" s="304"/>
      <c r="G65" s="304"/>
      <c r="H65" s="304"/>
      <c r="I65" s="305"/>
    </row>
    <row r="66" spans="1:10" ht="32.25" customHeight="1" thickBot="1" x14ac:dyDescent="0.25">
      <c r="A66" s="297" t="s">
        <v>107</v>
      </c>
      <c r="B66" s="298"/>
      <c r="C66" s="298"/>
      <c r="D66" s="298"/>
      <c r="E66" s="298"/>
      <c r="F66" s="298"/>
      <c r="G66" s="298"/>
      <c r="H66" s="298"/>
      <c r="I66" s="299"/>
    </row>
    <row r="67" spans="1:10" ht="206.25" customHeight="1" thickBot="1" x14ac:dyDescent="0.25">
      <c r="A67" s="197"/>
      <c r="B67" s="198"/>
      <c r="C67" s="198"/>
      <c r="D67" s="198"/>
      <c r="E67" s="198"/>
      <c r="F67" s="198"/>
      <c r="G67" s="198"/>
      <c r="H67" s="198"/>
      <c r="I67" s="199"/>
    </row>
    <row r="68" spans="1:10" ht="15" thickBot="1" x14ac:dyDescent="0.25"/>
    <row r="69" spans="1:10" ht="23.25" x14ac:dyDescent="0.35">
      <c r="A69" s="209" t="s">
        <v>108</v>
      </c>
      <c r="B69" s="210"/>
      <c r="C69" s="210"/>
      <c r="D69" s="210"/>
      <c r="E69" s="210"/>
      <c r="F69" s="211"/>
      <c r="G69" s="81"/>
      <c r="H69" s="81"/>
      <c r="I69" s="81"/>
    </row>
    <row r="70" spans="1:10" x14ac:dyDescent="0.2">
      <c r="A70" s="212" t="s">
        <v>109</v>
      </c>
      <c r="B70" s="213"/>
      <c r="C70" s="213"/>
      <c r="D70" s="213"/>
      <c r="E70" s="213"/>
      <c r="F70" s="214"/>
      <c r="G70" s="82"/>
      <c r="H70" s="82"/>
      <c r="I70" s="82"/>
    </row>
    <row r="71" spans="1:10" ht="30" customHeight="1" x14ac:dyDescent="0.2">
      <c r="A71" s="215" t="s">
        <v>110</v>
      </c>
      <c r="B71" s="216"/>
      <c r="C71" s="216"/>
      <c r="D71" s="216"/>
      <c r="E71" s="216"/>
      <c r="F71" s="217"/>
      <c r="G71" s="83"/>
      <c r="H71" s="83"/>
      <c r="I71" s="83"/>
      <c r="J71" s="84"/>
    </row>
    <row r="72" spans="1:10" ht="30" customHeight="1" x14ac:dyDescent="0.2">
      <c r="A72" s="215" t="s">
        <v>111</v>
      </c>
      <c r="B72" s="216"/>
      <c r="C72" s="216"/>
      <c r="D72" s="216"/>
      <c r="E72" s="216"/>
      <c r="F72" s="217"/>
      <c r="G72" s="83"/>
      <c r="H72" s="83"/>
      <c r="I72" s="83"/>
    </row>
    <row r="73" spans="1:10" ht="14.1" customHeight="1" x14ac:dyDescent="0.2">
      <c r="A73" s="215" t="s">
        <v>165</v>
      </c>
      <c r="B73" s="216"/>
      <c r="C73" s="216"/>
      <c r="D73" s="216"/>
      <c r="E73" s="216"/>
      <c r="F73" s="217"/>
      <c r="G73" s="83"/>
      <c r="H73" s="83"/>
      <c r="I73" s="83"/>
    </row>
    <row r="74" spans="1:10" ht="30" customHeight="1" x14ac:dyDescent="0.2">
      <c r="A74" s="215" t="s">
        <v>113</v>
      </c>
      <c r="B74" s="216"/>
      <c r="C74" s="216"/>
      <c r="D74" s="216"/>
      <c r="E74" s="216"/>
      <c r="F74" s="217"/>
      <c r="G74" s="83"/>
      <c r="H74" s="83"/>
      <c r="I74" s="83"/>
    </row>
    <row r="75" spans="1:10" ht="143.25" customHeight="1" x14ac:dyDescent="0.2">
      <c r="A75" s="262"/>
      <c r="B75" s="263"/>
      <c r="C75" s="263"/>
      <c r="D75" s="85" t="s">
        <v>114</v>
      </c>
      <c r="E75" s="85" t="s">
        <v>115</v>
      </c>
      <c r="F75" s="86" t="s">
        <v>116</v>
      </c>
    </row>
    <row r="76" spans="1:10" ht="62.45" customHeight="1" x14ac:dyDescent="0.2">
      <c r="A76" s="260" t="s">
        <v>117</v>
      </c>
      <c r="B76" s="261"/>
      <c r="C76" s="135" t="s">
        <v>166</v>
      </c>
      <c r="D76" s="107"/>
      <c r="E76" s="107"/>
      <c r="F76" s="108"/>
    </row>
    <row r="77" spans="1:10" ht="31.5" customHeight="1" x14ac:dyDescent="0.2">
      <c r="A77" s="260"/>
      <c r="B77" s="261"/>
      <c r="C77" s="135" t="s">
        <v>167</v>
      </c>
      <c r="D77" s="107"/>
      <c r="E77" s="107"/>
      <c r="F77" s="108"/>
    </row>
    <row r="78" spans="1:10" ht="31.5" customHeight="1" x14ac:dyDescent="0.2">
      <c r="A78" s="260"/>
      <c r="B78" s="261"/>
      <c r="C78" s="135" t="s">
        <v>168</v>
      </c>
      <c r="D78" s="107"/>
      <c r="E78" s="107"/>
      <c r="F78" s="108"/>
    </row>
    <row r="79" spans="1:10" ht="62.45" customHeight="1" x14ac:dyDescent="0.2">
      <c r="A79" s="258" t="s">
        <v>120</v>
      </c>
      <c r="B79" s="259"/>
      <c r="C79" s="135" t="s">
        <v>169</v>
      </c>
      <c r="D79" s="107"/>
      <c r="E79" s="107"/>
      <c r="F79" s="108"/>
    </row>
    <row r="80" spans="1:10" ht="31.5" customHeight="1" x14ac:dyDescent="0.2">
      <c r="A80" s="258"/>
      <c r="B80" s="259"/>
      <c r="C80" s="135" t="s">
        <v>170</v>
      </c>
      <c r="D80" s="107"/>
      <c r="E80" s="107"/>
      <c r="F80" s="108"/>
    </row>
    <row r="81" spans="1:9" ht="32.1" customHeight="1" x14ac:dyDescent="0.2">
      <c r="A81" s="258"/>
      <c r="B81" s="259"/>
      <c r="C81" s="135" t="s">
        <v>171</v>
      </c>
      <c r="D81" s="107"/>
      <c r="E81" s="107"/>
      <c r="F81" s="108"/>
      <c r="G81" s="136"/>
      <c r="H81" s="136"/>
      <c r="I81" s="136"/>
    </row>
    <row r="82" spans="1:9" ht="62.1" customHeight="1" x14ac:dyDescent="0.2">
      <c r="A82" s="258" t="s">
        <v>123</v>
      </c>
      <c r="B82" s="259"/>
      <c r="C82" s="135" t="s">
        <v>172</v>
      </c>
      <c r="D82" s="107"/>
      <c r="E82" s="107"/>
      <c r="F82" s="108"/>
    </row>
    <row r="83" spans="1:9" ht="31.5" customHeight="1" x14ac:dyDescent="0.2">
      <c r="A83" s="258"/>
      <c r="B83" s="259"/>
      <c r="C83" s="135" t="s">
        <v>167</v>
      </c>
      <c r="D83" s="107"/>
      <c r="E83" s="107"/>
      <c r="F83" s="108"/>
    </row>
    <row r="84" spans="1:9" ht="35.1" customHeight="1" x14ac:dyDescent="0.2">
      <c r="A84" s="258"/>
      <c r="B84" s="259"/>
      <c r="C84" s="135" t="s">
        <v>168</v>
      </c>
      <c r="D84" s="107"/>
      <c r="E84" s="107"/>
      <c r="F84" s="108"/>
    </row>
    <row r="85" spans="1:9" ht="266.10000000000002" customHeight="1" thickBot="1" x14ac:dyDescent="0.25">
      <c r="A85" s="256" t="s">
        <v>125</v>
      </c>
      <c r="B85" s="257"/>
      <c r="C85" s="137" t="s">
        <v>126</v>
      </c>
      <c r="D85" s="109"/>
      <c r="E85" s="109"/>
      <c r="F85" s="110"/>
    </row>
  </sheetData>
  <sheetProtection algorithmName="SHA-512" hashValue="Iry2mPgb/3I8mAPBDiixxzqVIJJy1+29fxqUudod0tlZmlE3rZnqc+tSrpalB4cPMFFot9R471Em9tayK4Un2Q==" saltValue="7Ue4Hy3Bx578RALfyYX37Q==" spinCount="100000" sheet="1" objects="1" scenarios="1"/>
  <mergeCells count="81">
    <mergeCell ref="A76:B78"/>
    <mergeCell ref="A79:B81"/>
    <mergeCell ref="A82:B84"/>
    <mergeCell ref="A85:B85"/>
    <mergeCell ref="B7:I7"/>
    <mergeCell ref="B8:I8"/>
    <mergeCell ref="A11:I11"/>
    <mergeCell ref="A12:I12"/>
    <mergeCell ref="D14:E14"/>
    <mergeCell ref="F14:G14"/>
    <mergeCell ref="H14:I14"/>
    <mergeCell ref="D15:E15"/>
    <mergeCell ref="F15:G15"/>
    <mergeCell ref="H15:I15"/>
    <mergeCell ref="D16:E16"/>
    <mergeCell ref="F16:G16"/>
    <mergeCell ref="A1:I1"/>
    <mergeCell ref="A2:I2"/>
    <mergeCell ref="A4:I4"/>
    <mergeCell ref="B5:I5"/>
    <mergeCell ref="B6:I6"/>
    <mergeCell ref="A3:I3"/>
    <mergeCell ref="H16:I16"/>
    <mergeCell ref="D17:E17"/>
    <mergeCell ref="F17:G17"/>
    <mergeCell ref="H17:I17"/>
    <mergeCell ref="D18:E18"/>
    <mergeCell ref="F18:G18"/>
    <mergeCell ref="H18:I18"/>
    <mergeCell ref="D19:E19"/>
    <mergeCell ref="F19:G19"/>
    <mergeCell ref="H19:I19"/>
    <mergeCell ref="D20:E20"/>
    <mergeCell ref="F20:G20"/>
    <mergeCell ref="H20:I20"/>
    <mergeCell ref="D21:E21"/>
    <mergeCell ref="F21:G21"/>
    <mergeCell ref="H21:I21"/>
    <mergeCell ref="D22:E22"/>
    <mergeCell ref="F22:G22"/>
    <mergeCell ref="H22:I22"/>
    <mergeCell ref="A45:I45"/>
    <mergeCell ref="A56:I56"/>
    <mergeCell ref="A44:I44"/>
    <mergeCell ref="D23:E23"/>
    <mergeCell ref="F23:G23"/>
    <mergeCell ref="H23:I23"/>
    <mergeCell ref="D24:E24"/>
    <mergeCell ref="F24:G24"/>
    <mergeCell ref="H24:I24"/>
    <mergeCell ref="A39:I39"/>
    <mergeCell ref="A40:I40"/>
    <mergeCell ref="A41:I41"/>
    <mergeCell ref="A42:I42"/>
    <mergeCell ref="A43:I43"/>
    <mergeCell ref="A54:I54"/>
    <mergeCell ref="A60:I60"/>
    <mergeCell ref="B61:I61"/>
    <mergeCell ref="B62:I62"/>
    <mergeCell ref="B63:I63"/>
    <mergeCell ref="B64:I64"/>
    <mergeCell ref="A72:F72"/>
    <mergeCell ref="A73:F73"/>
    <mergeCell ref="A74:F74"/>
    <mergeCell ref="A75:C75"/>
    <mergeCell ref="B65:I65"/>
    <mergeCell ref="A66:I66"/>
    <mergeCell ref="A67:I67"/>
    <mergeCell ref="A69:F69"/>
    <mergeCell ref="A70:F70"/>
    <mergeCell ref="A71:F71"/>
    <mergeCell ref="A59:I59"/>
    <mergeCell ref="A46:I46"/>
    <mergeCell ref="A47:I47"/>
    <mergeCell ref="A48:I48"/>
    <mergeCell ref="A55:I55"/>
    <mergeCell ref="A49:I49"/>
    <mergeCell ref="A51:I51"/>
    <mergeCell ref="A52:I52"/>
    <mergeCell ref="A53:I53"/>
    <mergeCell ref="A57:I57"/>
  </mergeCells>
  <conditionalFormatting sqref="A16">
    <cfRule type="expression" dxfId="263" priority="18">
      <formula>$A16&lt;&gt;""</formula>
    </cfRule>
    <cfRule type="expression" dxfId="262" priority="39">
      <formula>$A15&lt;&gt;""</formula>
    </cfRule>
  </conditionalFormatting>
  <conditionalFormatting sqref="A16:D16">
    <cfRule type="expression" dxfId="261" priority="38">
      <formula>$A16&lt;&gt;""</formula>
    </cfRule>
  </conditionalFormatting>
  <conditionalFormatting sqref="B16:I24">
    <cfRule type="expression" dxfId="260" priority="35">
      <formula>$A16=""</formula>
    </cfRule>
  </conditionalFormatting>
  <conditionalFormatting sqref="C16:I24">
    <cfRule type="expression" dxfId="259" priority="36">
      <formula>$A16&lt;&gt;0</formula>
    </cfRule>
  </conditionalFormatting>
  <conditionalFormatting sqref="B16">
    <cfRule type="cellIs" dxfId="258" priority="28" operator="equal">
      <formula>"&lt; Add Subtask"</formula>
    </cfRule>
    <cfRule type="cellIs" dxfId="257" priority="37" operator="equal">
      <formula>"ERROR"</formula>
    </cfRule>
  </conditionalFormatting>
  <conditionalFormatting sqref="A17:A24">
    <cfRule type="expression" dxfId="256" priority="34">
      <formula>$A16&lt;&gt;""</formula>
    </cfRule>
  </conditionalFormatting>
  <conditionalFormatting sqref="B17:B24">
    <cfRule type="cellIs" dxfId="255" priority="32" operator="equal">
      <formula>"ERROR"</formula>
    </cfRule>
  </conditionalFormatting>
  <conditionalFormatting sqref="J15">
    <cfRule type="expression" dxfId="254" priority="30">
      <formula>$B15="error"</formula>
    </cfRule>
  </conditionalFormatting>
  <conditionalFormatting sqref="J16:J24">
    <cfRule type="expression" dxfId="253" priority="29">
      <formula>$B16="error"</formula>
    </cfRule>
  </conditionalFormatting>
  <conditionalFormatting sqref="J15:J24">
    <cfRule type="expression" dxfId="252" priority="40">
      <formula>$I15="(Incomplete)"</formula>
    </cfRule>
    <cfRule type="expression" dxfId="251" priority="41">
      <formula>$A15=""</formula>
    </cfRule>
  </conditionalFormatting>
  <conditionalFormatting sqref="A28:G36">
    <cfRule type="expression" dxfId="250" priority="19">
      <formula>$A16&lt;&gt;""</formula>
    </cfRule>
    <cfRule type="expression" dxfId="249" priority="25">
      <formula>$A16=""</formula>
    </cfRule>
  </conditionalFormatting>
  <conditionalFormatting sqref="C28:G36">
    <cfRule type="expression" dxfId="248" priority="26">
      <formula>$A16&lt;&gt;0</formula>
    </cfRule>
  </conditionalFormatting>
  <conditionalFormatting sqref="B28">
    <cfRule type="cellIs" dxfId="247" priority="27" operator="equal">
      <formula>"ERROR"</formula>
    </cfRule>
  </conditionalFormatting>
  <conditionalFormatting sqref="B29:B36">
    <cfRule type="cellIs" dxfId="246" priority="24" operator="equal">
      <formula>"ERROR"</formula>
    </cfRule>
  </conditionalFormatting>
  <conditionalFormatting sqref="A27:G36">
    <cfRule type="expression" dxfId="245" priority="23">
      <formula>$A27="Proposed Use"</formula>
    </cfRule>
  </conditionalFormatting>
  <conditionalFormatting sqref="A15:I24">
    <cfRule type="expression" dxfId="244" priority="31">
      <formula>$A15="Proposed Use"</formula>
    </cfRule>
    <cfRule type="expression" dxfId="243" priority="33">
      <formula>$A15&lt;&gt;""</formula>
    </cfRule>
  </conditionalFormatting>
  <conditionalFormatting sqref="A17:A24">
    <cfRule type="expression" dxfId="242" priority="15">
      <formula>$A17&lt;&gt;""</formula>
    </cfRule>
    <cfRule type="expression" dxfId="241" priority="17">
      <formula>$A16&lt;&gt;""</formula>
    </cfRule>
  </conditionalFormatting>
  <conditionalFormatting sqref="A17:A24">
    <cfRule type="expression" dxfId="240" priority="16">
      <formula>$A17&lt;&gt;""</formula>
    </cfRule>
  </conditionalFormatting>
  <conditionalFormatting sqref="H27:H36">
    <cfRule type="expression" dxfId="239" priority="13">
      <formula>$A27="Proposed Use"</formula>
    </cfRule>
  </conditionalFormatting>
  <conditionalFormatting sqref="J28:J36">
    <cfRule type="expression" dxfId="238" priority="9">
      <formula>$I28="(Incomplete)"</formula>
    </cfRule>
    <cfRule type="expression" dxfId="237" priority="10">
      <formula>$A28=""</formula>
    </cfRule>
  </conditionalFormatting>
  <conditionalFormatting sqref="H28:H36">
    <cfRule type="expression" dxfId="236" priority="4">
      <formula>$A16&lt;&gt;""</formula>
    </cfRule>
    <cfRule type="expression" dxfId="235" priority="8">
      <formula>$A16=""</formula>
    </cfRule>
  </conditionalFormatting>
  <conditionalFormatting sqref="H27:H36">
    <cfRule type="expression" dxfId="234" priority="7">
      <formula>$A27="Proposed Use"</formula>
    </cfRule>
  </conditionalFormatting>
  <conditionalFormatting sqref="I27">
    <cfRule type="expression" dxfId="233" priority="6">
      <formula>$B27="error"</formula>
    </cfRule>
  </conditionalFormatting>
  <conditionalFormatting sqref="J28:J36">
    <cfRule type="expression" dxfId="232" priority="5">
      <formula>$B28="error"</formula>
    </cfRule>
  </conditionalFormatting>
  <conditionalFormatting sqref="I27">
    <cfRule type="expression" dxfId="231" priority="11">
      <formula>$H27="(Incomplete)"</formula>
    </cfRule>
    <cfRule type="expression" dxfId="230" priority="12">
      <formula>$A27=""</formula>
    </cfRule>
  </conditionalFormatting>
  <conditionalFormatting sqref="I28:I36">
    <cfRule type="expression" dxfId="229" priority="2">
      <formula>$I28="(Incomplete)"</formula>
    </cfRule>
    <cfRule type="expression" dxfId="228" priority="3">
      <formula>$A28=""</formula>
    </cfRule>
  </conditionalFormatting>
  <conditionalFormatting sqref="I28:I36">
    <cfRule type="expression" dxfId="227" priority="1">
      <formula>$B28="error"</formula>
    </cfRule>
  </conditionalFormatting>
  <conditionalFormatting sqref="H28:I36">
    <cfRule type="expression" dxfId="226" priority="14">
      <formula>$A16=""</formula>
    </cfRule>
  </conditionalFormatting>
  <dataValidations count="3">
    <dataValidation type="list" allowBlank="1" showInputMessage="1" showErrorMessage="1" sqref="C27:C36" xr:uid="{9FCD07AB-032D-4CE3-B57B-3E70D6182E96}">
      <formula1>"Retained,Suballocated"</formula1>
    </dataValidation>
    <dataValidation type="list" allowBlank="1" showInputMessage="1" showErrorMessage="1" sqref="A16:A24" xr:uid="{0466B400-6E42-4E11-8059-B6F1A813DCB9}">
      <formula1>"Subtask"</formula1>
    </dataValidation>
    <dataValidation type="list" allowBlank="1" showInputMessage="1" showErrorMessage="1" sqref="A5:A8 A61:A65" xr:uid="{9BA5224C-842B-4D17-A248-4A8DD647C9DB}">
      <formula1>"X"</formula1>
    </dataValidation>
  </dataValidations>
  <pageMargins left="0.7" right="0.7" top="0.75" bottom="0.75" header="0.3" footer="0.3"/>
  <pageSetup scale="73" orientation="landscape" horizontalDpi="1200" verticalDpi="1200" r:id="rId1"/>
  <rowBreaks count="4" manualBreakCount="4">
    <brk id="39" max="8" man="1"/>
    <brk id="47" max="8" man="1"/>
    <brk id="68" max="8" man="1"/>
    <brk id="79" max="8" man="1"/>
  </rowBreaks>
  <colBreaks count="1" manualBreakCount="1">
    <brk id="9" max="103" man="1"/>
  </colBreaks>
  <ignoredErrors>
    <ignoredError sqref="A28:A36"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E1989-BD32-4CD3-B746-9FC7818E8532}">
  <sheetPr>
    <tabColor rgb="FF7030A0"/>
  </sheetPr>
  <dimension ref="A1:M85"/>
  <sheetViews>
    <sheetView zoomScaleNormal="100" workbookViewId="0">
      <selection sqref="A1:I1"/>
    </sheetView>
  </sheetViews>
  <sheetFormatPr defaultColWidth="8.7109375" defaultRowHeight="14.25" x14ac:dyDescent="0.2"/>
  <cols>
    <col min="1" max="1" width="16.140625" style="13" customWidth="1"/>
    <col min="2" max="2" width="18.85546875" style="13" bestFit="1" customWidth="1"/>
    <col min="3" max="3" width="32.5703125" style="13" customWidth="1"/>
    <col min="4" max="7" width="16.5703125" style="13" customWidth="1"/>
    <col min="8" max="8" width="17.140625" style="13" customWidth="1"/>
    <col min="9" max="9" width="16.5703125" style="13" customWidth="1"/>
    <col min="10" max="11" width="20.28515625" style="13" customWidth="1"/>
    <col min="12" max="12" width="8.7109375" style="13"/>
    <col min="13" max="13" width="19.42578125" style="13" customWidth="1"/>
    <col min="14" max="15" width="18.5703125" style="13" customWidth="1"/>
    <col min="16" max="17" width="12.42578125" style="13" customWidth="1"/>
    <col min="18" max="19" width="18.140625" style="13" customWidth="1"/>
    <col min="20" max="23" width="16.42578125" style="13" customWidth="1"/>
    <col min="24" max="24" width="27.42578125" style="13" customWidth="1"/>
    <col min="25" max="16384" width="8.7109375" style="13"/>
  </cols>
  <sheetData>
    <row r="1" spans="1:12" ht="25.5" customHeight="1" x14ac:dyDescent="0.2">
      <c r="A1" s="227" t="s">
        <v>152</v>
      </c>
      <c r="B1" s="228"/>
      <c r="C1" s="228"/>
      <c r="D1" s="228"/>
      <c r="E1" s="228"/>
      <c r="F1" s="228"/>
      <c r="G1" s="228"/>
      <c r="H1" s="228"/>
      <c r="I1" s="229"/>
    </row>
    <row r="2" spans="1:12" ht="19.5" customHeight="1" thickBot="1" x14ac:dyDescent="0.25">
      <c r="A2" s="390" t="s">
        <v>75</v>
      </c>
      <c r="B2" s="391"/>
      <c r="C2" s="391"/>
      <c r="D2" s="391"/>
      <c r="E2" s="391"/>
      <c r="F2" s="391"/>
      <c r="G2" s="391"/>
      <c r="H2" s="391"/>
      <c r="I2" s="392"/>
    </row>
    <row r="3" spans="1:12" ht="27.75" customHeight="1" x14ac:dyDescent="0.2">
      <c r="A3" s="393" t="s">
        <v>150</v>
      </c>
      <c r="B3" s="394"/>
      <c r="C3" s="394"/>
      <c r="D3" s="394"/>
      <c r="E3" s="394"/>
      <c r="F3" s="394"/>
      <c r="G3" s="394"/>
      <c r="H3" s="394"/>
      <c r="I3" s="395"/>
    </row>
    <row r="4" spans="1:12" ht="16.5" customHeight="1" thickBot="1" x14ac:dyDescent="0.25">
      <c r="A4" s="239" t="s">
        <v>76</v>
      </c>
      <c r="B4" s="240"/>
      <c r="C4" s="240"/>
      <c r="D4" s="240"/>
      <c r="E4" s="240"/>
      <c r="F4" s="240"/>
      <c r="G4" s="240"/>
      <c r="H4" s="240"/>
      <c r="I4" s="241"/>
    </row>
    <row r="5" spans="1:12" ht="26.25" customHeight="1" x14ac:dyDescent="0.2">
      <c r="A5" s="90"/>
      <c r="B5" s="236" t="s">
        <v>77</v>
      </c>
      <c r="C5" s="237"/>
      <c r="D5" s="237"/>
      <c r="E5" s="237"/>
      <c r="F5" s="237"/>
      <c r="G5" s="237"/>
      <c r="H5" s="237"/>
      <c r="I5" s="238"/>
    </row>
    <row r="6" spans="1:12" ht="26.25" customHeight="1" x14ac:dyDescent="0.2">
      <c r="A6" s="140"/>
      <c r="B6" s="233" t="s">
        <v>78</v>
      </c>
      <c r="C6" s="234"/>
      <c r="D6" s="234"/>
      <c r="E6" s="234"/>
      <c r="F6" s="234"/>
      <c r="G6" s="234"/>
      <c r="H6" s="234"/>
      <c r="I6" s="235"/>
    </row>
    <row r="7" spans="1:12" ht="26.25" customHeight="1" x14ac:dyDescent="0.2">
      <c r="A7" s="140"/>
      <c r="B7" s="233" t="s">
        <v>79</v>
      </c>
      <c r="C7" s="234"/>
      <c r="D7" s="234"/>
      <c r="E7" s="234"/>
      <c r="F7" s="234"/>
      <c r="G7" s="234"/>
      <c r="H7" s="234"/>
      <c r="I7" s="235"/>
    </row>
    <row r="8" spans="1:12" ht="26.25" customHeight="1" x14ac:dyDescent="0.2">
      <c r="A8" s="144"/>
      <c r="B8" s="230" t="s">
        <v>80</v>
      </c>
      <c r="C8" s="231"/>
      <c r="D8" s="231"/>
      <c r="E8" s="231"/>
      <c r="F8" s="231"/>
      <c r="G8" s="231"/>
      <c r="H8" s="231"/>
      <c r="I8" s="232"/>
    </row>
    <row r="11" spans="1:12" ht="23.25" customHeight="1" x14ac:dyDescent="0.2">
      <c r="A11" s="218" t="s">
        <v>81</v>
      </c>
      <c r="B11" s="219"/>
      <c r="C11" s="219"/>
      <c r="D11" s="219"/>
      <c r="E11" s="219"/>
      <c r="F11" s="219"/>
      <c r="G11" s="219"/>
      <c r="H11" s="219"/>
      <c r="I11" s="220"/>
    </row>
    <row r="12" spans="1:12" ht="53.25" customHeight="1" thickBot="1" x14ac:dyDescent="0.25">
      <c r="A12" s="264" t="s">
        <v>82</v>
      </c>
      <c r="B12" s="265"/>
      <c r="C12" s="265"/>
      <c r="D12" s="265"/>
      <c r="E12" s="265"/>
      <c r="F12" s="265"/>
      <c r="G12" s="265"/>
      <c r="H12" s="265"/>
      <c r="I12" s="266"/>
      <c r="J12" s="76"/>
      <c r="K12" s="76"/>
      <c r="L12" s="76"/>
    </row>
    <row r="14" spans="1:12" ht="27.95" customHeight="1" x14ac:dyDescent="0.2">
      <c r="A14" s="15" t="s">
        <v>51</v>
      </c>
      <c r="B14" s="15" t="s">
        <v>52</v>
      </c>
      <c r="C14" s="15" t="s">
        <v>53</v>
      </c>
      <c r="D14" s="271" t="s">
        <v>83</v>
      </c>
      <c r="E14" s="272"/>
      <c r="F14" s="271" t="s">
        <v>84</v>
      </c>
      <c r="G14" s="272"/>
      <c r="H14" s="271" t="s">
        <v>130</v>
      </c>
      <c r="I14" s="272"/>
      <c r="J14" s="14"/>
    </row>
    <row r="15" spans="1:12" x14ac:dyDescent="0.2">
      <c r="A15" s="74" t="s">
        <v>54</v>
      </c>
      <c r="B15" s="18">
        <v>3</v>
      </c>
      <c r="C15" s="94"/>
      <c r="D15" s="269"/>
      <c r="E15" s="270"/>
      <c r="F15" s="273"/>
      <c r="G15" s="273"/>
      <c r="H15" s="274"/>
      <c r="I15" s="275"/>
      <c r="J15" s="21" t="str">
        <f>IF(AND(A14="",B15="error"),"Missing row above.","")</f>
        <v/>
      </c>
    </row>
    <row r="16" spans="1:12" x14ac:dyDescent="0.2">
      <c r="A16" s="142"/>
      <c r="B16" s="23" t="str">
        <f>IF(A16="Proposed Use",COUNTIF($A$4:A15,"Proposed use")+1,IF(A16="Subtask",B15+0.1&amp;"","&lt; Add Subtask"))</f>
        <v>&lt; Add Subtask</v>
      </c>
      <c r="C16" s="95"/>
      <c r="D16" s="268"/>
      <c r="E16" s="268"/>
      <c r="F16" s="277"/>
      <c r="G16" s="277"/>
      <c r="H16" s="276"/>
      <c r="I16" s="276"/>
      <c r="J16" s="21" t="str">
        <f t="shared" ref="J16:J24" si="0">IF(AND(A15="",B16="error"),"Missing row above.","")</f>
        <v/>
      </c>
    </row>
    <row r="17" spans="1:13" x14ac:dyDescent="0.2">
      <c r="A17" s="142"/>
      <c r="B17" s="23" t="str">
        <f>IF(AND(A16="",A17&lt;&gt;""),"ERROR",IF(A17="Proposed Use",COUNTIF($A$4:A16,"Proposed use")+1,IF(A17="Subtask",B16+0.1&amp;"","")))</f>
        <v/>
      </c>
      <c r="C17" s="95"/>
      <c r="D17" s="267"/>
      <c r="E17" s="267"/>
      <c r="F17" s="254"/>
      <c r="G17" s="254"/>
      <c r="H17" s="255"/>
      <c r="I17" s="255"/>
      <c r="J17" s="21" t="str">
        <f t="shared" si="0"/>
        <v/>
      </c>
    </row>
    <row r="18" spans="1:13" x14ac:dyDescent="0.2">
      <c r="A18" s="142"/>
      <c r="B18" s="23" t="str">
        <f>IF(AND(A17="",A18&lt;&gt;""),"ERROR",IF(A18="Proposed Use",COUNTIF($A$4:A17,"Proposed use")+1,IF(A18="Subtask",B17+0.1&amp;"","")))</f>
        <v/>
      </c>
      <c r="C18" s="95"/>
      <c r="D18" s="267"/>
      <c r="E18" s="267"/>
      <c r="F18" s="254"/>
      <c r="G18" s="254"/>
      <c r="H18" s="255"/>
      <c r="I18" s="255"/>
      <c r="J18" s="21" t="str">
        <f t="shared" si="0"/>
        <v/>
      </c>
      <c r="M18" s="16"/>
    </row>
    <row r="19" spans="1:13" x14ac:dyDescent="0.2">
      <c r="A19" s="142"/>
      <c r="B19" s="23" t="str">
        <f>IF(AND(A18="",A19&lt;&gt;""),"ERROR",IF(A19="Proposed Use",COUNTIF($A$4:A18,"Proposed use")+1,IF(A19="Subtask",B18+0.1&amp;"","")))</f>
        <v/>
      </c>
      <c r="C19" s="95"/>
      <c r="D19" s="267"/>
      <c r="E19" s="267"/>
      <c r="F19" s="254"/>
      <c r="G19" s="254"/>
      <c r="H19" s="255"/>
      <c r="I19" s="255"/>
      <c r="J19" s="21" t="str">
        <f t="shared" si="0"/>
        <v/>
      </c>
    </row>
    <row r="20" spans="1:13" x14ac:dyDescent="0.2">
      <c r="A20" s="142"/>
      <c r="B20" s="23" t="str">
        <f>IF(AND(A19="",A20&lt;&gt;""),"ERROR",IF(A20="Proposed Use",COUNTIF($A$4:A19,"Proposed use")+1,IF(A20="Subtask",B19+0.1&amp;"","")))</f>
        <v/>
      </c>
      <c r="C20" s="95"/>
      <c r="D20" s="267"/>
      <c r="E20" s="267"/>
      <c r="F20" s="254"/>
      <c r="G20" s="254"/>
      <c r="H20" s="255"/>
      <c r="I20" s="255"/>
      <c r="J20" s="21" t="str">
        <f t="shared" si="0"/>
        <v/>
      </c>
    </row>
    <row r="21" spans="1:13" x14ac:dyDescent="0.2">
      <c r="A21" s="142"/>
      <c r="B21" s="23" t="str">
        <f>IF(AND(A20="",A21&lt;&gt;""),"ERROR",IF(A21="Proposed Use",COUNTIF($A$4:A20,"Proposed use")+1,IF(A21="Subtask",B20+0.1&amp;"","")))</f>
        <v/>
      </c>
      <c r="C21" s="95"/>
      <c r="D21" s="267"/>
      <c r="E21" s="267"/>
      <c r="F21" s="254"/>
      <c r="G21" s="254"/>
      <c r="H21" s="255"/>
      <c r="I21" s="255"/>
      <c r="J21" s="21" t="str">
        <f t="shared" si="0"/>
        <v/>
      </c>
    </row>
    <row r="22" spans="1:13" x14ac:dyDescent="0.2">
      <c r="A22" s="142"/>
      <c r="B22" s="23" t="str">
        <f>IF(AND(A21="",A22&lt;&gt;""),"ERROR",IF(A22="Proposed Use",COUNTIF($A$4:A21,"Proposed use")+1,IF(A22="Subtask",B21+0.1&amp;"","")))</f>
        <v/>
      </c>
      <c r="C22" s="95"/>
      <c r="D22" s="267"/>
      <c r="E22" s="267"/>
      <c r="F22" s="254"/>
      <c r="G22" s="254"/>
      <c r="H22" s="255"/>
      <c r="I22" s="255"/>
      <c r="J22" s="21" t="str">
        <f t="shared" si="0"/>
        <v/>
      </c>
    </row>
    <row r="23" spans="1:13" x14ac:dyDescent="0.2">
      <c r="A23" s="142"/>
      <c r="B23" s="23" t="str">
        <f>IF(AND(A22="",A23&lt;&gt;""),"ERROR",IF(A23="Proposed Use",COUNTIF($A$4:A22,"Proposed use")+1,IF(A23="Subtask",B22+0.1&amp;"","")))</f>
        <v/>
      </c>
      <c r="C23" s="95"/>
      <c r="D23" s="267"/>
      <c r="E23" s="267"/>
      <c r="F23" s="254"/>
      <c r="G23" s="254"/>
      <c r="H23" s="255"/>
      <c r="I23" s="255"/>
      <c r="J23" s="21" t="str">
        <f t="shared" si="0"/>
        <v/>
      </c>
    </row>
    <row r="24" spans="1:13" x14ac:dyDescent="0.2">
      <c r="A24" s="142"/>
      <c r="B24" s="23" t="str">
        <f>IF(AND(A23="",A24&lt;&gt;""),"ERROR",IF(A24="Proposed Use",COUNTIF($A$4:A23,"Proposed use")+1,IF(A24="Subtask",B23+0.1&amp;"","")))</f>
        <v/>
      </c>
      <c r="C24" s="95"/>
      <c r="D24" s="267"/>
      <c r="E24" s="267"/>
      <c r="F24" s="254"/>
      <c r="G24" s="254"/>
      <c r="H24" s="255"/>
      <c r="I24" s="255"/>
      <c r="J24" s="21" t="str">
        <f t="shared" si="0"/>
        <v/>
      </c>
    </row>
    <row r="26" spans="1:13" ht="42" customHeight="1" x14ac:dyDescent="0.2">
      <c r="A26" s="15" t="s">
        <v>51</v>
      </c>
      <c r="B26" s="15" t="s">
        <v>52</v>
      </c>
      <c r="C26" s="15" t="s">
        <v>86</v>
      </c>
      <c r="D26" s="15" t="s">
        <v>87</v>
      </c>
      <c r="E26" s="15" t="s">
        <v>88</v>
      </c>
      <c r="F26" s="15" t="s">
        <v>47</v>
      </c>
      <c r="G26" s="15" t="s">
        <v>48</v>
      </c>
      <c r="H26" s="15" t="s">
        <v>49</v>
      </c>
      <c r="I26" s="14"/>
    </row>
    <row r="27" spans="1:13" ht="15" x14ac:dyDescent="0.2">
      <c r="A27" s="74" t="s">
        <v>54</v>
      </c>
      <c r="B27" s="18">
        <v>3</v>
      </c>
      <c r="C27" s="96" t="s">
        <v>89</v>
      </c>
      <c r="D27" s="97"/>
      <c r="E27" s="97"/>
      <c r="F27" s="98"/>
      <c r="G27" s="98"/>
      <c r="H27" s="20">
        <f>IF(A28="Subtask",IF(SUM(F27:G27)&lt;&gt;SUM(H28:H36),"(Incomplete)",SUM(H28:H36)),SUM(F27:G27))</f>
        <v>0</v>
      </c>
      <c r="I27" s="21" t="str">
        <f>IF(H27="(Incomplete)","Total of Subtasks does not match Proposed Use total.",IF(AND(A26="",B27="error"),"Missing row above.",""))</f>
        <v/>
      </c>
    </row>
    <row r="28" spans="1:13" x14ac:dyDescent="0.2">
      <c r="A28" s="56">
        <f>A16</f>
        <v>0</v>
      </c>
      <c r="B28" s="23" t="str">
        <f>IF(A28="Proposed Use",COUNTIF($A$4:A27,"Proposed use")+1,IF(A28="Subtask",B27+0.1&amp;"",""))</f>
        <v/>
      </c>
      <c r="C28" s="99" t="s">
        <v>89</v>
      </c>
      <c r="D28" s="100"/>
      <c r="E28" s="100"/>
      <c r="F28" s="101"/>
      <c r="G28" s="101"/>
      <c r="H28" s="25" t="b">
        <f>IF($A28="Subtask",SUM(F28:G28,0))</f>
        <v>0</v>
      </c>
      <c r="I28" s="21" t="str">
        <f>IF(H28="(Incomplete)","Total of Subtasks does not match Proposed Use total.",IF(AND($A27="",$B28="error"),"Missing row above.",""))</f>
        <v/>
      </c>
      <c r="J28" s="21"/>
    </row>
    <row r="29" spans="1:13" x14ac:dyDescent="0.2">
      <c r="A29" s="56">
        <f t="shared" ref="A29:A36" si="1">A17</f>
        <v>0</v>
      </c>
      <c r="B29" s="23" t="str">
        <f>IF(AND(A28="",A29&lt;&gt;""),"ERROR",IF(A29="Proposed Use",COUNTIF($A$4:A28,"Proposed use")+1,IF(A29="Subtask",B28+0.1&amp;"","")))</f>
        <v/>
      </c>
      <c r="C29" s="99" t="s">
        <v>89</v>
      </c>
      <c r="D29" s="100"/>
      <c r="E29" s="100"/>
      <c r="F29" s="101"/>
      <c r="G29" s="101"/>
      <c r="H29" s="25" t="b">
        <f t="shared" ref="H29:H36" si="2">IF($A29="Subtask",SUM(F29:G29,0))</f>
        <v>0</v>
      </c>
      <c r="I29" s="21" t="str">
        <f t="shared" ref="I29:I36" si="3">IF(H29="(Incomplete)","Total of Subtasks does not match Proposed Use total.",IF(AND($A28="",$B29="error"),"Missing row above.",""))</f>
        <v/>
      </c>
      <c r="J29" s="21"/>
    </row>
    <row r="30" spans="1:13" x14ac:dyDescent="0.2">
      <c r="A30" s="56">
        <f t="shared" si="1"/>
        <v>0</v>
      </c>
      <c r="B30" s="23" t="str">
        <f>IF(AND(A29="",A30&lt;&gt;""),"ERROR",IF(A30="Proposed Use",COUNTIF($A$4:A29,"Proposed use")+1,IF(A30="Subtask",B29+0.1&amp;"","")))</f>
        <v/>
      </c>
      <c r="C30" s="99" t="s">
        <v>89</v>
      </c>
      <c r="D30" s="100"/>
      <c r="E30" s="100"/>
      <c r="F30" s="101"/>
      <c r="G30" s="101"/>
      <c r="H30" s="25" t="b">
        <f t="shared" si="2"/>
        <v>0</v>
      </c>
      <c r="I30" s="21" t="str">
        <f t="shared" si="3"/>
        <v/>
      </c>
      <c r="J30" s="21"/>
      <c r="M30" s="16"/>
    </row>
    <row r="31" spans="1:13" x14ac:dyDescent="0.2">
      <c r="A31" s="56">
        <f t="shared" si="1"/>
        <v>0</v>
      </c>
      <c r="B31" s="23" t="str">
        <f>IF(AND(A30="",A31&lt;&gt;""),"ERROR",IF(A31="Proposed Use",COUNTIF($A$4:A30,"Proposed use")+1,IF(A31="Subtask",B30+0.1&amp;"","")))</f>
        <v/>
      </c>
      <c r="C31" s="99" t="s">
        <v>89</v>
      </c>
      <c r="D31" s="100"/>
      <c r="E31" s="100"/>
      <c r="F31" s="101"/>
      <c r="G31" s="101"/>
      <c r="H31" s="25" t="b">
        <f t="shared" si="2"/>
        <v>0</v>
      </c>
      <c r="I31" s="21" t="str">
        <f t="shared" si="3"/>
        <v/>
      </c>
      <c r="J31" s="21"/>
    </row>
    <row r="32" spans="1:13" x14ac:dyDescent="0.2">
      <c r="A32" s="56">
        <f t="shared" si="1"/>
        <v>0</v>
      </c>
      <c r="B32" s="23" t="str">
        <f>IF(AND(A31="",A32&lt;&gt;""),"ERROR",IF(A32="Proposed Use",COUNTIF($A$4:A31,"Proposed use")+1,IF(A32="Subtask",B31+0.1&amp;"","")))</f>
        <v/>
      </c>
      <c r="C32" s="102" t="s">
        <v>89</v>
      </c>
      <c r="D32" s="100"/>
      <c r="E32" s="100"/>
      <c r="F32" s="101"/>
      <c r="G32" s="101"/>
      <c r="H32" s="25" t="b">
        <f t="shared" si="2"/>
        <v>0</v>
      </c>
      <c r="I32" s="21" t="str">
        <f t="shared" si="3"/>
        <v/>
      </c>
      <c r="J32" s="21"/>
    </row>
    <row r="33" spans="1:10" x14ac:dyDescent="0.2">
      <c r="A33" s="56">
        <f t="shared" si="1"/>
        <v>0</v>
      </c>
      <c r="B33" s="23" t="str">
        <f>IF(AND(A32="",A33&lt;&gt;""),"ERROR",IF(A33="Proposed Use",COUNTIF($A$4:A32,"Proposed use")+1,IF(A33="Subtask",B32+0.1&amp;"","")))</f>
        <v/>
      </c>
      <c r="C33" s="102" t="s">
        <v>89</v>
      </c>
      <c r="D33" s="100"/>
      <c r="E33" s="100"/>
      <c r="F33" s="101"/>
      <c r="G33" s="101"/>
      <c r="H33" s="25" t="b">
        <f t="shared" si="2"/>
        <v>0</v>
      </c>
      <c r="I33" s="21" t="str">
        <f t="shared" si="3"/>
        <v/>
      </c>
      <c r="J33" s="21"/>
    </row>
    <row r="34" spans="1:10" x14ac:dyDescent="0.2">
      <c r="A34" s="56">
        <f t="shared" si="1"/>
        <v>0</v>
      </c>
      <c r="B34" s="23" t="str">
        <f>IF(AND(A33="",A34&lt;&gt;""),"ERROR",IF(A34="Proposed Use",COUNTIF($A$4:A33,"Proposed use")+1,IF(A34="Subtask",B33+0.1&amp;"","")))</f>
        <v/>
      </c>
      <c r="C34" s="102" t="s">
        <v>89</v>
      </c>
      <c r="D34" s="100"/>
      <c r="E34" s="100"/>
      <c r="F34" s="101"/>
      <c r="G34" s="101"/>
      <c r="H34" s="25" t="b">
        <f t="shared" si="2"/>
        <v>0</v>
      </c>
      <c r="I34" s="21" t="str">
        <f t="shared" si="3"/>
        <v/>
      </c>
      <c r="J34" s="21"/>
    </row>
    <row r="35" spans="1:10" x14ac:dyDescent="0.2">
      <c r="A35" s="56">
        <f t="shared" si="1"/>
        <v>0</v>
      </c>
      <c r="B35" s="23" t="str">
        <f>IF(AND(A34="",A35&lt;&gt;""),"ERROR",IF(A35="Proposed Use",COUNTIF($A$4:A34,"Proposed use")+1,IF(A35="Subtask",B34+0.1&amp;"","")))</f>
        <v/>
      </c>
      <c r="C35" s="102" t="s">
        <v>89</v>
      </c>
      <c r="D35" s="100"/>
      <c r="E35" s="100"/>
      <c r="F35" s="101"/>
      <c r="G35" s="101"/>
      <c r="H35" s="25" t="b">
        <f t="shared" si="2"/>
        <v>0</v>
      </c>
      <c r="I35" s="21" t="str">
        <f t="shared" si="3"/>
        <v/>
      </c>
      <c r="J35" s="21"/>
    </row>
    <row r="36" spans="1:10" x14ac:dyDescent="0.2">
      <c r="A36" s="56">
        <f t="shared" si="1"/>
        <v>0</v>
      </c>
      <c r="B36" s="23" t="str">
        <f>IF(AND(A35="",A36&lt;&gt;""),"ERROR",IF(A36="Proposed Use",COUNTIF($A$4:A35,"Proposed use")+1,IF(A36="Subtask",B35+0.1&amp;"","")))</f>
        <v/>
      </c>
      <c r="C36" s="102" t="s">
        <v>89</v>
      </c>
      <c r="D36" s="100"/>
      <c r="E36" s="100"/>
      <c r="F36" s="101"/>
      <c r="G36" s="101"/>
      <c r="H36" s="25" t="b">
        <f t="shared" si="2"/>
        <v>0</v>
      </c>
      <c r="I36" s="30" t="str">
        <f t="shared" si="3"/>
        <v/>
      </c>
      <c r="J36" s="30"/>
    </row>
    <row r="37" spans="1:10" x14ac:dyDescent="0.2">
      <c r="C37" s="143"/>
      <c r="D37" s="143"/>
      <c r="E37" s="143"/>
      <c r="F37" s="143"/>
      <c r="G37" s="143"/>
    </row>
    <row r="38" spans="1:10" ht="15" thickBot="1" x14ac:dyDescent="0.25"/>
    <row r="39" spans="1:10" ht="23.25" x14ac:dyDescent="0.2">
      <c r="A39" s="221" t="s">
        <v>90</v>
      </c>
      <c r="B39" s="222"/>
      <c r="C39" s="222"/>
      <c r="D39" s="222"/>
      <c r="E39" s="222"/>
      <c r="F39" s="222"/>
      <c r="G39" s="222"/>
      <c r="H39" s="222"/>
      <c r="I39" s="223"/>
    </row>
    <row r="40" spans="1:10" ht="30" customHeight="1" x14ac:dyDescent="0.2">
      <c r="A40" s="245" t="s">
        <v>91</v>
      </c>
      <c r="B40" s="246"/>
      <c r="C40" s="246"/>
      <c r="D40" s="246"/>
      <c r="E40" s="246"/>
      <c r="F40" s="246"/>
      <c r="G40" s="246"/>
      <c r="H40" s="246"/>
      <c r="I40" s="247"/>
    </row>
    <row r="41" spans="1:10" ht="119.25" customHeight="1" x14ac:dyDescent="0.2">
      <c r="A41" s="248"/>
      <c r="B41" s="249"/>
      <c r="C41" s="249"/>
      <c r="D41" s="249"/>
      <c r="E41" s="249"/>
      <c r="F41" s="249"/>
      <c r="G41" s="249"/>
      <c r="H41" s="249"/>
      <c r="I41" s="250"/>
    </row>
    <row r="42" spans="1:10" ht="30" customHeight="1" x14ac:dyDescent="0.2">
      <c r="A42" s="251" t="s">
        <v>92</v>
      </c>
      <c r="B42" s="252"/>
      <c r="C42" s="252"/>
      <c r="D42" s="252"/>
      <c r="E42" s="252"/>
      <c r="F42" s="252"/>
      <c r="G42" s="252"/>
      <c r="H42" s="252"/>
      <c r="I42" s="253"/>
    </row>
    <row r="43" spans="1:10" ht="126" customHeight="1" x14ac:dyDescent="0.2">
      <c r="A43" s="248"/>
      <c r="B43" s="249"/>
      <c r="C43" s="249"/>
      <c r="D43" s="249"/>
      <c r="E43" s="249"/>
      <c r="F43" s="249"/>
      <c r="G43" s="249"/>
      <c r="H43" s="249"/>
      <c r="I43" s="250"/>
    </row>
    <row r="44" spans="1:10" ht="30" customHeight="1" x14ac:dyDescent="0.2">
      <c r="A44" s="279" t="s">
        <v>151</v>
      </c>
      <c r="B44" s="280"/>
      <c r="C44" s="280"/>
      <c r="D44" s="280"/>
      <c r="E44" s="280"/>
      <c r="F44" s="280"/>
      <c r="G44" s="280"/>
      <c r="H44" s="280"/>
      <c r="I44" s="281"/>
    </row>
    <row r="45" spans="1:10" ht="120.75" customHeight="1" x14ac:dyDescent="0.2">
      <c r="A45" s="248"/>
      <c r="B45" s="249"/>
      <c r="C45" s="249"/>
      <c r="D45" s="249"/>
      <c r="E45" s="249"/>
      <c r="F45" s="249"/>
      <c r="G45" s="249"/>
      <c r="H45" s="249"/>
      <c r="I45" s="250"/>
    </row>
    <row r="46" spans="1:10" ht="14.25" customHeight="1" x14ac:dyDescent="0.2">
      <c r="A46" s="278" t="s">
        <v>94</v>
      </c>
      <c r="B46" s="252"/>
      <c r="C46" s="252"/>
      <c r="D46" s="252"/>
      <c r="E46" s="252"/>
      <c r="F46" s="252"/>
      <c r="G46" s="252"/>
      <c r="H46" s="252"/>
      <c r="I46" s="253"/>
    </row>
    <row r="47" spans="1:10" ht="119.25" customHeight="1" x14ac:dyDescent="0.2">
      <c r="A47" s="248"/>
      <c r="B47" s="249"/>
      <c r="C47" s="249"/>
      <c r="D47" s="249"/>
      <c r="E47" s="249"/>
      <c r="F47" s="249"/>
      <c r="G47" s="249"/>
      <c r="H47" s="249"/>
      <c r="I47" s="250"/>
    </row>
    <row r="48" spans="1:10" ht="30" customHeight="1" x14ac:dyDescent="0.2">
      <c r="A48" s="278" t="s">
        <v>95</v>
      </c>
      <c r="B48" s="252"/>
      <c r="C48" s="252"/>
      <c r="D48" s="252"/>
      <c r="E48" s="252"/>
      <c r="F48" s="252"/>
      <c r="G48" s="252"/>
      <c r="H48" s="252"/>
      <c r="I48" s="253"/>
    </row>
    <row r="49" spans="1:13" ht="126.75" customHeight="1" x14ac:dyDescent="0.2">
      <c r="A49" s="397"/>
      <c r="B49" s="398"/>
      <c r="C49" s="398"/>
      <c r="D49" s="398"/>
      <c r="E49" s="398"/>
      <c r="F49" s="398"/>
      <c r="G49" s="398"/>
      <c r="H49" s="398"/>
      <c r="I49" s="399"/>
    </row>
    <row r="50" spans="1:13" ht="29.25" customHeight="1" x14ac:dyDescent="0.2">
      <c r="A50" s="77"/>
      <c r="B50" s="77"/>
      <c r="C50" s="77"/>
      <c r="D50" s="77"/>
      <c r="E50" s="77"/>
      <c r="F50" s="77"/>
      <c r="G50" s="77"/>
      <c r="H50" s="77"/>
      <c r="I50" s="78"/>
    </row>
    <row r="51" spans="1:13" ht="41.25" customHeight="1" x14ac:dyDescent="0.2">
      <c r="A51" s="288" t="s">
        <v>96</v>
      </c>
      <c r="B51" s="289"/>
      <c r="C51" s="289"/>
      <c r="D51" s="289"/>
      <c r="E51" s="289"/>
      <c r="F51" s="289"/>
      <c r="G51" s="289"/>
      <c r="H51" s="289"/>
      <c r="I51" s="290"/>
    </row>
    <row r="52" spans="1:13" ht="45" customHeight="1" x14ac:dyDescent="0.2">
      <c r="A52" s="294" t="s">
        <v>97</v>
      </c>
      <c r="B52" s="295"/>
      <c r="C52" s="295"/>
      <c r="D52" s="295"/>
      <c r="E52" s="295"/>
      <c r="F52" s="295"/>
      <c r="G52" s="295"/>
      <c r="H52" s="295"/>
      <c r="I52" s="296"/>
      <c r="K52" s="12"/>
      <c r="L52" s="12"/>
      <c r="M52" s="12"/>
    </row>
    <row r="53" spans="1:13" ht="193.5" customHeight="1" x14ac:dyDescent="0.2">
      <c r="A53" s="248"/>
      <c r="B53" s="249"/>
      <c r="C53" s="249"/>
      <c r="D53" s="249"/>
      <c r="E53" s="249"/>
      <c r="F53" s="249"/>
      <c r="G53" s="249"/>
      <c r="H53" s="249"/>
      <c r="I53" s="250"/>
    </row>
    <row r="54" spans="1:13" ht="45" customHeight="1" x14ac:dyDescent="0.2">
      <c r="A54" s="278" t="s">
        <v>98</v>
      </c>
      <c r="B54" s="252"/>
      <c r="C54" s="252"/>
      <c r="D54" s="252"/>
      <c r="E54" s="252"/>
      <c r="F54" s="252"/>
      <c r="G54" s="252"/>
      <c r="H54" s="252"/>
      <c r="I54" s="253"/>
    </row>
    <row r="55" spans="1:13" ht="196.5" customHeight="1" x14ac:dyDescent="0.2">
      <c r="A55" s="248"/>
      <c r="B55" s="249"/>
      <c r="C55" s="249"/>
      <c r="D55" s="249"/>
      <c r="E55" s="249"/>
      <c r="F55" s="249"/>
      <c r="G55" s="249"/>
      <c r="H55" s="249"/>
      <c r="I55" s="250"/>
    </row>
    <row r="56" spans="1:13" s="79" customFormat="1" ht="80.099999999999994" customHeight="1" x14ac:dyDescent="0.25">
      <c r="A56" s="278" t="s">
        <v>99</v>
      </c>
      <c r="B56" s="252"/>
      <c r="C56" s="252"/>
      <c r="D56" s="252"/>
      <c r="E56" s="252"/>
      <c r="F56" s="252"/>
      <c r="G56" s="252"/>
      <c r="H56" s="252"/>
      <c r="I56" s="253"/>
    </row>
    <row r="57" spans="1:13" ht="195.75" customHeight="1" x14ac:dyDescent="0.2">
      <c r="A57" s="396"/>
      <c r="B57" s="388"/>
      <c r="C57" s="388"/>
      <c r="D57" s="388"/>
      <c r="E57" s="388"/>
      <c r="F57" s="388"/>
      <c r="G57" s="388"/>
      <c r="H57" s="388"/>
      <c r="I57" s="389"/>
    </row>
    <row r="59" spans="1:13" ht="33" customHeight="1" thickBot="1" x14ac:dyDescent="0.25">
      <c r="A59" s="224" t="s">
        <v>100</v>
      </c>
      <c r="B59" s="225"/>
      <c r="C59" s="225"/>
      <c r="D59" s="225"/>
      <c r="E59" s="225"/>
      <c r="F59" s="225"/>
      <c r="G59" s="225"/>
      <c r="H59" s="225"/>
      <c r="I59" s="226"/>
    </row>
    <row r="60" spans="1:13" s="80" customFormat="1" ht="45.75" customHeight="1" x14ac:dyDescent="0.25">
      <c r="A60" s="291" t="s">
        <v>101</v>
      </c>
      <c r="B60" s="292"/>
      <c r="C60" s="292"/>
      <c r="D60" s="292"/>
      <c r="E60" s="292"/>
      <c r="F60" s="292"/>
      <c r="G60" s="292"/>
      <c r="H60" s="292"/>
      <c r="I60" s="293"/>
    </row>
    <row r="61" spans="1:13" ht="32.25" customHeight="1" x14ac:dyDescent="0.2">
      <c r="A61" s="90"/>
      <c r="B61" s="300" t="s">
        <v>102</v>
      </c>
      <c r="C61" s="300"/>
      <c r="D61" s="300"/>
      <c r="E61" s="300"/>
      <c r="F61" s="300"/>
      <c r="G61" s="300"/>
      <c r="H61" s="300"/>
      <c r="I61" s="301"/>
    </row>
    <row r="62" spans="1:13" ht="32.25" customHeight="1" x14ac:dyDescent="0.2">
      <c r="A62" s="90"/>
      <c r="B62" s="302" t="s">
        <v>103</v>
      </c>
      <c r="C62" s="302"/>
      <c r="D62" s="302"/>
      <c r="E62" s="302"/>
      <c r="F62" s="302"/>
      <c r="G62" s="302"/>
      <c r="H62" s="302"/>
      <c r="I62" s="303"/>
    </row>
    <row r="63" spans="1:13" ht="32.25" customHeight="1" x14ac:dyDescent="0.2">
      <c r="A63" s="90"/>
      <c r="B63" s="302" t="s">
        <v>104</v>
      </c>
      <c r="C63" s="302"/>
      <c r="D63" s="302"/>
      <c r="E63" s="302"/>
      <c r="F63" s="302"/>
      <c r="G63" s="302"/>
      <c r="H63" s="302"/>
      <c r="I63" s="303"/>
    </row>
    <row r="64" spans="1:13" ht="32.25" customHeight="1" x14ac:dyDescent="0.2">
      <c r="A64" s="90"/>
      <c r="B64" s="302" t="s">
        <v>105</v>
      </c>
      <c r="C64" s="302"/>
      <c r="D64" s="302"/>
      <c r="E64" s="302"/>
      <c r="F64" s="302"/>
      <c r="G64" s="302"/>
      <c r="H64" s="302"/>
      <c r="I64" s="303"/>
    </row>
    <row r="65" spans="1:10" ht="32.25" customHeight="1" thickBot="1" x14ac:dyDescent="0.25">
      <c r="A65" s="90"/>
      <c r="B65" s="304" t="s">
        <v>106</v>
      </c>
      <c r="C65" s="304"/>
      <c r="D65" s="304"/>
      <c r="E65" s="304"/>
      <c r="F65" s="304"/>
      <c r="G65" s="304"/>
      <c r="H65" s="304"/>
      <c r="I65" s="305"/>
    </row>
    <row r="66" spans="1:10" ht="32.25" customHeight="1" thickBot="1" x14ac:dyDescent="0.25">
      <c r="A66" s="297" t="s">
        <v>107</v>
      </c>
      <c r="B66" s="298"/>
      <c r="C66" s="298"/>
      <c r="D66" s="298"/>
      <c r="E66" s="298"/>
      <c r="F66" s="298"/>
      <c r="G66" s="298"/>
      <c r="H66" s="298"/>
      <c r="I66" s="299"/>
    </row>
    <row r="67" spans="1:10" ht="206.25" customHeight="1" thickBot="1" x14ac:dyDescent="0.25">
      <c r="A67" s="197"/>
      <c r="B67" s="198"/>
      <c r="C67" s="198"/>
      <c r="D67" s="198"/>
      <c r="E67" s="198"/>
      <c r="F67" s="198"/>
      <c r="G67" s="198"/>
      <c r="H67" s="198"/>
      <c r="I67" s="199"/>
    </row>
    <row r="68" spans="1:10" ht="15" thickBot="1" x14ac:dyDescent="0.25"/>
    <row r="69" spans="1:10" ht="23.25" x14ac:dyDescent="0.35">
      <c r="A69" s="209" t="s">
        <v>108</v>
      </c>
      <c r="B69" s="210"/>
      <c r="C69" s="210"/>
      <c r="D69" s="210"/>
      <c r="E69" s="210"/>
      <c r="F69" s="211"/>
      <c r="G69" s="81"/>
      <c r="H69" s="81"/>
      <c r="I69" s="81"/>
    </row>
    <row r="70" spans="1:10" x14ac:dyDescent="0.2">
      <c r="A70" s="212" t="s">
        <v>109</v>
      </c>
      <c r="B70" s="213"/>
      <c r="C70" s="213"/>
      <c r="D70" s="213"/>
      <c r="E70" s="213"/>
      <c r="F70" s="214"/>
      <c r="G70" s="82"/>
      <c r="H70" s="82"/>
      <c r="I70" s="82"/>
    </row>
    <row r="71" spans="1:10" ht="30" customHeight="1" x14ac:dyDescent="0.2">
      <c r="A71" s="215" t="s">
        <v>110</v>
      </c>
      <c r="B71" s="216"/>
      <c r="C71" s="216"/>
      <c r="D71" s="216"/>
      <c r="E71" s="216"/>
      <c r="F71" s="217"/>
      <c r="G71" s="83"/>
      <c r="H71" s="83"/>
      <c r="I71" s="83"/>
      <c r="J71" s="84"/>
    </row>
    <row r="72" spans="1:10" ht="30" customHeight="1" x14ac:dyDescent="0.2">
      <c r="A72" s="215" t="s">
        <v>111</v>
      </c>
      <c r="B72" s="216"/>
      <c r="C72" s="216"/>
      <c r="D72" s="216"/>
      <c r="E72" s="216"/>
      <c r="F72" s="217"/>
      <c r="G72" s="83"/>
      <c r="H72" s="83"/>
      <c r="I72" s="83"/>
    </row>
    <row r="73" spans="1:10" ht="14.1" customHeight="1" x14ac:dyDescent="0.2">
      <c r="A73" s="215" t="s">
        <v>165</v>
      </c>
      <c r="B73" s="216"/>
      <c r="C73" s="216"/>
      <c r="D73" s="216"/>
      <c r="E73" s="216"/>
      <c r="F73" s="217"/>
      <c r="G73" s="83"/>
      <c r="H73" s="83"/>
      <c r="I73" s="83"/>
    </row>
    <row r="74" spans="1:10" ht="30" customHeight="1" x14ac:dyDescent="0.2">
      <c r="A74" s="215" t="s">
        <v>113</v>
      </c>
      <c r="B74" s="216"/>
      <c r="C74" s="216"/>
      <c r="D74" s="216"/>
      <c r="E74" s="216"/>
      <c r="F74" s="217"/>
      <c r="G74" s="83"/>
      <c r="H74" s="83"/>
      <c r="I74" s="83"/>
    </row>
    <row r="75" spans="1:10" ht="143.25" customHeight="1" x14ac:dyDescent="0.2">
      <c r="A75" s="262"/>
      <c r="B75" s="263"/>
      <c r="C75" s="263"/>
      <c r="D75" s="85" t="s">
        <v>114</v>
      </c>
      <c r="E75" s="85" t="s">
        <v>115</v>
      </c>
      <c r="F75" s="86" t="s">
        <v>116</v>
      </c>
    </row>
    <row r="76" spans="1:10" ht="62.45" customHeight="1" x14ac:dyDescent="0.2">
      <c r="A76" s="260" t="s">
        <v>117</v>
      </c>
      <c r="B76" s="261"/>
      <c r="C76" s="135" t="s">
        <v>166</v>
      </c>
      <c r="D76" s="111"/>
      <c r="E76" s="111"/>
      <c r="F76" s="112"/>
    </row>
    <row r="77" spans="1:10" ht="31.5" customHeight="1" x14ac:dyDescent="0.2">
      <c r="A77" s="260"/>
      <c r="B77" s="261"/>
      <c r="C77" s="135" t="s">
        <v>167</v>
      </c>
      <c r="D77" s="111"/>
      <c r="E77" s="111"/>
      <c r="F77" s="112"/>
    </row>
    <row r="78" spans="1:10" ht="31.5" customHeight="1" x14ac:dyDescent="0.2">
      <c r="A78" s="260"/>
      <c r="B78" s="261"/>
      <c r="C78" s="135" t="s">
        <v>168</v>
      </c>
      <c r="D78" s="111"/>
      <c r="E78" s="111"/>
      <c r="F78" s="112"/>
    </row>
    <row r="79" spans="1:10" ht="62.45" customHeight="1" x14ac:dyDescent="0.2">
      <c r="A79" s="258" t="s">
        <v>120</v>
      </c>
      <c r="B79" s="259"/>
      <c r="C79" s="135" t="s">
        <v>169</v>
      </c>
      <c r="D79" s="111"/>
      <c r="E79" s="111"/>
      <c r="F79" s="112"/>
    </row>
    <row r="80" spans="1:10" ht="31.5" customHeight="1" x14ac:dyDescent="0.2">
      <c r="A80" s="258"/>
      <c r="B80" s="259"/>
      <c r="C80" s="135" t="s">
        <v>170</v>
      </c>
      <c r="D80" s="111"/>
      <c r="E80" s="111"/>
      <c r="F80" s="112"/>
    </row>
    <row r="81" spans="1:9" ht="32.1" customHeight="1" x14ac:dyDescent="0.2">
      <c r="A81" s="258"/>
      <c r="B81" s="259"/>
      <c r="C81" s="135" t="s">
        <v>171</v>
      </c>
      <c r="D81" s="111"/>
      <c r="E81" s="111"/>
      <c r="F81" s="112"/>
      <c r="G81" s="136"/>
      <c r="H81" s="136"/>
      <c r="I81" s="136"/>
    </row>
    <row r="82" spans="1:9" ht="62.1" customHeight="1" x14ac:dyDescent="0.2">
      <c r="A82" s="258" t="s">
        <v>123</v>
      </c>
      <c r="B82" s="259"/>
      <c r="C82" s="135" t="s">
        <v>172</v>
      </c>
      <c r="D82" s="111"/>
      <c r="E82" s="111"/>
      <c r="F82" s="112"/>
    </row>
    <row r="83" spans="1:9" ht="31.5" customHeight="1" x14ac:dyDescent="0.2">
      <c r="A83" s="258"/>
      <c r="B83" s="259"/>
      <c r="C83" s="135" t="s">
        <v>167</v>
      </c>
      <c r="D83" s="111"/>
      <c r="E83" s="111"/>
      <c r="F83" s="112"/>
    </row>
    <row r="84" spans="1:9" ht="35.1" customHeight="1" x14ac:dyDescent="0.2">
      <c r="A84" s="258"/>
      <c r="B84" s="259"/>
      <c r="C84" s="135" t="s">
        <v>168</v>
      </c>
      <c r="D84" s="111"/>
      <c r="E84" s="111"/>
      <c r="F84" s="112"/>
    </row>
    <row r="85" spans="1:9" ht="266.10000000000002" customHeight="1" thickBot="1" x14ac:dyDescent="0.25">
      <c r="A85" s="256" t="s">
        <v>125</v>
      </c>
      <c r="B85" s="257"/>
      <c r="C85" s="137" t="s">
        <v>126</v>
      </c>
      <c r="D85" s="113"/>
      <c r="E85" s="113"/>
      <c r="F85" s="114"/>
    </row>
  </sheetData>
  <sheetProtection algorithmName="SHA-512" hashValue="MECLxUAULOitiQWCVjnxd0p8okoWJw0m+fckyAyQa18Ll5D0LgU9K6nf9nGuu/Z/BPDSoiJwVZsVQ5TAuviMNA==" saltValue="D0DQtJgVT/corQ+z6GQu7w==" spinCount="100000" sheet="1" objects="1" scenarios="1"/>
  <mergeCells count="81">
    <mergeCell ref="A85:B85"/>
    <mergeCell ref="B6:I6"/>
    <mergeCell ref="A1:I1"/>
    <mergeCell ref="A2:I2"/>
    <mergeCell ref="A3:I3"/>
    <mergeCell ref="A4:I4"/>
    <mergeCell ref="B5:I5"/>
    <mergeCell ref="B7:I7"/>
    <mergeCell ref="B8:I8"/>
    <mergeCell ref="A11:I11"/>
    <mergeCell ref="A12:I12"/>
    <mergeCell ref="D14:E14"/>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D21:E21"/>
    <mergeCell ref="F21:G21"/>
    <mergeCell ref="H21:I21"/>
    <mergeCell ref="D22:E22"/>
    <mergeCell ref="F22:G22"/>
    <mergeCell ref="H22:I22"/>
    <mergeCell ref="A44:I44"/>
    <mergeCell ref="D23:E23"/>
    <mergeCell ref="F23:G23"/>
    <mergeCell ref="H23:I23"/>
    <mergeCell ref="D24:E24"/>
    <mergeCell ref="F24:G24"/>
    <mergeCell ref="H24:I24"/>
    <mergeCell ref="A39:I39"/>
    <mergeCell ref="A40:I40"/>
    <mergeCell ref="A41:I41"/>
    <mergeCell ref="A42:I42"/>
    <mergeCell ref="A43:I43"/>
    <mergeCell ref="A57:I57"/>
    <mergeCell ref="A45:I45"/>
    <mergeCell ref="A46:I46"/>
    <mergeCell ref="A47:I47"/>
    <mergeCell ref="A48:I48"/>
    <mergeCell ref="A49:I49"/>
    <mergeCell ref="A51:I51"/>
    <mergeCell ref="A52:I52"/>
    <mergeCell ref="A53:I53"/>
    <mergeCell ref="A54:I54"/>
    <mergeCell ref="A55:I55"/>
    <mergeCell ref="A56:I56"/>
    <mergeCell ref="A71:F71"/>
    <mergeCell ref="A59:I59"/>
    <mergeCell ref="A60:I60"/>
    <mergeCell ref="B61:I61"/>
    <mergeCell ref="B62:I62"/>
    <mergeCell ref="B63:I63"/>
    <mergeCell ref="B64:I64"/>
    <mergeCell ref="B65:I65"/>
    <mergeCell ref="A66:I66"/>
    <mergeCell ref="A67:I67"/>
    <mergeCell ref="A69:F69"/>
    <mergeCell ref="A70:F70"/>
    <mergeCell ref="A79:B81"/>
    <mergeCell ref="A82:B84"/>
    <mergeCell ref="A72:F72"/>
    <mergeCell ref="A73:F73"/>
    <mergeCell ref="A74:F74"/>
    <mergeCell ref="A75:C75"/>
    <mergeCell ref="A76:B78"/>
  </mergeCells>
  <conditionalFormatting sqref="A16">
    <cfRule type="expression" dxfId="225" priority="18">
      <formula>$A16&lt;&gt;""</formula>
    </cfRule>
    <cfRule type="expression" dxfId="224" priority="39">
      <formula>$A15&lt;&gt;""</formula>
    </cfRule>
  </conditionalFormatting>
  <conditionalFormatting sqref="A16:D16">
    <cfRule type="expression" dxfId="223" priority="38">
      <formula>$A16&lt;&gt;""</formula>
    </cfRule>
  </conditionalFormatting>
  <conditionalFormatting sqref="B16:I24">
    <cfRule type="expression" dxfId="222" priority="35">
      <formula>$A16=""</formula>
    </cfRule>
  </conditionalFormatting>
  <conditionalFormatting sqref="C16:I24">
    <cfRule type="expression" dxfId="221" priority="36">
      <formula>$A16&lt;&gt;0</formula>
    </cfRule>
  </conditionalFormatting>
  <conditionalFormatting sqref="B16">
    <cfRule type="cellIs" dxfId="220" priority="28" operator="equal">
      <formula>"&lt; Add Subtask"</formula>
    </cfRule>
    <cfRule type="cellIs" dxfId="219" priority="37" operator="equal">
      <formula>"ERROR"</formula>
    </cfRule>
  </conditionalFormatting>
  <conditionalFormatting sqref="A17:A24">
    <cfRule type="expression" dxfId="218" priority="34">
      <formula>$A16&lt;&gt;""</formula>
    </cfRule>
  </conditionalFormatting>
  <conditionalFormatting sqref="B17:B24">
    <cfRule type="cellIs" dxfId="217" priority="32" operator="equal">
      <formula>"ERROR"</formula>
    </cfRule>
  </conditionalFormatting>
  <conditionalFormatting sqref="J15">
    <cfRule type="expression" dxfId="216" priority="30">
      <formula>$B15="error"</formula>
    </cfRule>
  </conditionalFormatting>
  <conditionalFormatting sqref="J16:J24">
    <cfRule type="expression" dxfId="215" priority="29">
      <formula>$B16="error"</formula>
    </cfRule>
  </conditionalFormatting>
  <conditionalFormatting sqref="J15:J24">
    <cfRule type="expression" dxfId="214" priority="40">
      <formula>$I15="(Incomplete)"</formula>
    </cfRule>
    <cfRule type="expression" dxfId="213" priority="41">
      <formula>$A15=""</formula>
    </cfRule>
  </conditionalFormatting>
  <conditionalFormatting sqref="A28:G36">
    <cfRule type="expression" dxfId="212" priority="19">
      <formula>$A16&lt;&gt;""</formula>
    </cfRule>
    <cfRule type="expression" dxfId="211" priority="25">
      <formula>$A16=""</formula>
    </cfRule>
  </conditionalFormatting>
  <conditionalFormatting sqref="C28:G36">
    <cfRule type="expression" dxfId="210" priority="26">
      <formula>$A16&lt;&gt;0</formula>
    </cfRule>
  </conditionalFormatting>
  <conditionalFormatting sqref="B28">
    <cfRule type="cellIs" dxfId="209" priority="27" operator="equal">
      <formula>"ERROR"</formula>
    </cfRule>
  </conditionalFormatting>
  <conditionalFormatting sqref="B29:B36">
    <cfRule type="cellIs" dxfId="208" priority="24" operator="equal">
      <formula>"ERROR"</formula>
    </cfRule>
  </conditionalFormatting>
  <conditionalFormatting sqref="A27:G36">
    <cfRule type="expression" dxfId="207" priority="23">
      <formula>$A27="Proposed Use"</formula>
    </cfRule>
  </conditionalFormatting>
  <conditionalFormatting sqref="A15:I24">
    <cfRule type="expression" dxfId="206" priority="31">
      <formula>$A15="Proposed Use"</formula>
    </cfRule>
    <cfRule type="expression" dxfId="205" priority="33">
      <formula>$A15&lt;&gt;""</formula>
    </cfRule>
  </conditionalFormatting>
  <conditionalFormatting sqref="A17:A24">
    <cfRule type="expression" dxfId="204" priority="15">
      <formula>$A17&lt;&gt;""</formula>
    </cfRule>
    <cfRule type="expression" dxfId="203" priority="17">
      <formula>$A16&lt;&gt;""</formula>
    </cfRule>
  </conditionalFormatting>
  <conditionalFormatting sqref="A17:A24">
    <cfRule type="expression" dxfId="202" priority="16">
      <formula>$A17&lt;&gt;""</formula>
    </cfRule>
  </conditionalFormatting>
  <conditionalFormatting sqref="H27:H36">
    <cfRule type="expression" dxfId="201" priority="13">
      <formula>$A27="Proposed Use"</formula>
    </cfRule>
  </conditionalFormatting>
  <conditionalFormatting sqref="J28:J36">
    <cfRule type="expression" dxfId="200" priority="9">
      <formula>$I28="(Incomplete)"</formula>
    </cfRule>
    <cfRule type="expression" dxfId="199" priority="10">
      <formula>$A28=""</formula>
    </cfRule>
  </conditionalFormatting>
  <conditionalFormatting sqref="H28:H36">
    <cfRule type="expression" dxfId="198" priority="4">
      <formula>$A16&lt;&gt;""</formula>
    </cfRule>
    <cfRule type="expression" dxfId="197" priority="8">
      <formula>$A16=""</formula>
    </cfRule>
  </conditionalFormatting>
  <conditionalFormatting sqref="H27:H36">
    <cfRule type="expression" dxfId="196" priority="7">
      <formula>$A27="Proposed Use"</formula>
    </cfRule>
  </conditionalFormatting>
  <conditionalFormatting sqref="I27">
    <cfRule type="expression" dxfId="195" priority="6">
      <formula>$B27="error"</formula>
    </cfRule>
  </conditionalFormatting>
  <conditionalFormatting sqref="J28:J36">
    <cfRule type="expression" dxfId="194" priority="5">
      <formula>$B28="error"</formula>
    </cfRule>
  </conditionalFormatting>
  <conditionalFormatting sqref="I27">
    <cfRule type="expression" dxfId="193" priority="11">
      <formula>$H27="(Incomplete)"</formula>
    </cfRule>
    <cfRule type="expression" dxfId="192" priority="12">
      <formula>$A27=""</formula>
    </cfRule>
  </conditionalFormatting>
  <conditionalFormatting sqref="I28:I36">
    <cfRule type="expression" dxfId="191" priority="2">
      <formula>$I28="(Incomplete)"</formula>
    </cfRule>
    <cfRule type="expression" dxfId="190" priority="3">
      <formula>$A28=""</formula>
    </cfRule>
  </conditionalFormatting>
  <conditionalFormatting sqref="I28:I36">
    <cfRule type="expression" dxfId="189" priority="1">
      <formula>$B28="error"</formula>
    </cfRule>
  </conditionalFormatting>
  <conditionalFormatting sqref="H28:I36">
    <cfRule type="expression" dxfId="188" priority="14">
      <formula>$A16=""</formula>
    </cfRule>
  </conditionalFormatting>
  <dataValidations count="3">
    <dataValidation type="list" allowBlank="1" showInputMessage="1" showErrorMessage="1" sqref="A5:A8 A61:A65" xr:uid="{E125AA9B-2EBF-4DA7-B61B-9BC0FD1008A7}">
      <formula1>"X"</formula1>
    </dataValidation>
    <dataValidation type="list" allowBlank="1" showInputMessage="1" showErrorMessage="1" sqref="A16:A24" xr:uid="{244CC1B0-BDB3-44B4-B7B7-6617B9685764}">
      <formula1>"Subtask"</formula1>
    </dataValidation>
    <dataValidation type="list" allowBlank="1" showInputMessage="1" showErrorMessage="1" sqref="C27:C36" xr:uid="{2A859D29-760F-4CD5-BBFE-2BFC443A4A4D}">
      <formula1>"Retained,Suballocated"</formula1>
    </dataValidation>
  </dataValidations>
  <pageMargins left="0.7" right="0.7" top="0.75" bottom="0.75" header="0.3" footer="0.3"/>
  <pageSetup scale="73" orientation="landscape" horizontalDpi="1200" verticalDpi="1200" r:id="rId1"/>
  <rowBreaks count="4" manualBreakCount="4">
    <brk id="39" max="8" man="1"/>
    <brk id="47" max="8" man="1"/>
    <brk id="68" max="8" man="1"/>
    <brk id="79" max="8" man="1"/>
  </rowBreaks>
  <colBreaks count="1" manualBreakCount="1">
    <brk id="9" max="103" man="1"/>
  </colBreaks>
  <ignoredErrors>
    <ignoredError sqref="A28:A36"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C24A3-25A6-4212-BFFC-1108075CEBD3}">
  <sheetPr>
    <tabColor rgb="FF7030A0"/>
  </sheetPr>
  <dimension ref="A1:M85"/>
  <sheetViews>
    <sheetView zoomScaleNormal="100" workbookViewId="0">
      <selection sqref="A1:I1"/>
    </sheetView>
  </sheetViews>
  <sheetFormatPr defaultColWidth="8.7109375" defaultRowHeight="14.25" x14ac:dyDescent="0.2"/>
  <cols>
    <col min="1" max="1" width="16.140625" style="13" customWidth="1"/>
    <col min="2" max="2" width="18.85546875" style="13" bestFit="1" customWidth="1"/>
    <col min="3" max="3" width="32.5703125" style="13" customWidth="1"/>
    <col min="4" max="7" width="16.5703125" style="13" customWidth="1"/>
    <col min="8" max="8" width="17.140625" style="13" customWidth="1"/>
    <col min="9" max="9" width="16.5703125" style="13" customWidth="1"/>
    <col min="10" max="11" width="20.28515625" style="13" customWidth="1"/>
    <col min="12" max="12" width="8.7109375" style="13"/>
    <col min="13" max="13" width="19.42578125" style="13" customWidth="1"/>
    <col min="14" max="15" width="18.5703125" style="13" customWidth="1"/>
    <col min="16" max="17" width="12.42578125" style="13" customWidth="1"/>
    <col min="18" max="19" width="18.140625" style="13" customWidth="1"/>
    <col min="20" max="23" width="16.42578125" style="13" customWidth="1"/>
    <col min="24" max="24" width="27.42578125" style="13" customWidth="1"/>
    <col min="25" max="16384" width="8.7109375" style="13"/>
  </cols>
  <sheetData>
    <row r="1" spans="1:12" ht="25.5" customHeight="1" x14ac:dyDescent="0.2">
      <c r="A1" s="227" t="s">
        <v>153</v>
      </c>
      <c r="B1" s="228"/>
      <c r="C1" s="228"/>
      <c r="D1" s="228"/>
      <c r="E1" s="228"/>
      <c r="F1" s="228"/>
      <c r="G1" s="228"/>
      <c r="H1" s="228"/>
      <c r="I1" s="229"/>
    </row>
    <row r="2" spans="1:12" ht="19.5" customHeight="1" thickBot="1" x14ac:dyDescent="0.25">
      <c r="A2" s="390" t="s">
        <v>75</v>
      </c>
      <c r="B2" s="391"/>
      <c r="C2" s="391"/>
      <c r="D2" s="391"/>
      <c r="E2" s="391"/>
      <c r="F2" s="391"/>
      <c r="G2" s="391"/>
      <c r="H2" s="391"/>
      <c r="I2" s="392"/>
    </row>
    <row r="3" spans="1:12" s="87" customFormat="1" ht="25.5" customHeight="1" x14ac:dyDescent="0.2">
      <c r="A3" s="393" t="s">
        <v>150</v>
      </c>
      <c r="B3" s="394"/>
      <c r="C3" s="394"/>
      <c r="D3" s="394"/>
      <c r="E3" s="394"/>
      <c r="F3" s="394"/>
      <c r="G3" s="394"/>
      <c r="H3" s="394"/>
      <c r="I3" s="395"/>
    </row>
    <row r="4" spans="1:12" ht="16.5" customHeight="1" thickBot="1" x14ac:dyDescent="0.25">
      <c r="A4" s="239" t="s">
        <v>76</v>
      </c>
      <c r="B4" s="240"/>
      <c r="C4" s="240"/>
      <c r="D4" s="240"/>
      <c r="E4" s="240"/>
      <c r="F4" s="240"/>
      <c r="G4" s="240"/>
      <c r="H4" s="240"/>
      <c r="I4" s="241"/>
    </row>
    <row r="5" spans="1:12" ht="26.25" customHeight="1" x14ac:dyDescent="0.2">
      <c r="A5" s="90"/>
      <c r="B5" s="236" t="s">
        <v>77</v>
      </c>
      <c r="C5" s="237"/>
      <c r="D5" s="237"/>
      <c r="E5" s="237"/>
      <c r="F5" s="237"/>
      <c r="G5" s="237"/>
      <c r="H5" s="237"/>
      <c r="I5" s="238"/>
    </row>
    <row r="6" spans="1:12" ht="26.25" customHeight="1" x14ac:dyDescent="0.2">
      <c r="A6" s="140"/>
      <c r="B6" s="233" t="s">
        <v>78</v>
      </c>
      <c r="C6" s="234"/>
      <c r="D6" s="234"/>
      <c r="E6" s="234"/>
      <c r="F6" s="234"/>
      <c r="G6" s="234"/>
      <c r="H6" s="234"/>
      <c r="I6" s="235"/>
    </row>
    <row r="7" spans="1:12" ht="26.25" customHeight="1" x14ac:dyDescent="0.2">
      <c r="A7" s="140"/>
      <c r="B7" s="233" t="s">
        <v>79</v>
      </c>
      <c r="C7" s="234"/>
      <c r="D7" s="234"/>
      <c r="E7" s="234"/>
      <c r="F7" s="234"/>
      <c r="G7" s="234"/>
      <c r="H7" s="234"/>
      <c r="I7" s="235"/>
    </row>
    <row r="8" spans="1:12" ht="26.25" customHeight="1" thickBot="1" x14ac:dyDescent="0.25">
      <c r="A8" s="141"/>
      <c r="B8" s="230" t="s">
        <v>80</v>
      </c>
      <c r="C8" s="231"/>
      <c r="D8" s="231"/>
      <c r="E8" s="231"/>
      <c r="F8" s="231"/>
      <c r="G8" s="231"/>
      <c r="H8" s="231"/>
      <c r="I8" s="232"/>
    </row>
    <row r="11" spans="1:12" ht="23.25" customHeight="1" x14ac:dyDescent="0.2">
      <c r="A11" s="218" t="s">
        <v>81</v>
      </c>
      <c r="B11" s="219"/>
      <c r="C11" s="219"/>
      <c r="D11" s="219"/>
      <c r="E11" s="219"/>
      <c r="F11" s="219"/>
      <c r="G11" s="219"/>
      <c r="H11" s="219"/>
      <c r="I11" s="220"/>
    </row>
    <row r="12" spans="1:12" ht="53.25" customHeight="1" thickBot="1" x14ac:dyDescent="0.25">
      <c r="A12" s="264" t="s">
        <v>82</v>
      </c>
      <c r="B12" s="265"/>
      <c r="C12" s="265"/>
      <c r="D12" s="265"/>
      <c r="E12" s="265"/>
      <c r="F12" s="265"/>
      <c r="G12" s="265"/>
      <c r="H12" s="265"/>
      <c r="I12" s="266"/>
      <c r="J12" s="76"/>
      <c r="K12" s="76"/>
      <c r="L12" s="76"/>
    </row>
    <row r="14" spans="1:12" ht="27.95" customHeight="1" x14ac:dyDescent="0.2">
      <c r="A14" s="15" t="s">
        <v>51</v>
      </c>
      <c r="B14" s="15" t="s">
        <v>52</v>
      </c>
      <c r="C14" s="15" t="s">
        <v>53</v>
      </c>
      <c r="D14" s="271" t="s">
        <v>83</v>
      </c>
      <c r="E14" s="272"/>
      <c r="F14" s="271" t="s">
        <v>84</v>
      </c>
      <c r="G14" s="272"/>
      <c r="H14" s="271" t="s">
        <v>130</v>
      </c>
      <c r="I14" s="272"/>
      <c r="J14" s="14"/>
    </row>
    <row r="15" spans="1:12" x14ac:dyDescent="0.2">
      <c r="A15" s="74" t="s">
        <v>54</v>
      </c>
      <c r="B15" s="18">
        <v>4</v>
      </c>
      <c r="C15" s="94"/>
      <c r="D15" s="269"/>
      <c r="E15" s="270"/>
      <c r="F15" s="273"/>
      <c r="G15" s="273"/>
      <c r="H15" s="274"/>
      <c r="I15" s="275"/>
      <c r="J15" s="21" t="str">
        <f>IF(AND(A14="",B15="error"),"Missing row above.","")</f>
        <v/>
      </c>
    </row>
    <row r="16" spans="1:12" x14ac:dyDescent="0.2">
      <c r="A16" s="142"/>
      <c r="B16" s="23" t="str">
        <f>IF(A16="Proposed Use",COUNTIF($A$4:A15,"Proposed use")+1,IF(A16="Subtask",B15+0.1&amp;"","&lt; Add Subtask"))</f>
        <v>&lt; Add Subtask</v>
      </c>
      <c r="C16" s="95"/>
      <c r="D16" s="268"/>
      <c r="E16" s="268"/>
      <c r="F16" s="277"/>
      <c r="G16" s="277"/>
      <c r="H16" s="276"/>
      <c r="I16" s="276"/>
      <c r="J16" s="21" t="str">
        <f t="shared" ref="J16:J24" si="0">IF(AND(A15="",B16="error"),"Missing row above.","")</f>
        <v/>
      </c>
    </row>
    <row r="17" spans="1:13" x14ac:dyDescent="0.2">
      <c r="A17" s="142"/>
      <c r="B17" s="23" t="str">
        <f>IF(AND(A16="",A17&lt;&gt;""),"ERROR",IF(A17="Proposed Use",COUNTIF($A$4:A16,"Proposed use")+1,IF(A17="Subtask",B16+0.1&amp;"","")))</f>
        <v/>
      </c>
      <c r="C17" s="95"/>
      <c r="D17" s="267"/>
      <c r="E17" s="267"/>
      <c r="F17" s="254"/>
      <c r="G17" s="254"/>
      <c r="H17" s="255"/>
      <c r="I17" s="255"/>
      <c r="J17" s="21" t="str">
        <f t="shared" si="0"/>
        <v/>
      </c>
    </row>
    <row r="18" spans="1:13" x14ac:dyDescent="0.2">
      <c r="A18" s="142"/>
      <c r="B18" s="23" t="str">
        <f>IF(AND(A17="",A18&lt;&gt;""),"ERROR",IF(A18="Proposed Use",COUNTIF($A$4:A17,"Proposed use")+1,IF(A18="Subtask",B17+0.1&amp;"","")))</f>
        <v/>
      </c>
      <c r="C18" s="95"/>
      <c r="D18" s="267"/>
      <c r="E18" s="267"/>
      <c r="F18" s="254"/>
      <c r="G18" s="254"/>
      <c r="H18" s="255"/>
      <c r="I18" s="255"/>
      <c r="J18" s="21" t="str">
        <f t="shared" si="0"/>
        <v/>
      </c>
      <c r="M18" s="16"/>
    </row>
    <row r="19" spans="1:13" x14ac:dyDescent="0.2">
      <c r="A19" s="142"/>
      <c r="B19" s="23" t="str">
        <f>IF(AND(A18="",A19&lt;&gt;""),"ERROR",IF(A19="Proposed Use",COUNTIF($A$4:A18,"Proposed use")+1,IF(A19="Subtask",B18+0.1&amp;"","")))</f>
        <v/>
      </c>
      <c r="C19" s="95"/>
      <c r="D19" s="267"/>
      <c r="E19" s="267"/>
      <c r="F19" s="254"/>
      <c r="G19" s="254"/>
      <c r="H19" s="255"/>
      <c r="I19" s="255"/>
      <c r="J19" s="21" t="str">
        <f t="shared" si="0"/>
        <v/>
      </c>
    </row>
    <row r="20" spans="1:13" x14ac:dyDescent="0.2">
      <c r="A20" s="142"/>
      <c r="B20" s="23" t="str">
        <f>IF(AND(A19="",A20&lt;&gt;""),"ERROR",IF(A20="Proposed Use",COUNTIF($A$4:A19,"Proposed use")+1,IF(A20="Subtask",B19+0.1&amp;"","")))</f>
        <v/>
      </c>
      <c r="C20" s="95"/>
      <c r="D20" s="267"/>
      <c r="E20" s="267"/>
      <c r="F20" s="254"/>
      <c r="G20" s="254"/>
      <c r="H20" s="255"/>
      <c r="I20" s="255"/>
      <c r="J20" s="21" t="str">
        <f t="shared" si="0"/>
        <v/>
      </c>
    </row>
    <row r="21" spans="1:13" x14ac:dyDescent="0.2">
      <c r="A21" s="142"/>
      <c r="B21" s="23" t="str">
        <f>IF(AND(A20="",A21&lt;&gt;""),"ERROR",IF(A21="Proposed Use",COUNTIF($A$4:A20,"Proposed use")+1,IF(A21="Subtask",B20+0.1&amp;"","")))</f>
        <v/>
      </c>
      <c r="C21" s="95"/>
      <c r="D21" s="267"/>
      <c r="E21" s="267"/>
      <c r="F21" s="254"/>
      <c r="G21" s="254"/>
      <c r="H21" s="255"/>
      <c r="I21" s="255"/>
      <c r="J21" s="21" t="str">
        <f t="shared" si="0"/>
        <v/>
      </c>
    </row>
    <row r="22" spans="1:13" x14ac:dyDescent="0.2">
      <c r="A22" s="142"/>
      <c r="B22" s="23" t="str">
        <f>IF(AND(A21="",A22&lt;&gt;""),"ERROR",IF(A22="Proposed Use",COUNTIF($A$4:A21,"Proposed use")+1,IF(A22="Subtask",B21+0.1&amp;"","")))</f>
        <v/>
      </c>
      <c r="C22" s="95"/>
      <c r="D22" s="267"/>
      <c r="E22" s="267"/>
      <c r="F22" s="254"/>
      <c r="G22" s="254"/>
      <c r="H22" s="255"/>
      <c r="I22" s="255"/>
      <c r="J22" s="21" t="str">
        <f t="shared" si="0"/>
        <v/>
      </c>
    </row>
    <row r="23" spans="1:13" x14ac:dyDescent="0.2">
      <c r="A23" s="142"/>
      <c r="B23" s="23" t="str">
        <f>IF(AND(A22="",A23&lt;&gt;""),"ERROR",IF(A23="Proposed Use",COUNTIF($A$4:A22,"Proposed use")+1,IF(A23="Subtask",B22+0.1&amp;"","")))</f>
        <v/>
      </c>
      <c r="C23" s="95"/>
      <c r="D23" s="267"/>
      <c r="E23" s="267"/>
      <c r="F23" s="254"/>
      <c r="G23" s="254"/>
      <c r="H23" s="255"/>
      <c r="I23" s="255"/>
      <c r="J23" s="21" t="str">
        <f t="shared" si="0"/>
        <v/>
      </c>
    </row>
    <row r="24" spans="1:13" x14ac:dyDescent="0.2">
      <c r="A24" s="142"/>
      <c r="B24" s="23" t="str">
        <f>IF(AND(A23="",A24&lt;&gt;""),"ERROR",IF(A24="Proposed Use",COUNTIF($A$4:A23,"Proposed use")+1,IF(A24="Subtask",B23+0.1&amp;"","")))</f>
        <v/>
      </c>
      <c r="C24" s="95"/>
      <c r="D24" s="267"/>
      <c r="E24" s="267"/>
      <c r="F24" s="254"/>
      <c r="G24" s="254"/>
      <c r="H24" s="255"/>
      <c r="I24" s="255"/>
      <c r="J24" s="21" t="str">
        <f t="shared" si="0"/>
        <v/>
      </c>
    </row>
    <row r="26" spans="1:13" ht="45" customHeight="1" x14ac:dyDescent="0.2">
      <c r="A26" s="15" t="s">
        <v>51</v>
      </c>
      <c r="B26" s="15" t="s">
        <v>52</v>
      </c>
      <c r="C26" s="15" t="s">
        <v>86</v>
      </c>
      <c r="D26" s="15" t="s">
        <v>87</v>
      </c>
      <c r="E26" s="15" t="s">
        <v>88</v>
      </c>
      <c r="F26" s="15" t="s">
        <v>47</v>
      </c>
      <c r="G26" s="15" t="s">
        <v>48</v>
      </c>
      <c r="H26" s="15" t="s">
        <v>49</v>
      </c>
      <c r="I26" s="14"/>
    </row>
    <row r="27" spans="1:13" ht="15" x14ac:dyDescent="0.2">
      <c r="A27" s="74" t="s">
        <v>54</v>
      </c>
      <c r="B27" s="18">
        <v>4</v>
      </c>
      <c r="C27" s="96" t="s">
        <v>89</v>
      </c>
      <c r="D27" s="97"/>
      <c r="E27" s="97"/>
      <c r="F27" s="98"/>
      <c r="G27" s="98"/>
      <c r="H27" s="20">
        <f>IF(A28="Subtask",IF(SUM(F27:G27)&lt;&gt;SUM(H28:H36),"(Incomplete)",SUM(H28:H36)),SUM(F27:G27))</f>
        <v>0</v>
      </c>
      <c r="I27" s="21" t="str">
        <f>IF(H27="(Incomplete)","Total of Subtasks does not match Proposed Use total.",IF(AND(A26="",B27="error"),"Missing row above.",""))</f>
        <v/>
      </c>
    </row>
    <row r="28" spans="1:13" x14ac:dyDescent="0.2">
      <c r="A28" s="56">
        <f>A16</f>
        <v>0</v>
      </c>
      <c r="B28" s="23" t="str">
        <f>IF(A28="Proposed Use",COUNTIF($A$4:A27,"Proposed use")+1,IF(A28="Subtask",B27+0.1&amp;"",""))</f>
        <v/>
      </c>
      <c r="C28" s="99" t="s">
        <v>89</v>
      </c>
      <c r="D28" s="100"/>
      <c r="E28" s="100"/>
      <c r="F28" s="101"/>
      <c r="G28" s="101"/>
      <c r="H28" s="25" t="b">
        <f>IF($A28="Subtask",SUM(F28:G28,0))</f>
        <v>0</v>
      </c>
      <c r="I28" s="21" t="str">
        <f>IF(H28="(Incomplete)","Total of Subtasks does not match Proposed Use total.",IF(AND($A27="",$B28="error"),"Missing row above.",""))</f>
        <v/>
      </c>
      <c r="J28" s="21"/>
    </row>
    <row r="29" spans="1:13" x14ac:dyDescent="0.2">
      <c r="A29" s="56">
        <f t="shared" ref="A29:A36" si="1">A17</f>
        <v>0</v>
      </c>
      <c r="B29" s="23" t="str">
        <f>IF(AND(A28="",A29&lt;&gt;""),"ERROR",IF(A29="Proposed Use",COUNTIF($A$4:A28,"Proposed use")+1,IF(A29="Subtask",B28+0.1&amp;"","")))</f>
        <v/>
      </c>
      <c r="C29" s="99" t="s">
        <v>89</v>
      </c>
      <c r="D29" s="100"/>
      <c r="E29" s="100"/>
      <c r="F29" s="101"/>
      <c r="G29" s="101"/>
      <c r="H29" s="25" t="b">
        <f t="shared" ref="H29:H36" si="2">IF($A29="Subtask",SUM(F29:G29,0))</f>
        <v>0</v>
      </c>
      <c r="I29" s="21" t="str">
        <f t="shared" ref="I29:I36" si="3">IF(H29="(Incomplete)","Total of Subtasks does not match Proposed Use total.",IF(AND($A28="",$B29="error"),"Missing row above.",""))</f>
        <v/>
      </c>
      <c r="J29" s="21"/>
    </row>
    <row r="30" spans="1:13" x14ac:dyDescent="0.2">
      <c r="A30" s="56">
        <f t="shared" si="1"/>
        <v>0</v>
      </c>
      <c r="B30" s="23" t="str">
        <f>IF(AND(A29="",A30&lt;&gt;""),"ERROR",IF(A30="Proposed Use",COUNTIF($A$4:A29,"Proposed use")+1,IF(A30="Subtask",B29+0.1&amp;"","")))</f>
        <v/>
      </c>
      <c r="C30" s="99" t="s">
        <v>89</v>
      </c>
      <c r="D30" s="100"/>
      <c r="E30" s="100"/>
      <c r="F30" s="101"/>
      <c r="G30" s="101"/>
      <c r="H30" s="25" t="b">
        <f t="shared" si="2"/>
        <v>0</v>
      </c>
      <c r="I30" s="21" t="str">
        <f t="shared" si="3"/>
        <v/>
      </c>
      <c r="J30" s="21"/>
      <c r="M30" s="16"/>
    </row>
    <row r="31" spans="1:13" x14ac:dyDescent="0.2">
      <c r="A31" s="56">
        <f t="shared" si="1"/>
        <v>0</v>
      </c>
      <c r="B31" s="23" t="str">
        <f>IF(AND(A30="",A31&lt;&gt;""),"ERROR",IF(A31="Proposed Use",COUNTIF($A$4:A30,"Proposed use")+1,IF(A31="Subtask",B30+0.1&amp;"","")))</f>
        <v/>
      </c>
      <c r="C31" s="99" t="s">
        <v>89</v>
      </c>
      <c r="D31" s="100"/>
      <c r="E31" s="100"/>
      <c r="F31" s="101"/>
      <c r="G31" s="101"/>
      <c r="H31" s="25" t="b">
        <f t="shared" si="2"/>
        <v>0</v>
      </c>
      <c r="I31" s="21" t="str">
        <f t="shared" si="3"/>
        <v/>
      </c>
      <c r="J31" s="21"/>
    </row>
    <row r="32" spans="1:13" x14ac:dyDescent="0.2">
      <c r="A32" s="56">
        <f t="shared" si="1"/>
        <v>0</v>
      </c>
      <c r="B32" s="23" t="str">
        <f>IF(AND(A31="",A32&lt;&gt;""),"ERROR",IF(A32="Proposed Use",COUNTIF($A$4:A31,"Proposed use")+1,IF(A32="Subtask",B31+0.1&amp;"","")))</f>
        <v/>
      </c>
      <c r="C32" s="102" t="s">
        <v>89</v>
      </c>
      <c r="D32" s="100"/>
      <c r="E32" s="100"/>
      <c r="F32" s="101"/>
      <c r="G32" s="101"/>
      <c r="H32" s="25" t="b">
        <f t="shared" si="2"/>
        <v>0</v>
      </c>
      <c r="I32" s="21" t="str">
        <f t="shared" si="3"/>
        <v/>
      </c>
      <c r="J32" s="21"/>
    </row>
    <row r="33" spans="1:10" x14ac:dyDescent="0.2">
      <c r="A33" s="56">
        <f t="shared" si="1"/>
        <v>0</v>
      </c>
      <c r="B33" s="23" t="str">
        <f>IF(AND(A32="",A33&lt;&gt;""),"ERROR",IF(A33="Proposed Use",COUNTIF($A$4:A32,"Proposed use")+1,IF(A33="Subtask",B32+0.1&amp;"","")))</f>
        <v/>
      </c>
      <c r="C33" s="102" t="s">
        <v>89</v>
      </c>
      <c r="D33" s="100"/>
      <c r="E33" s="100"/>
      <c r="F33" s="101"/>
      <c r="G33" s="101"/>
      <c r="H33" s="25" t="b">
        <f t="shared" si="2"/>
        <v>0</v>
      </c>
      <c r="I33" s="21" t="str">
        <f t="shared" si="3"/>
        <v/>
      </c>
      <c r="J33" s="21"/>
    </row>
    <row r="34" spans="1:10" x14ac:dyDescent="0.2">
      <c r="A34" s="56">
        <f t="shared" si="1"/>
        <v>0</v>
      </c>
      <c r="B34" s="23" t="str">
        <f>IF(AND(A33="",A34&lt;&gt;""),"ERROR",IF(A34="Proposed Use",COUNTIF($A$4:A33,"Proposed use")+1,IF(A34="Subtask",B33+0.1&amp;"","")))</f>
        <v/>
      </c>
      <c r="C34" s="102" t="s">
        <v>89</v>
      </c>
      <c r="D34" s="100"/>
      <c r="E34" s="100"/>
      <c r="F34" s="101"/>
      <c r="G34" s="101"/>
      <c r="H34" s="25" t="b">
        <f t="shared" si="2"/>
        <v>0</v>
      </c>
      <c r="I34" s="21" t="str">
        <f t="shared" si="3"/>
        <v/>
      </c>
      <c r="J34" s="21"/>
    </row>
    <row r="35" spans="1:10" x14ac:dyDescent="0.2">
      <c r="A35" s="56">
        <f t="shared" si="1"/>
        <v>0</v>
      </c>
      <c r="B35" s="23" t="str">
        <f>IF(AND(A34="",A35&lt;&gt;""),"ERROR",IF(A35="Proposed Use",COUNTIF($A$4:A34,"Proposed use")+1,IF(A35="Subtask",B34+0.1&amp;"","")))</f>
        <v/>
      </c>
      <c r="C35" s="102" t="s">
        <v>89</v>
      </c>
      <c r="D35" s="100"/>
      <c r="E35" s="100"/>
      <c r="F35" s="101"/>
      <c r="G35" s="101"/>
      <c r="H35" s="25" t="b">
        <f t="shared" si="2"/>
        <v>0</v>
      </c>
      <c r="I35" s="21" t="str">
        <f t="shared" si="3"/>
        <v/>
      </c>
      <c r="J35" s="21"/>
    </row>
    <row r="36" spans="1:10" x14ac:dyDescent="0.2">
      <c r="A36" s="56">
        <f t="shared" si="1"/>
        <v>0</v>
      </c>
      <c r="B36" s="23" t="str">
        <f>IF(AND(A35="",A36&lt;&gt;""),"ERROR",IF(A36="Proposed Use",COUNTIF($A$4:A35,"Proposed use")+1,IF(A36="Subtask",B35+0.1&amp;"","")))</f>
        <v/>
      </c>
      <c r="C36" s="102" t="s">
        <v>89</v>
      </c>
      <c r="D36" s="100"/>
      <c r="E36" s="100"/>
      <c r="F36" s="101"/>
      <c r="G36" s="101"/>
      <c r="H36" s="25" t="b">
        <f t="shared" si="2"/>
        <v>0</v>
      </c>
      <c r="I36" s="30" t="str">
        <f t="shared" si="3"/>
        <v/>
      </c>
      <c r="J36" s="30"/>
    </row>
    <row r="37" spans="1:10" x14ac:dyDescent="0.2">
      <c r="C37" s="143"/>
      <c r="D37" s="143"/>
      <c r="E37" s="143"/>
      <c r="F37" s="143"/>
      <c r="G37" s="143"/>
    </row>
    <row r="38" spans="1:10" ht="15" thickBot="1" x14ac:dyDescent="0.25"/>
    <row r="39" spans="1:10" ht="23.25" x14ac:dyDescent="0.2">
      <c r="A39" s="221" t="s">
        <v>90</v>
      </c>
      <c r="B39" s="222"/>
      <c r="C39" s="222"/>
      <c r="D39" s="222"/>
      <c r="E39" s="222"/>
      <c r="F39" s="222"/>
      <c r="G39" s="222"/>
      <c r="H39" s="222"/>
      <c r="I39" s="223"/>
    </row>
    <row r="40" spans="1:10" ht="30" customHeight="1" x14ac:dyDescent="0.2">
      <c r="A40" s="245" t="s">
        <v>91</v>
      </c>
      <c r="B40" s="246"/>
      <c r="C40" s="246"/>
      <c r="D40" s="246"/>
      <c r="E40" s="246"/>
      <c r="F40" s="246"/>
      <c r="G40" s="246"/>
      <c r="H40" s="246"/>
      <c r="I40" s="247"/>
    </row>
    <row r="41" spans="1:10" ht="119.25" customHeight="1" x14ac:dyDescent="0.2">
      <c r="A41" s="248"/>
      <c r="B41" s="249"/>
      <c r="C41" s="249"/>
      <c r="D41" s="249"/>
      <c r="E41" s="249"/>
      <c r="F41" s="249"/>
      <c r="G41" s="249"/>
      <c r="H41" s="249"/>
      <c r="I41" s="250"/>
    </row>
    <row r="42" spans="1:10" ht="30" customHeight="1" x14ac:dyDescent="0.2">
      <c r="A42" s="251" t="s">
        <v>92</v>
      </c>
      <c r="B42" s="252"/>
      <c r="C42" s="252"/>
      <c r="D42" s="252"/>
      <c r="E42" s="252"/>
      <c r="F42" s="252"/>
      <c r="G42" s="252"/>
      <c r="H42" s="252"/>
      <c r="I42" s="253"/>
    </row>
    <row r="43" spans="1:10" ht="126" customHeight="1" x14ac:dyDescent="0.2">
      <c r="A43" s="248"/>
      <c r="B43" s="249"/>
      <c r="C43" s="249"/>
      <c r="D43" s="249"/>
      <c r="E43" s="249"/>
      <c r="F43" s="249"/>
      <c r="G43" s="249"/>
      <c r="H43" s="249"/>
      <c r="I43" s="250"/>
    </row>
    <row r="44" spans="1:10" ht="30" customHeight="1" x14ac:dyDescent="0.2">
      <c r="A44" s="279" t="s">
        <v>151</v>
      </c>
      <c r="B44" s="280"/>
      <c r="C44" s="280"/>
      <c r="D44" s="280"/>
      <c r="E44" s="280"/>
      <c r="F44" s="280"/>
      <c r="G44" s="280"/>
      <c r="H44" s="280"/>
      <c r="I44" s="281"/>
    </row>
    <row r="45" spans="1:10" ht="120.75" customHeight="1" x14ac:dyDescent="0.2">
      <c r="A45" s="248"/>
      <c r="B45" s="249"/>
      <c r="C45" s="249"/>
      <c r="D45" s="249"/>
      <c r="E45" s="249"/>
      <c r="F45" s="249"/>
      <c r="G45" s="249"/>
      <c r="H45" s="249"/>
      <c r="I45" s="250"/>
    </row>
    <row r="46" spans="1:10" ht="14.25" customHeight="1" x14ac:dyDescent="0.2">
      <c r="A46" s="278" t="s">
        <v>94</v>
      </c>
      <c r="B46" s="252"/>
      <c r="C46" s="252"/>
      <c r="D46" s="252"/>
      <c r="E46" s="252"/>
      <c r="F46" s="252"/>
      <c r="G46" s="252"/>
      <c r="H46" s="252"/>
      <c r="I46" s="253"/>
    </row>
    <row r="47" spans="1:10" ht="119.25" customHeight="1" x14ac:dyDescent="0.2">
      <c r="A47" s="248"/>
      <c r="B47" s="249"/>
      <c r="C47" s="249"/>
      <c r="D47" s="249"/>
      <c r="E47" s="249"/>
      <c r="F47" s="249"/>
      <c r="G47" s="249"/>
      <c r="H47" s="249"/>
      <c r="I47" s="250"/>
    </row>
    <row r="48" spans="1:10" ht="30" customHeight="1" x14ac:dyDescent="0.2">
      <c r="A48" s="278" t="s">
        <v>95</v>
      </c>
      <c r="B48" s="252"/>
      <c r="C48" s="252"/>
      <c r="D48" s="252"/>
      <c r="E48" s="252"/>
      <c r="F48" s="252"/>
      <c r="G48" s="252"/>
      <c r="H48" s="252"/>
      <c r="I48" s="253"/>
    </row>
    <row r="49" spans="1:13" ht="126.75" customHeight="1" x14ac:dyDescent="0.2">
      <c r="A49" s="397"/>
      <c r="B49" s="398"/>
      <c r="C49" s="398"/>
      <c r="D49" s="398"/>
      <c r="E49" s="398"/>
      <c r="F49" s="398"/>
      <c r="G49" s="398"/>
      <c r="H49" s="398"/>
      <c r="I49" s="399"/>
    </row>
    <row r="50" spans="1:13" ht="29.25" customHeight="1" x14ac:dyDescent="0.2">
      <c r="A50" s="77"/>
      <c r="B50" s="77"/>
      <c r="C50" s="77"/>
      <c r="D50" s="77"/>
      <c r="E50" s="77"/>
      <c r="F50" s="77"/>
      <c r="G50" s="77"/>
      <c r="H50" s="77"/>
      <c r="I50" s="78"/>
    </row>
    <row r="51" spans="1:13" ht="41.25" customHeight="1" x14ac:dyDescent="0.2">
      <c r="A51" s="288" t="s">
        <v>96</v>
      </c>
      <c r="B51" s="289"/>
      <c r="C51" s="289"/>
      <c r="D51" s="289"/>
      <c r="E51" s="289"/>
      <c r="F51" s="289"/>
      <c r="G51" s="289"/>
      <c r="H51" s="289"/>
      <c r="I51" s="290"/>
    </row>
    <row r="52" spans="1:13" ht="45" customHeight="1" x14ac:dyDescent="0.2">
      <c r="A52" s="294" t="s">
        <v>97</v>
      </c>
      <c r="B52" s="295"/>
      <c r="C52" s="295"/>
      <c r="D52" s="295"/>
      <c r="E52" s="295"/>
      <c r="F52" s="295"/>
      <c r="G52" s="295"/>
      <c r="H52" s="295"/>
      <c r="I52" s="296"/>
      <c r="K52" s="12"/>
      <c r="L52" s="12"/>
      <c r="M52" s="12"/>
    </row>
    <row r="53" spans="1:13" ht="193.5" customHeight="1" x14ac:dyDescent="0.2">
      <c r="A53" s="248"/>
      <c r="B53" s="249"/>
      <c r="C53" s="249"/>
      <c r="D53" s="249"/>
      <c r="E53" s="249"/>
      <c r="F53" s="249"/>
      <c r="G53" s="249"/>
      <c r="H53" s="249"/>
      <c r="I53" s="250"/>
    </row>
    <row r="54" spans="1:13" ht="45" customHeight="1" x14ac:dyDescent="0.2">
      <c r="A54" s="278" t="s">
        <v>98</v>
      </c>
      <c r="B54" s="252"/>
      <c r="C54" s="252"/>
      <c r="D54" s="252"/>
      <c r="E54" s="252"/>
      <c r="F54" s="252"/>
      <c r="G54" s="252"/>
      <c r="H54" s="252"/>
      <c r="I54" s="253"/>
    </row>
    <row r="55" spans="1:13" ht="196.5" customHeight="1" x14ac:dyDescent="0.2">
      <c r="A55" s="248"/>
      <c r="B55" s="249"/>
      <c r="C55" s="249"/>
      <c r="D55" s="249"/>
      <c r="E55" s="249"/>
      <c r="F55" s="249"/>
      <c r="G55" s="249"/>
      <c r="H55" s="249"/>
      <c r="I55" s="250"/>
    </row>
    <row r="56" spans="1:13" s="79" customFormat="1" ht="80.099999999999994" customHeight="1" x14ac:dyDescent="0.25">
      <c r="A56" s="278" t="s">
        <v>99</v>
      </c>
      <c r="B56" s="252"/>
      <c r="C56" s="252"/>
      <c r="D56" s="252"/>
      <c r="E56" s="252"/>
      <c r="F56" s="252"/>
      <c r="G56" s="252"/>
      <c r="H56" s="252"/>
      <c r="I56" s="253"/>
    </row>
    <row r="57" spans="1:13" ht="195.75" customHeight="1" x14ac:dyDescent="0.2">
      <c r="A57" s="396"/>
      <c r="B57" s="388"/>
      <c r="C57" s="388"/>
      <c r="D57" s="388"/>
      <c r="E57" s="388"/>
      <c r="F57" s="388"/>
      <c r="G57" s="388"/>
      <c r="H57" s="388"/>
      <c r="I57" s="389"/>
    </row>
    <row r="59" spans="1:13" ht="33" customHeight="1" thickBot="1" x14ac:dyDescent="0.25">
      <c r="A59" s="224" t="s">
        <v>100</v>
      </c>
      <c r="B59" s="225"/>
      <c r="C59" s="225"/>
      <c r="D59" s="225"/>
      <c r="E59" s="225"/>
      <c r="F59" s="225"/>
      <c r="G59" s="225"/>
      <c r="H59" s="225"/>
      <c r="I59" s="226"/>
    </row>
    <row r="60" spans="1:13" s="80" customFormat="1" ht="45.75" customHeight="1" x14ac:dyDescent="0.25">
      <c r="A60" s="291" t="s">
        <v>101</v>
      </c>
      <c r="B60" s="292"/>
      <c r="C60" s="292"/>
      <c r="D60" s="292"/>
      <c r="E60" s="292"/>
      <c r="F60" s="292"/>
      <c r="G60" s="292"/>
      <c r="H60" s="292"/>
      <c r="I60" s="293"/>
    </row>
    <row r="61" spans="1:13" ht="32.25" customHeight="1" x14ac:dyDescent="0.2">
      <c r="A61" s="90"/>
      <c r="B61" s="300" t="s">
        <v>102</v>
      </c>
      <c r="C61" s="300"/>
      <c r="D61" s="300"/>
      <c r="E61" s="300"/>
      <c r="F61" s="300"/>
      <c r="G61" s="300"/>
      <c r="H61" s="300"/>
      <c r="I61" s="301"/>
    </row>
    <row r="62" spans="1:13" ht="32.25" customHeight="1" x14ac:dyDescent="0.2">
      <c r="A62" s="90"/>
      <c r="B62" s="302" t="s">
        <v>103</v>
      </c>
      <c r="C62" s="302"/>
      <c r="D62" s="302"/>
      <c r="E62" s="302"/>
      <c r="F62" s="302"/>
      <c r="G62" s="302"/>
      <c r="H62" s="302"/>
      <c r="I62" s="303"/>
    </row>
    <row r="63" spans="1:13" ht="32.25" customHeight="1" x14ac:dyDescent="0.2">
      <c r="A63" s="90"/>
      <c r="B63" s="302" t="s">
        <v>104</v>
      </c>
      <c r="C63" s="302"/>
      <c r="D63" s="302"/>
      <c r="E63" s="302"/>
      <c r="F63" s="302"/>
      <c r="G63" s="302"/>
      <c r="H63" s="302"/>
      <c r="I63" s="303"/>
    </row>
    <row r="64" spans="1:13" ht="32.25" customHeight="1" x14ac:dyDescent="0.2">
      <c r="A64" s="90"/>
      <c r="B64" s="302" t="s">
        <v>105</v>
      </c>
      <c r="C64" s="302"/>
      <c r="D64" s="302"/>
      <c r="E64" s="302"/>
      <c r="F64" s="302"/>
      <c r="G64" s="302"/>
      <c r="H64" s="302"/>
      <c r="I64" s="303"/>
    </row>
    <row r="65" spans="1:10" ht="32.25" customHeight="1" thickBot="1" x14ac:dyDescent="0.25">
      <c r="A65" s="90"/>
      <c r="B65" s="304" t="s">
        <v>106</v>
      </c>
      <c r="C65" s="304"/>
      <c r="D65" s="304"/>
      <c r="E65" s="304"/>
      <c r="F65" s="304"/>
      <c r="G65" s="304"/>
      <c r="H65" s="304"/>
      <c r="I65" s="305"/>
    </row>
    <row r="66" spans="1:10" ht="32.25" customHeight="1" thickBot="1" x14ac:dyDescent="0.25">
      <c r="A66" s="297" t="s">
        <v>107</v>
      </c>
      <c r="B66" s="298"/>
      <c r="C66" s="298"/>
      <c r="D66" s="298"/>
      <c r="E66" s="298"/>
      <c r="F66" s="298"/>
      <c r="G66" s="298"/>
      <c r="H66" s="298"/>
      <c r="I66" s="299"/>
    </row>
    <row r="67" spans="1:10" ht="206.25" customHeight="1" thickBot="1" x14ac:dyDescent="0.25">
      <c r="A67" s="197"/>
      <c r="B67" s="198"/>
      <c r="C67" s="198"/>
      <c r="D67" s="198"/>
      <c r="E67" s="198"/>
      <c r="F67" s="198"/>
      <c r="G67" s="198"/>
      <c r="H67" s="198"/>
      <c r="I67" s="199"/>
    </row>
    <row r="68" spans="1:10" ht="15" thickBot="1" x14ac:dyDescent="0.25"/>
    <row r="69" spans="1:10" ht="23.25" x14ac:dyDescent="0.35">
      <c r="A69" s="209" t="s">
        <v>108</v>
      </c>
      <c r="B69" s="210"/>
      <c r="C69" s="210"/>
      <c r="D69" s="210"/>
      <c r="E69" s="210"/>
      <c r="F69" s="211"/>
      <c r="G69" s="81"/>
      <c r="H69" s="81"/>
      <c r="I69" s="81"/>
    </row>
    <row r="70" spans="1:10" x14ac:dyDescent="0.2">
      <c r="A70" s="212" t="s">
        <v>109</v>
      </c>
      <c r="B70" s="213"/>
      <c r="C70" s="213"/>
      <c r="D70" s="213"/>
      <c r="E70" s="213"/>
      <c r="F70" s="214"/>
      <c r="G70" s="82"/>
      <c r="H70" s="82"/>
      <c r="I70" s="82"/>
    </row>
    <row r="71" spans="1:10" ht="30" customHeight="1" x14ac:dyDescent="0.2">
      <c r="A71" s="215" t="s">
        <v>110</v>
      </c>
      <c r="B71" s="216"/>
      <c r="C71" s="216"/>
      <c r="D71" s="216"/>
      <c r="E71" s="216"/>
      <c r="F71" s="217"/>
      <c r="G71" s="83"/>
      <c r="H71" s="83"/>
      <c r="I71" s="83"/>
      <c r="J71" s="84"/>
    </row>
    <row r="72" spans="1:10" ht="30" customHeight="1" x14ac:dyDescent="0.2">
      <c r="A72" s="215" t="s">
        <v>111</v>
      </c>
      <c r="B72" s="216"/>
      <c r="C72" s="216"/>
      <c r="D72" s="216"/>
      <c r="E72" s="216"/>
      <c r="F72" s="217"/>
      <c r="G72" s="83"/>
      <c r="H72" s="83"/>
      <c r="I72" s="83"/>
    </row>
    <row r="73" spans="1:10" ht="14.1" customHeight="1" x14ac:dyDescent="0.2">
      <c r="A73" s="215" t="s">
        <v>165</v>
      </c>
      <c r="B73" s="216"/>
      <c r="C73" s="216"/>
      <c r="D73" s="216"/>
      <c r="E73" s="216"/>
      <c r="F73" s="217"/>
      <c r="G73" s="83"/>
      <c r="H73" s="83"/>
      <c r="I73" s="83"/>
    </row>
    <row r="74" spans="1:10" ht="30" customHeight="1" x14ac:dyDescent="0.2">
      <c r="A74" s="215" t="s">
        <v>113</v>
      </c>
      <c r="B74" s="216"/>
      <c r="C74" s="216"/>
      <c r="D74" s="216"/>
      <c r="E74" s="216"/>
      <c r="F74" s="217"/>
      <c r="G74" s="83"/>
      <c r="H74" s="83"/>
      <c r="I74" s="83"/>
    </row>
    <row r="75" spans="1:10" ht="143.25" customHeight="1" x14ac:dyDescent="0.2">
      <c r="A75" s="262"/>
      <c r="B75" s="263"/>
      <c r="C75" s="263"/>
      <c r="D75" s="85" t="s">
        <v>114</v>
      </c>
      <c r="E75" s="85" t="s">
        <v>115</v>
      </c>
      <c r="F75" s="86" t="s">
        <v>116</v>
      </c>
    </row>
    <row r="76" spans="1:10" ht="62.45" customHeight="1" x14ac:dyDescent="0.2">
      <c r="A76" s="260" t="s">
        <v>117</v>
      </c>
      <c r="B76" s="261"/>
      <c r="C76" s="135" t="s">
        <v>166</v>
      </c>
      <c r="D76" s="111"/>
      <c r="E76" s="111"/>
      <c r="F76" s="112"/>
    </row>
    <row r="77" spans="1:10" ht="31.5" customHeight="1" x14ac:dyDescent="0.2">
      <c r="A77" s="260"/>
      <c r="B77" s="261"/>
      <c r="C77" s="135" t="s">
        <v>167</v>
      </c>
      <c r="D77" s="111"/>
      <c r="E77" s="111"/>
      <c r="F77" s="112"/>
    </row>
    <row r="78" spans="1:10" ht="31.5" customHeight="1" x14ac:dyDescent="0.2">
      <c r="A78" s="260"/>
      <c r="B78" s="261"/>
      <c r="C78" s="135" t="s">
        <v>168</v>
      </c>
      <c r="D78" s="111"/>
      <c r="E78" s="111"/>
      <c r="F78" s="112"/>
    </row>
    <row r="79" spans="1:10" ht="62.45" customHeight="1" x14ac:dyDescent="0.2">
      <c r="A79" s="258" t="s">
        <v>120</v>
      </c>
      <c r="B79" s="259"/>
      <c r="C79" s="135" t="s">
        <v>169</v>
      </c>
      <c r="D79" s="111"/>
      <c r="E79" s="111"/>
      <c r="F79" s="112"/>
    </row>
    <row r="80" spans="1:10" ht="31.5" customHeight="1" x14ac:dyDescent="0.2">
      <c r="A80" s="258"/>
      <c r="B80" s="259"/>
      <c r="C80" s="135" t="s">
        <v>170</v>
      </c>
      <c r="D80" s="111"/>
      <c r="E80" s="111"/>
      <c r="F80" s="112"/>
    </row>
    <row r="81" spans="1:9" ht="32.1" customHeight="1" x14ac:dyDescent="0.2">
      <c r="A81" s="258"/>
      <c r="B81" s="259"/>
      <c r="C81" s="135" t="s">
        <v>171</v>
      </c>
      <c r="D81" s="111"/>
      <c r="E81" s="111"/>
      <c r="F81" s="112"/>
      <c r="G81" s="136"/>
      <c r="H81" s="136"/>
      <c r="I81" s="136"/>
    </row>
    <row r="82" spans="1:9" ht="62.1" customHeight="1" x14ac:dyDescent="0.2">
      <c r="A82" s="258" t="s">
        <v>123</v>
      </c>
      <c r="B82" s="259"/>
      <c r="C82" s="135" t="s">
        <v>172</v>
      </c>
      <c r="D82" s="111"/>
      <c r="E82" s="111"/>
      <c r="F82" s="112"/>
    </row>
    <row r="83" spans="1:9" ht="31.5" customHeight="1" x14ac:dyDescent="0.2">
      <c r="A83" s="258"/>
      <c r="B83" s="259"/>
      <c r="C83" s="135" t="s">
        <v>167</v>
      </c>
      <c r="D83" s="111"/>
      <c r="E83" s="111"/>
      <c r="F83" s="112"/>
    </row>
    <row r="84" spans="1:9" ht="35.1" customHeight="1" x14ac:dyDescent="0.2">
      <c r="A84" s="258"/>
      <c r="B84" s="259"/>
      <c r="C84" s="135" t="s">
        <v>168</v>
      </c>
      <c r="D84" s="111"/>
      <c r="E84" s="111"/>
      <c r="F84" s="112"/>
    </row>
    <row r="85" spans="1:9" ht="266.10000000000002" customHeight="1" thickBot="1" x14ac:dyDescent="0.25">
      <c r="A85" s="256" t="s">
        <v>125</v>
      </c>
      <c r="B85" s="257"/>
      <c r="C85" s="137" t="s">
        <v>126</v>
      </c>
      <c r="D85" s="113"/>
      <c r="E85" s="113"/>
      <c r="F85" s="114"/>
    </row>
  </sheetData>
  <sheetProtection algorithmName="SHA-512" hashValue="MeItIK5TL7R7DMrUJeF9isxWhidp7OSWIDzLJNVyQVqkv74wfiwOe7WImYwwwRJzD5kyNQZBuqivdJ+SytdMWA==" saltValue="GNa6Iru1//xWL+ueFjUEAA==" spinCount="100000" sheet="1" objects="1" scenarios="1"/>
  <mergeCells count="81">
    <mergeCell ref="A85:B85"/>
    <mergeCell ref="B6:I6"/>
    <mergeCell ref="A1:I1"/>
    <mergeCell ref="A2:I2"/>
    <mergeCell ref="A3:I3"/>
    <mergeCell ref="A4:I4"/>
    <mergeCell ref="B5:I5"/>
    <mergeCell ref="B7:I7"/>
    <mergeCell ref="B8:I8"/>
    <mergeCell ref="A11:I11"/>
    <mergeCell ref="A12:I12"/>
    <mergeCell ref="D14:E14"/>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D21:E21"/>
    <mergeCell ref="F21:G21"/>
    <mergeCell ref="H21:I21"/>
    <mergeCell ref="D22:E22"/>
    <mergeCell ref="F22:G22"/>
    <mergeCell ref="H22:I22"/>
    <mergeCell ref="A44:I44"/>
    <mergeCell ref="D23:E23"/>
    <mergeCell ref="F23:G23"/>
    <mergeCell ref="H23:I23"/>
    <mergeCell ref="D24:E24"/>
    <mergeCell ref="F24:G24"/>
    <mergeCell ref="H24:I24"/>
    <mergeCell ref="A39:I39"/>
    <mergeCell ref="A40:I40"/>
    <mergeCell ref="A41:I41"/>
    <mergeCell ref="A42:I42"/>
    <mergeCell ref="A43:I43"/>
    <mergeCell ref="A57:I57"/>
    <mergeCell ref="A45:I45"/>
    <mergeCell ref="A46:I46"/>
    <mergeCell ref="A47:I47"/>
    <mergeCell ref="A48:I48"/>
    <mergeCell ref="A49:I49"/>
    <mergeCell ref="A51:I51"/>
    <mergeCell ref="A52:I52"/>
    <mergeCell ref="A53:I53"/>
    <mergeCell ref="A54:I54"/>
    <mergeCell ref="A55:I55"/>
    <mergeCell ref="A56:I56"/>
    <mergeCell ref="A71:F71"/>
    <mergeCell ref="A59:I59"/>
    <mergeCell ref="A60:I60"/>
    <mergeCell ref="B61:I61"/>
    <mergeCell ref="B62:I62"/>
    <mergeCell ref="B63:I63"/>
    <mergeCell ref="B64:I64"/>
    <mergeCell ref="B65:I65"/>
    <mergeCell ref="A66:I66"/>
    <mergeCell ref="A67:I67"/>
    <mergeCell ref="A69:F69"/>
    <mergeCell ref="A70:F70"/>
    <mergeCell ref="A79:B81"/>
    <mergeCell ref="A82:B84"/>
    <mergeCell ref="A72:F72"/>
    <mergeCell ref="A73:F73"/>
    <mergeCell ref="A74:F74"/>
    <mergeCell ref="A75:C75"/>
    <mergeCell ref="A76:B78"/>
  </mergeCells>
  <conditionalFormatting sqref="A16">
    <cfRule type="expression" dxfId="187" priority="18">
      <formula>$A16&lt;&gt;""</formula>
    </cfRule>
    <cfRule type="expression" dxfId="186" priority="39">
      <formula>$A15&lt;&gt;""</formula>
    </cfRule>
  </conditionalFormatting>
  <conditionalFormatting sqref="A16:D16">
    <cfRule type="expression" dxfId="185" priority="38">
      <formula>$A16&lt;&gt;""</formula>
    </cfRule>
  </conditionalFormatting>
  <conditionalFormatting sqref="B16:I24">
    <cfRule type="expression" dxfId="184" priority="35">
      <formula>$A16=""</formula>
    </cfRule>
  </conditionalFormatting>
  <conditionalFormatting sqref="C16:I24">
    <cfRule type="expression" dxfId="183" priority="36">
      <formula>$A16&lt;&gt;0</formula>
    </cfRule>
  </conditionalFormatting>
  <conditionalFormatting sqref="B16">
    <cfRule type="cellIs" dxfId="182" priority="28" operator="equal">
      <formula>"&lt; Add Subtask"</formula>
    </cfRule>
    <cfRule type="cellIs" dxfId="181" priority="37" operator="equal">
      <formula>"ERROR"</formula>
    </cfRule>
  </conditionalFormatting>
  <conditionalFormatting sqref="A17:A24">
    <cfRule type="expression" dxfId="180" priority="34">
      <formula>$A16&lt;&gt;""</formula>
    </cfRule>
  </conditionalFormatting>
  <conditionalFormatting sqref="B17:B24">
    <cfRule type="cellIs" dxfId="179" priority="32" operator="equal">
      <formula>"ERROR"</formula>
    </cfRule>
  </conditionalFormatting>
  <conditionalFormatting sqref="J15">
    <cfRule type="expression" dxfId="178" priority="30">
      <formula>$B15="error"</formula>
    </cfRule>
  </conditionalFormatting>
  <conditionalFormatting sqref="J16:J24">
    <cfRule type="expression" dxfId="177" priority="29">
      <formula>$B16="error"</formula>
    </cfRule>
  </conditionalFormatting>
  <conditionalFormatting sqref="J15:J24">
    <cfRule type="expression" dxfId="176" priority="40">
      <formula>$I15="(Incomplete)"</formula>
    </cfRule>
    <cfRule type="expression" dxfId="175" priority="41">
      <formula>$A15=""</formula>
    </cfRule>
  </conditionalFormatting>
  <conditionalFormatting sqref="A28:G36">
    <cfRule type="expression" dxfId="174" priority="19">
      <formula>$A16&lt;&gt;""</formula>
    </cfRule>
    <cfRule type="expression" dxfId="173" priority="25">
      <formula>$A16=""</formula>
    </cfRule>
  </conditionalFormatting>
  <conditionalFormatting sqref="C28:G36">
    <cfRule type="expression" dxfId="172" priority="26">
      <formula>$A16&lt;&gt;0</formula>
    </cfRule>
  </conditionalFormatting>
  <conditionalFormatting sqref="B28">
    <cfRule type="cellIs" dxfId="171" priority="27" operator="equal">
      <formula>"ERROR"</formula>
    </cfRule>
  </conditionalFormatting>
  <conditionalFormatting sqref="B29:B36">
    <cfRule type="cellIs" dxfId="170" priority="24" operator="equal">
      <formula>"ERROR"</formula>
    </cfRule>
  </conditionalFormatting>
  <conditionalFormatting sqref="A27:G36">
    <cfRule type="expression" dxfId="169" priority="23">
      <formula>$A27="Proposed Use"</formula>
    </cfRule>
  </conditionalFormatting>
  <conditionalFormatting sqref="A15:I24">
    <cfRule type="expression" dxfId="168" priority="31">
      <formula>$A15="Proposed Use"</formula>
    </cfRule>
    <cfRule type="expression" dxfId="167" priority="33">
      <formula>$A15&lt;&gt;""</formula>
    </cfRule>
  </conditionalFormatting>
  <conditionalFormatting sqref="A17:A24">
    <cfRule type="expression" dxfId="166" priority="15">
      <formula>$A17&lt;&gt;""</formula>
    </cfRule>
    <cfRule type="expression" dxfId="165" priority="17">
      <formula>$A16&lt;&gt;""</formula>
    </cfRule>
  </conditionalFormatting>
  <conditionalFormatting sqref="A17:A24">
    <cfRule type="expression" dxfId="164" priority="16">
      <formula>$A17&lt;&gt;""</formula>
    </cfRule>
  </conditionalFormatting>
  <conditionalFormatting sqref="H27:H36">
    <cfRule type="expression" dxfId="163" priority="13">
      <formula>$A27="Proposed Use"</formula>
    </cfRule>
  </conditionalFormatting>
  <conditionalFormatting sqref="J28:J36">
    <cfRule type="expression" dxfId="162" priority="9">
      <formula>$I28="(Incomplete)"</formula>
    </cfRule>
    <cfRule type="expression" dxfId="161" priority="10">
      <formula>$A28=""</formula>
    </cfRule>
  </conditionalFormatting>
  <conditionalFormatting sqref="H28:H36">
    <cfRule type="expression" dxfId="160" priority="4">
      <formula>$A16&lt;&gt;""</formula>
    </cfRule>
    <cfRule type="expression" dxfId="159" priority="8">
      <formula>$A16=""</formula>
    </cfRule>
  </conditionalFormatting>
  <conditionalFormatting sqref="H27:H36">
    <cfRule type="expression" dxfId="158" priority="7">
      <formula>$A27="Proposed Use"</formula>
    </cfRule>
  </conditionalFormatting>
  <conditionalFormatting sqref="I27">
    <cfRule type="expression" dxfId="157" priority="6">
      <formula>$B27="error"</formula>
    </cfRule>
  </conditionalFormatting>
  <conditionalFormatting sqref="J28:J36">
    <cfRule type="expression" dxfId="156" priority="5">
      <formula>$B28="error"</formula>
    </cfRule>
  </conditionalFormatting>
  <conditionalFormatting sqref="I27">
    <cfRule type="expression" dxfId="155" priority="11">
      <formula>$H27="(Incomplete)"</formula>
    </cfRule>
    <cfRule type="expression" dxfId="154" priority="12">
      <formula>$A27=""</formula>
    </cfRule>
  </conditionalFormatting>
  <conditionalFormatting sqref="I28:I36">
    <cfRule type="expression" dxfId="153" priority="2">
      <formula>$I28="(Incomplete)"</formula>
    </cfRule>
    <cfRule type="expression" dxfId="152" priority="3">
      <formula>$A28=""</formula>
    </cfRule>
  </conditionalFormatting>
  <conditionalFormatting sqref="I28:I36">
    <cfRule type="expression" dxfId="151" priority="1">
      <formula>$B28="error"</formula>
    </cfRule>
  </conditionalFormatting>
  <conditionalFormatting sqref="H28:I36">
    <cfRule type="expression" dxfId="150" priority="14">
      <formula>$A16=""</formula>
    </cfRule>
  </conditionalFormatting>
  <dataValidations count="3">
    <dataValidation type="list" allowBlank="1" showInputMessage="1" showErrorMessage="1" sqref="C27:C36" xr:uid="{7BF5BA20-12A1-4BE5-AEA1-272298CACDAC}">
      <formula1>"Retained,Suballocated"</formula1>
    </dataValidation>
    <dataValidation type="list" allowBlank="1" showInputMessage="1" showErrorMessage="1" sqref="A16:A24" xr:uid="{CA63DB50-564D-43FA-9CD3-17732551DDBD}">
      <formula1>"Subtask"</formula1>
    </dataValidation>
    <dataValidation type="list" allowBlank="1" showInputMessage="1" showErrorMessage="1" sqref="A5:A8 A61:A65" xr:uid="{271FB630-B5D6-44ED-A81C-7241A3C6C26C}">
      <formula1>"X"</formula1>
    </dataValidation>
  </dataValidations>
  <pageMargins left="0.7" right="0.7" top="0.75" bottom="0.75" header="0.3" footer="0.3"/>
  <pageSetup scale="73" orientation="landscape" horizontalDpi="1200" verticalDpi="1200" r:id="rId1"/>
  <rowBreaks count="4" manualBreakCount="4">
    <brk id="39" max="8" man="1"/>
    <brk id="47" max="8" man="1"/>
    <brk id="68" max="8" man="1"/>
    <brk id="79" max="8" man="1"/>
  </rowBreaks>
  <colBreaks count="1" manualBreakCount="1">
    <brk id="9" max="103" man="1"/>
  </colBreaks>
  <ignoredErrors>
    <ignoredError sqref="A28:A36"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035AD-B5C4-46C9-B139-305EC4CEB337}">
  <sheetPr>
    <tabColor rgb="FF7030A0"/>
  </sheetPr>
  <dimension ref="A1:M85"/>
  <sheetViews>
    <sheetView zoomScaleNormal="100" workbookViewId="0">
      <selection sqref="A1:I1"/>
    </sheetView>
  </sheetViews>
  <sheetFormatPr defaultColWidth="8.7109375" defaultRowHeight="14.25" x14ac:dyDescent="0.2"/>
  <cols>
    <col min="1" max="1" width="16.140625" style="13" customWidth="1"/>
    <col min="2" max="2" width="18.85546875" style="13" bestFit="1" customWidth="1"/>
    <col min="3" max="3" width="32.5703125" style="13" customWidth="1"/>
    <col min="4" max="7" width="16.5703125" style="13" customWidth="1"/>
    <col min="8" max="8" width="17.140625" style="13" customWidth="1"/>
    <col min="9" max="9" width="16.5703125" style="13" customWidth="1"/>
    <col min="10" max="11" width="20.28515625" style="13" customWidth="1"/>
    <col min="12" max="12" width="8.7109375" style="13"/>
    <col min="13" max="13" width="19.42578125" style="13" customWidth="1"/>
    <col min="14" max="15" width="18.5703125" style="13" customWidth="1"/>
    <col min="16" max="17" width="12.42578125" style="13" customWidth="1"/>
    <col min="18" max="19" width="18.140625" style="13" customWidth="1"/>
    <col min="20" max="23" width="16.42578125" style="13" customWidth="1"/>
    <col min="24" max="24" width="27.42578125" style="13" customWidth="1"/>
    <col min="25" max="16384" width="8.7109375" style="13"/>
  </cols>
  <sheetData>
    <row r="1" spans="1:12" ht="25.5" customHeight="1" x14ac:dyDescent="0.2">
      <c r="A1" s="227" t="s">
        <v>154</v>
      </c>
      <c r="B1" s="228"/>
      <c r="C1" s="228"/>
      <c r="D1" s="228"/>
      <c r="E1" s="228"/>
      <c r="F1" s="228"/>
      <c r="G1" s="228"/>
      <c r="H1" s="228"/>
      <c r="I1" s="229"/>
    </row>
    <row r="2" spans="1:12" ht="19.5" customHeight="1" thickBot="1" x14ac:dyDescent="0.25">
      <c r="A2" s="390" t="s">
        <v>75</v>
      </c>
      <c r="B2" s="391"/>
      <c r="C2" s="391"/>
      <c r="D2" s="391"/>
      <c r="E2" s="391"/>
      <c r="F2" s="391"/>
      <c r="G2" s="391"/>
      <c r="H2" s="391"/>
      <c r="I2" s="392"/>
    </row>
    <row r="3" spans="1:12" ht="25.5" customHeight="1" x14ac:dyDescent="0.2">
      <c r="A3" s="393" t="s">
        <v>150</v>
      </c>
      <c r="B3" s="394"/>
      <c r="C3" s="394"/>
      <c r="D3" s="394"/>
      <c r="E3" s="394"/>
      <c r="F3" s="394"/>
      <c r="G3" s="394"/>
      <c r="H3" s="394"/>
      <c r="I3" s="395"/>
    </row>
    <row r="4" spans="1:12" ht="16.5" customHeight="1" thickBot="1" x14ac:dyDescent="0.25">
      <c r="A4" s="239" t="s">
        <v>76</v>
      </c>
      <c r="B4" s="240"/>
      <c r="C4" s="240"/>
      <c r="D4" s="240"/>
      <c r="E4" s="240"/>
      <c r="F4" s="240"/>
      <c r="G4" s="240"/>
      <c r="H4" s="240"/>
      <c r="I4" s="241"/>
    </row>
    <row r="5" spans="1:12" ht="26.25" customHeight="1" x14ac:dyDescent="0.2">
      <c r="A5" s="90"/>
      <c r="B5" s="236" t="s">
        <v>77</v>
      </c>
      <c r="C5" s="237"/>
      <c r="D5" s="237"/>
      <c r="E5" s="237"/>
      <c r="F5" s="237"/>
      <c r="G5" s="237"/>
      <c r="H5" s="237"/>
      <c r="I5" s="238"/>
    </row>
    <row r="6" spans="1:12" ht="26.25" customHeight="1" x14ac:dyDescent="0.2">
      <c r="A6" s="140"/>
      <c r="B6" s="233" t="s">
        <v>78</v>
      </c>
      <c r="C6" s="234"/>
      <c r="D6" s="234"/>
      <c r="E6" s="234"/>
      <c r="F6" s="234"/>
      <c r="G6" s="234"/>
      <c r="H6" s="234"/>
      <c r="I6" s="235"/>
    </row>
    <row r="7" spans="1:12" ht="26.25" customHeight="1" x14ac:dyDescent="0.2">
      <c r="A7" s="140"/>
      <c r="B7" s="233" t="s">
        <v>79</v>
      </c>
      <c r="C7" s="234"/>
      <c r="D7" s="234"/>
      <c r="E7" s="234"/>
      <c r="F7" s="234"/>
      <c r="G7" s="234"/>
      <c r="H7" s="234"/>
      <c r="I7" s="235"/>
    </row>
    <row r="8" spans="1:12" ht="26.25" customHeight="1" thickBot="1" x14ac:dyDescent="0.25">
      <c r="A8" s="141"/>
      <c r="B8" s="230" t="s">
        <v>80</v>
      </c>
      <c r="C8" s="231"/>
      <c r="D8" s="231"/>
      <c r="E8" s="231"/>
      <c r="F8" s="231"/>
      <c r="G8" s="231"/>
      <c r="H8" s="231"/>
      <c r="I8" s="232"/>
    </row>
    <row r="11" spans="1:12" ht="23.25" customHeight="1" x14ac:dyDescent="0.2">
      <c r="A11" s="218" t="s">
        <v>81</v>
      </c>
      <c r="B11" s="219"/>
      <c r="C11" s="219"/>
      <c r="D11" s="219"/>
      <c r="E11" s="219"/>
      <c r="F11" s="219"/>
      <c r="G11" s="219"/>
      <c r="H11" s="219"/>
      <c r="I11" s="220"/>
    </row>
    <row r="12" spans="1:12" ht="53.25" customHeight="1" thickBot="1" x14ac:dyDescent="0.25">
      <c r="A12" s="264" t="s">
        <v>82</v>
      </c>
      <c r="B12" s="265"/>
      <c r="C12" s="265"/>
      <c r="D12" s="265"/>
      <c r="E12" s="265"/>
      <c r="F12" s="265"/>
      <c r="G12" s="265"/>
      <c r="H12" s="265"/>
      <c r="I12" s="266"/>
      <c r="J12" s="76"/>
      <c r="K12" s="76"/>
      <c r="L12" s="76"/>
    </row>
    <row r="14" spans="1:12" ht="27.95" customHeight="1" x14ac:dyDescent="0.2">
      <c r="A14" s="15" t="s">
        <v>51</v>
      </c>
      <c r="B14" s="15" t="s">
        <v>52</v>
      </c>
      <c r="C14" s="15" t="s">
        <v>53</v>
      </c>
      <c r="D14" s="271" t="s">
        <v>83</v>
      </c>
      <c r="E14" s="272"/>
      <c r="F14" s="271" t="s">
        <v>84</v>
      </c>
      <c r="G14" s="272"/>
      <c r="H14" s="271" t="s">
        <v>130</v>
      </c>
      <c r="I14" s="272"/>
      <c r="J14" s="14"/>
    </row>
    <row r="15" spans="1:12" x14ac:dyDescent="0.2">
      <c r="A15" s="74" t="s">
        <v>54</v>
      </c>
      <c r="B15" s="18">
        <v>5</v>
      </c>
      <c r="C15" s="94"/>
      <c r="D15" s="269"/>
      <c r="E15" s="270"/>
      <c r="F15" s="273"/>
      <c r="G15" s="273"/>
      <c r="H15" s="274"/>
      <c r="I15" s="275"/>
      <c r="J15" s="21" t="str">
        <f>IF(AND(A14="",B15="error"),"Missing row above.","")</f>
        <v/>
      </c>
    </row>
    <row r="16" spans="1:12" x14ac:dyDescent="0.2">
      <c r="A16" s="142"/>
      <c r="B16" s="23" t="str">
        <f>IF(A16="Proposed Use",COUNTIF($A$4:A15,"Proposed use")+1,IF(A16="Subtask",B15+0.1&amp;"","&lt; Add Subtask"))</f>
        <v>&lt; Add Subtask</v>
      </c>
      <c r="C16" s="95"/>
      <c r="D16" s="268"/>
      <c r="E16" s="268"/>
      <c r="F16" s="277"/>
      <c r="G16" s="277"/>
      <c r="H16" s="276"/>
      <c r="I16" s="276"/>
      <c r="J16" s="21" t="str">
        <f t="shared" ref="J16:J24" si="0">IF(AND(A15="",B16="error"),"Missing row above.","")</f>
        <v/>
      </c>
    </row>
    <row r="17" spans="1:13" x14ac:dyDescent="0.2">
      <c r="A17" s="142"/>
      <c r="B17" s="23" t="str">
        <f>IF(AND(A16="",A17&lt;&gt;""),"ERROR",IF(A17="Proposed Use",COUNTIF($A$4:A16,"Proposed use")+1,IF(A17="Subtask",B16+0.1&amp;"","")))</f>
        <v/>
      </c>
      <c r="C17" s="95"/>
      <c r="D17" s="267"/>
      <c r="E17" s="267"/>
      <c r="F17" s="254"/>
      <c r="G17" s="254"/>
      <c r="H17" s="255"/>
      <c r="I17" s="255"/>
      <c r="J17" s="21" t="str">
        <f t="shared" si="0"/>
        <v/>
      </c>
    </row>
    <row r="18" spans="1:13" x14ac:dyDescent="0.2">
      <c r="A18" s="142"/>
      <c r="B18" s="23" t="str">
        <f>IF(AND(A17="",A18&lt;&gt;""),"ERROR",IF(A18="Proposed Use",COUNTIF($A$4:A17,"Proposed use")+1,IF(A18="Subtask",B17+0.1&amp;"","")))</f>
        <v/>
      </c>
      <c r="C18" s="95"/>
      <c r="D18" s="267"/>
      <c r="E18" s="267"/>
      <c r="F18" s="254"/>
      <c r="G18" s="254"/>
      <c r="H18" s="255"/>
      <c r="I18" s="255"/>
      <c r="J18" s="21" t="str">
        <f t="shared" si="0"/>
        <v/>
      </c>
      <c r="M18" s="16"/>
    </row>
    <row r="19" spans="1:13" x14ac:dyDescent="0.2">
      <c r="A19" s="142"/>
      <c r="B19" s="23" t="str">
        <f>IF(AND(A18="",A19&lt;&gt;""),"ERROR",IF(A19="Proposed Use",COUNTIF($A$4:A18,"Proposed use")+1,IF(A19="Subtask",B18+0.1&amp;"","")))</f>
        <v/>
      </c>
      <c r="C19" s="95"/>
      <c r="D19" s="267"/>
      <c r="E19" s="267"/>
      <c r="F19" s="254"/>
      <c r="G19" s="254"/>
      <c r="H19" s="255"/>
      <c r="I19" s="255"/>
      <c r="J19" s="21" t="str">
        <f t="shared" si="0"/>
        <v/>
      </c>
    </row>
    <row r="20" spans="1:13" x14ac:dyDescent="0.2">
      <c r="A20" s="142"/>
      <c r="B20" s="23" t="str">
        <f>IF(AND(A19="",A20&lt;&gt;""),"ERROR",IF(A20="Proposed Use",COUNTIF($A$4:A19,"Proposed use")+1,IF(A20="Subtask",B19+0.1&amp;"","")))</f>
        <v/>
      </c>
      <c r="C20" s="95"/>
      <c r="D20" s="267"/>
      <c r="E20" s="267"/>
      <c r="F20" s="254"/>
      <c r="G20" s="254"/>
      <c r="H20" s="255"/>
      <c r="I20" s="255"/>
      <c r="J20" s="21" t="str">
        <f t="shared" si="0"/>
        <v/>
      </c>
    </row>
    <row r="21" spans="1:13" x14ac:dyDescent="0.2">
      <c r="A21" s="142"/>
      <c r="B21" s="23" t="str">
        <f>IF(AND(A20="",A21&lt;&gt;""),"ERROR",IF(A21="Proposed Use",COUNTIF($A$4:A20,"Proposed use")+1,IF(A21="Subtask",B20+0.1&amp;"","")))</f>
        <v/>
      </c>
      <c r="C21" s="95"/>
      <c r="D21" s="267"/>
      <c r="E21" s="267"/>
      <c r="F21" s="254"/>
      <c r="G21" s="254"/>
      <c r="H21" s="255"/>
      <c r="I21" s="255"/>
      <c r="J21" s="21" t="str">
        <f t="shared" si="0"/>
        <v/>
      </c>
    </row>
    <row r="22" spans="1:13" x14ac:dyDescent="0.2">
      <c r="A22" s="142"/>
      <c r="B22" s="23" t="str">
        <f>IF(AND(A21="",A22&lt;&gt;""),"ERROR",IF(A22="Proposed Use",COUNTIF($A$4:A21,"Proposed use")+1,IF(A22="Subtask",B21+0.1&amp;"","")))</f>
        <v/>
      </c>
      <c r="C22" s="95"/>
      <c r="D22" s="267"/>
      <c r="E22" s="267"/>
      <c r="F22" s="254"/>
      <c r="G22" s="254"/>
      <c r="H22" s="255"/>
      <c r="I22" s="255"/>
      <c r="J22" s="21" t="str">
        <f t="shared" si="0"/>
        <v/>
      </c>
    </row>
    <row r="23" spans="1:13" x14ac:dyDescent="0.2">
      <c r="A23" s="142"/>
      <c r="B23" s="23" t="str">
        <f>IF(AND(A22="",A23&lt;&gt;""),"ERROR",IF(A23="Proposed Use",COUNTIF($A$4:A22,"Proposed use")+1,IF(A23="Subtask",B22+0.1&amp;"","")))</f>
        <v/>
      </c>
      <c r="C23" s="95"/>
      <c r="D23" s="267"/>
      <c r="E23" s="267"/>
      <c r="F23" s="254"/>
      <c r="G23" s="254"/>
      <c r="H23" s="255"/>
      <c r="I23" s="255"/>
      <c r="J23" s="21" t="str">
        <f t="shared" si="0"/>
        <v/>
      </c>
    </row>
    <row r="24" spans="1:13" x14ac:dyDescent="0.2">
      <c r="A24" s="142"/>
      <c r="B24" s="23" t="str">
        <f>IF(AND(A23="",A24&lt;&gt;""),"ERROR",IF(A24="Proposed Use",COUNTIF($A$4:A23,"Proposed use")+1,IF(A24="Subtask",B23+0.1&amp;"","")))</f>
        <v/>
      </c>
      <c r="C24" s="95"/>
      <c r="D24" s="267"/>
      <c r="E24" s="267"/>
      <c r="F24" s="254"/>
      <c r="G24" s="254"/>
      <c r="H24" s="255"/>
      <c r="I24" s="255"/>
      <c r="J24" s="21" t="str">
        <f t="shared" si="0"/>
        <v/>
      </c>
    </row>
    <row r="26" spans="1:13" ht="45.75" customHeight="1" x14ac:dyDescent="0.2">
      <c r="A26" s="15" t="s">
        <v>51</v>
      </c>
      <c r="B26" s="15" t="s">
        <v>52</v>
      </c>
      <c r="C26" s="15" t="s">
        <v>86</v>
      </c>
      <c r="D26" s="15" t="s">
        <v>87</v>
      </c>
      <c r="E26" s="15" t="s">
        <v>88</v>
      </c>
      <c r="F26" s="15" t="s">
        <v>47</v>
      </c>
      <c r="G26" s="15" t="s">
        <v>48</v>
      </c>
      <c r="H26" s="15" t="s">
        <v>49</v>
      </c>
      <c r="I26" s="14"/>
    </row>
    <row r="27" spans="1:13" ht="15" x14ac:dyDescent="0.2">
      <c r="A27" s="74" t="s">
        <v>54</v>
      </c>
      <c r="B27" s="18">
        <v>5</v>
      </c>
      <c r="C27" s="96" t="s">
        <v>89</v>
      </c>
      <c r="D27" s="97"/>
      <c r="E27" s="97"/>
      <c r="F27" s="98"/>
      <c r="G27" s="98"/>
      <c r="H27" s="20">
        <f>IF(A28="Subtask",IF(SUM(F27:G27)&lt;&gt;SUM(H28:H36),"(Incomplete)",SUM(H28:H36)),SUM(F27:G27))</f>
        <v>0</v>
      </c>
      <c r="I27" s="21" t="str">
        <f>IF(H27="(Incomplete)","Total of Subtasks does not match Proposed Use total.",IF(AND(A26="",B27="error"),"Missing row above.",""))</f>
        <v/>
      </c>
    </row>
    <row r="28" spans="1:13" x14ac:dyDescent="0.2">
      <c r="A28" s="56">
        <f>A16</f>
        <v>0</v>
      </c>
      <c r="B28" s="23" t="str">
        <f>IF(A28="Proposed Use",COUNTIF($A$4:A27,"Proposed use")+1,IF(A28="Subtask",B27+0.1&amp;"",""))</f>
        <v/>
      </c>
      <c r="C28" s="99" t="s">
        <v>89</v>
      </c>
      <c r="D28" s="100"/>
      <c r="E28" s="100"/>
      <c r="F28" s="101"/>
      <c r="G28" s="101"/>
      <c r="H28" s="25" t="b">
        <f>IF($A28="Subtask",SUM(F28:G28,0))</f>
        <v>0</v>
      </c>
      <c r="I28" s="21" t="str">
        <f>IF(H28="(Incomplete)","Total of Subtasks does not match Proposed Use total.",IF(AND($A27="",$B28="error"),"Missing row above.",""))</f>
        <v/>
      </c>
      <c r="J28" s="21"/>
    </row>
    <row r="29" spans="1:13" x14ac:dyDescent="0.2">
      <c r="A29" s="56">
        <f t="shared" ref="A29:A36" si="1">A17</f>
        <v>0</v>
      </c>
      <c r="B29" s="23" t="str">
        <f>IF(AND(A28="",A29&lt;&gt;""),"ERROR",IF(A29="Proposed Use",COUNTIF($A$4:A28,"Proposed use")+1,IF(A29="Subtask",B28+0.1&amp;"","")))</f>
        <v/>
      </c>
      <c r="C29" s="99" t="s">
        <v>89</v>
      </c>
      <c r="D29" s="100"/>
      <c r="E29" s="100"/>
      <c r="F29" s="101"/>
      <c r="G29" s="101"/>
      <c r="H29" s="25" t="b">
        <f t="shared" ref="H29:H36" si="2">IF($A29="Subtask",SUM(F29:G29,0))</f>
        <v>0</v>
      </c>
      <c r="I29" s="21" t="str">
        <f t="shared" ref="I29:I36" si="3">IF(H29="(Incomplete)","Total of Subtasks does not match Proposed Use total.",IF(AND($A28="",$B29="error"),"Missing row above.",""))</f>
        <v/>
      </c>
      <c r="J29" s="21"/>
    </row>
    <row r="30" spans="1:13" x14ac:dyDescent="0.2">
      <c r="A30" s="56">
        <f t="shared" si="1"/>
        <v>0</v>
      </c>
      <c r="B30" s="23" t="str">
        <f>IF(AND(A29="",A30&lt;&gt;""),"ERROR",IF(A30="Proposed Use",COUNTIF($A$4:A29,"Proposed use")+1,IF(A30="Subtask",B29+0.1&amp;"","")))</f>
        <v/>
      </c>
      <c r="C30" s="99" t="s">
        <v>89</v>
      </c>
      <c r="D30" s="100"/>
      <c r="E30" s="100"/>
      <c r="F30" s="101"/>
      <c r="G30" s="101"/>
      <c r="H30" s="25" t="b">
        <f t="shared" si="2"/>
        <v>0</v>
      </c>
      <c r="I30" s="21" t="str">
        <f t="shared" si="3"/>
        <v/>
      </c>
      <c r="J30" s="21"/>
      <c r="M30" s="16"/>
    </row>
    <row r="31" spans="1:13" x14ac:dyDescent="0.2">
      <c r="A31" s="56">
        <f t="shared" si="1"/>
        <v>0</v>
      </c>
      <c r="B31" s="23" t="str">
        <f>IF(AND(A30="",A31&lt;&gt;""),"ERROR",IF(A31="Proposed Use",COUNTIF($A$4:A30,"Proposed use")+1,IF(A31="Subtask",B30+0.1&amp;"","")))</f>
        <v/>
      </c>
      <c r="C31" s="99" t="s">
        <v>89</v>
      </c>
      <c r="D31" s="100"/>
      <c r="E31" s="100"/>
      <c r="F31" s="101"/>
      <c r="G31" s="101"/>
      <c r="H31" s="25" t="b">
        <f t="shared" si="2"/>
        <v>0</v>
      </c>
      <c r="I31" s="21" t="str">
        <f t="shared" si="3"/>
        <v/>
      </c>
      <c r="J31" s="21"/>
    </row>
    <row r="32" spans="1:13" x14ac:dyDescent="0.2">
      <c r="A32" s="56">
        <f t="shared" si="1"/>
        <v>0</v>
      </c>
      <c r="B32" s="23" t="str">
        <f>IF(AND(A31="",A32&lt;&gt;""),"ERROR",IF(A32="Proposed Use",COUNTIF($A$4:A31,"Proposed use")+1,IF(A32="Subtask",B31+0.1&amp;"","")))</f>
        <v/>
      </c>
      <c r="C32" s="102" t="s">
        <v>89</v>
      </c>
      <c r="D32" s="100"/>
      <c r="E32" s="100"/>
      <c r="F32" s="101"/>
      <c r="G32" s="101"/>
      <c r="H32" s="25" t="b">
        <f t="shared" si="2"/>
        <v>0</v>
      </c>
      <c r="I32" s="21" t="str">
        <f t="shared" si="3"/>
        <v/>
      </c>
      <c r="J32" s="21"/>
    </row>
    <row r="33" spans="1:10" x14ac:dyDescent="0.2">
      <c r="A33" s="56">
        <f t="shared" si="1"/>
        <v>0</v>
      </c>
      <c r="B33" s="23" t="str">
        <f>IF(AND(A32="",A33&lt;&gt;""),"ERROR",IF(A33="Proposed Use",COUNTIF($A$4:A32,"Proposed use")+1,IF(A33="Subtask",B32+0.1&amp;"","")))</f>
        <v/>
      </c>
      <c r="C33" s="102" t="s">
        <v>89</v>
      </c>
      <c r="D33" s="100"/>
      <c r="E33" s="100"/>
      <c r="F33" s="101"/>
      <c r="G33" s="101"/>
      <c r="H33" s="25" t="b">
        <f t="shared" si="2"/>
        <v>0</v>
      </c>
      <c r="I33" s="21" t="str">
        <f t="shared" si="3"/>
        <v/>
      </c>
      <c r="J33" s="21"/>
    </row>
    <row r="34" spans="1:10" x14ac:dyDescent="0.2">
      <c r="A34" s="56">
        <f t="shared" si="1"/>
        <v>0</v>
      </c>
      <c r="B34" s="23" t="str">
        <f>IF(AND(A33="",A34&lt;&gt;""),"ERROR",IF(A34="Proposed Use",COUNTIF($A$4:A33,"Proposed use")+1,IF(A34="Subtask",B33+0.1&amp;"","")))</f>
        <v/>
      </c>
      <c r="C34" s="102" t="s">
        <v>89</v>
      </c>
      <c r="D34" s="100"/>
      <c r="E34" s="100"/>
      <c r="F34" s="101"/>
      <c r="G34" s="101"/>
      <c r="H34" s="25" t="b">
        <f t="shared" si="2"/>
        <v>0</v>
      </c>
      <c r="I34" s="21" t="str">
        <f t="shared" si="3"/>
        <v/>
      </c>
      <c r="J34" s="21"/>
    </row>
    <row r="35" spans="1:10" x14ac:dyDescent="0.2">
      <c r="A35" s="56">
        <f t="shared" si="1"/>
        <v>0</v>
      </c>
      <c r="B35" s="23" t="str">
        <f>IF(AND(A34="",A35&lt;&gt;""),"ERROR",IF(A35="Proposed Use",COUNTIF($A$4:A34,"Proposed use")+1,IF(A35="Subtask",B34+0.1&amp;"","")))</f>
        <v/>
      </c>
      <c r="C35" s="102" t="s">
        <v>89</v>
      </c>
      <c r="D35" s="100"/>
      <c r="E35" s="100"/>
      <c r="F35" s="101"/>
      <c r="G35" s="101"/>
      <c r="H35" s="25" t="b">
        <f t="shared" si="2"/>
        <v>0</v>
      </c>
      <c r="I35" s="21" t="str">
        <f t="shared" si="3"/>
        <v/>
      </c>
      <c r="J35" s="21"/>
    </row>
    <row r="36" spans="1:10" x14ac:dyDescent="0.2">
      <c r="A36" s="56">
        <f t="shared" si="1"/>
        <v>0</v>
      </c>
      <c r="B36" s="23" t="str">
        <f>IF(AND(A35="",A36&lt;&gt;""),"ERROR",IF(A36="Proposed Use",COUNTIF($A$4:A35,"Proposed use")+1,IF(A36="Subtask",B35+0.1&amp;"","")))</f>
        <v/>
      </c>
      <c r="C36" s="102" t="s">
        <v>89</v>
      </c>
      <c r="D36" s="100"/>
      <c r="E36" s="100"/>
      <c r="F36" s="101"/>
      <c r="G36" s="101"/>
      <c r="H36" s="25" t="b">
        <f t="shared" si="2"/>
        <v>0</v>
      </c>
      <c r="I36" s="30" t="str">
        <f t="shared" si="3"/>
        <v/>
      </c>
      <c r="J36" s="30"/>
    </row>
    <row r="37" spans="1:10" x14ac:dyDescent="0.2">
      <c r="C37" s="143"/>
      <c r="D37" s="143"/>
      <c r="E37" s="143"/>
      <c r="F37" s="143"/>
      <c r="G37" s="143"/>
    </row>
    <row r="38" spans="1:10" ht="15" thickBot="1" x14ac:dyDescent="0.25"/>
    <row r="39" spans="1:10" ht="23.25" x14ac:dyDescent="0.2">
      <c r="A39" s="221" t="s">
        <v>90</v>
      </c>
      <c r="B39" s="222"/>
      <c r="C39" s="222"/>
      <c r="D39" s="222"/>
      <c r="E39" s="222"/>
      <c r="F39" s="222"/>
      <c r="G39" s="222"/>
      <c r="H39" s="222"/>
      <c r="I39" s="223"/>
    </row>
    <row r="40" spans="1:10" ht="30" customHeight="1" x14ac:dyDescent="0.2">
      <c r="A40" s="245" t="s">
        <v>91</v>
      </c>
      <c r="B40" s="246"/>
      <c r="C40" s="246"/>
      <c r="D40" s="246"/>
      <c r="E40" s="246"/>
      <c r="F40" s="246"/>
      <c r="G40" s="246"/>
      <c r="H40" s="246"/>
      <c r="I40" s="247"/>
    </row>
    <row r="41" spans="1:10" ht="119.25" customHeight="1" x14ac:dyDescent="0.2">
      <c r="A41" s="248"/>
      <c r="B41" s="249"/>
      <c r="C41" s="249"/>
      <c r="D41" s="249"/>
      <c r="E41" s="249"/>
      <c r="F41" s="249"/>
      <c r="G41" s="249"/>
      <c r="H41" s="249"/>
      <c r="I41" s="250"/>
    </row>
    <row r="42" spans="1:10" ht="30" customHeight="1" x14ac:dyDescent="0.2">
      <c r="A42" s="251" t="s">
        <v>92</v>
      </c>
      <c r="B42" s="252"/>
      <c r="C42" s="252"/>
      <c r="D42" s="252"/>
      <c r="E42" s="252"/>
      <c r="F42" s="252"/>
      <c r="G42" s="252"/>
      <c r="H42" s="252"/>
      <c r="I42" s="253"/>
    </row>
    <row r="43" spans="1:10" ht="126" customHeight="1" x14ac:dyDescent="0.2">
      <c r="A43" s="248"/>
      <c r="B43" s="249"/>
      <c r="C43" s="249"/>
      <c r="D43" s="249"/>
      <c r="E43" s="249"/>
      <c r="F43" s="249"/>
      <c r="G43" s="249"/>
      <c r="H43" s="249"/>
      <c r="I43" s="250"/>
    </row>
    <row r="44" spans="1:10" ht="30" customHeight="1" x14ac:dyDescent="0.2">
      <c r="A44" s="279" t="s">
        <v>151</v>
      </c>
      <c r="B44" s="280"/>
      <c r="C44" s="280"/>
      <c r="D44" s="280"/>
      <c r="E44" s="280"/>
      <c r="F44" s="280"/>
      <c r="G44" s="280"/>
      <c r="H44" s="280"/>
      <c r="I44" s="281"/>
    </row>
    <row r="45" spans="1:10" ht="120.75" customHeight="1" x14ac:dyDescent="0.2">
      <c r="A45" s="248"/>
      <c r="B45" s="249"/>
      <c r="C45" s="249"/>
      <c r="D45" s="249"/>
      <c r="E45" s="249"/>
      <c r="F45" s="249"/>
      <c r="G45" s="249"/>
      <c r="H45" s="249"/>
      <c r="I45" s="250"/>
    </row>
    <row r="46" spans="1:10" ht="14.25" customHeight="1" x14ac:dyDescent="0.2">
      <c r="A46" s="278" t="s">
        <v>94</v>
      </c>
      <c r="B46" s="252"/>
      <c r="C46" s="252"/>
      <c r="D46" s="252"/>
      <c r="E46" s="252"/>
      <c r="F46" s="252"/>
      <c r="G46" s="252"/>
      <c r="H46" s="252"/>
      <c r="I46" s="253"/>
    </row>
    <row r="47" spans="1:10" ht="119.25" customHeight="1" x14ac:dyDescent="0.2">
      <c r="A47" s="248"/>
      <c r="B47" s="249"/>
      <c r="C47" s="249"/>
      <c r="D47" s="249"/>
      <c r="E47" s="249"/>
      <c r="F47" s="249"/>
      <c r="G47" s="249"/>
      <c r="H47" s="249"/>
      <c r="I47" s="250"/>
    </row>
    <row r="48" spans="1:10" ht="41.25" customHeight="1" x14ac:dyDescent="0.2">
      <c r="A48" s="278" t="s">
        <v>95</v>
      </c>
      <c r="B48" s="252"/>
      <c r="C48" s="252"/>
      <c r="D48" s="252"/>
      <c r="E48" s="252"/>
      <c r="F48" s="252"/>
      <c r="G48" s="252"/>
      <c r="H48" s="252"/>
      <c r="I48" s="253"/>
    </row>
    <row r="49" spans="1:13" ht="126.75" customHeight="1" x14ac:dyDescent="0.2">
      <c r="A49" s="397"/>
      <c r="B49" s="398"/>
      <c r="C49" s="398"/>
      <c r="D49" s="398"/>
      <c r="E49" s="398"/>
      <c r="F49" s="398"/>
      <c r="G49" s="398"/>
      <c r="H49" s="398"/>
      <c r="I49" s="399"/>
    </row>
    <row r="50" spans="1:13" ht="29.25" customHeight="1" x14ac:dyDescent="0.2">
      <c r="A50" s="77"/>
      <c r="B50" s="77"/>
      <c r="C50" s="77"/>
      <c r="D50" s="77"/>
      <c r="E50" s="77"/>
      <c r="F50" s="77"/>
      <c r="G50" s="77"/>
      <c r="H50" s="77"/>
      <c r="I50" s="78"/>
    </row>
    <row r="51" spans="1:13" ht="41.25" customHeight="1" x14ac:dyDescent="0.2">
      <c r="A51" s="288" t="s">
        <v>96</v>
      </c>
      <c r="B51" s="289"/>
      <c r="C51" s="289"/>
      <c r="D51" s="289"/>
      <c r="E51" s="289"/>
      <c r="F51" s="289"/>
      <c r="G51" s="289"/>
      <c r="H51" s="289"/>
      <c r="I51" s="290"/>
    </row>
    <row r="52" spans="1:13" ht="45" customHeight="1" x14ac:dyDescent="0.2">
      <c r="A52" s="294" t="s">
        <v>97</v>
      </c>
      <c r="B52" s="295"/>
      <c r="C52" s="295"/>
      <c r="D52" s="295"/>
      <c r="E52" s="295"/>
      <c r="F52" s="295"/>
      <c r="G52" s="295"/>
      <c r="H52" s="295"/>
      <c r="I52" s="296"/>
      <c r="K52" s="12"/>
      <c r="L52" s="12"/>
      <c r="M52" s="12"/>
    </row>
    <row r="53" spans="1:13" ht="193.5" customHeight="1" x14ac:dyDescent="0.2">
      <c r="A53" s="248"/>
      <c r="B53" s="249"/>
      <c r="C53" s="249"/>
      <c r="D53" s="249"/>
      <c r="E53" s="249"/>
      <c r="F53" s="249"/>
      <c r="G53" s="249"/>
      <c r="H53" s="249"/>
      <c r="I53" s="250"/>
    </row>
    <row r="54" spans="1:13" ht="45" customHeight="1" x14ac:dyDescent="0.2">
      <c r="A54" s="278" t="s">
        <v>98</v>
      </c>
      <c r="B54" s="252"/>
      <c r="C54" s="252"/>
      <c r="D54" s="252"/>
      <c r="E54" s="252"/>
      <c r="F54" s="252"/>
      <c r="G54" s="252"/>
      <c r="H54" s="252"/>
      <c r="I54" s="253"/>
    </row>
    <row r="55" spans="1:13" ht="196.5" customHeight="1" x14ac:dyDescent="0.2">
      <c r="A55" s="248"/>
      <c r="B55" s="249"/>
      <c r="C55" s="249"/>
      <c r="D55" s="249"/>
      <c r="E55" s="249"/>
      <c r="F55" s="249"/>
      <c r="G55" s="249"/>
      <c r="H55" s="249"/>
      <c r="I55" s="250"/>
    </row>
    <row r="56" spans="1:13" s="79" customFormat="1" ht="94.5" customHeight="1" x14ac:dyDescent="0.25">
      <c r="A56" s="278" t="s">
        <v>99</v>
      </c>
      <c r="B56" s="252"/>
      <c r="C56" s="252"/>
      <c r="D56" s="252"/>
      <c r="E56" s="252"/>
      <c r="F56" s="252"/>
      <c r="G56" s="252"/>
      <c r="H56" s="252"/>
      <c r="I56" s="253"/>
    </row>
    <row r="57" spans="1:13" ht="195.75" customHeight="1" x14ac:dyDescent="0.2">
      <c r="A57" s="396"/>
      <c r="B57" s="388"/>
      <c r="C57" s="388"/>
      <c r="D57" s="388"/>
      <c r="E57" s="388"/>
      <c r="F57" s="388"/>
      <c r="G57" s="388"/>
      <c r="H57" s="388"/>
      <c r="I57" s="389"/>
    </row>
    <row r="59" spans="1:13" ht="33" customHeight="1" thickBot="1" x14ac:dyDescent="0.25">
      <c r="A59" s="224" t="s">
        <v>100</v>
      </c>
      <c r="B59" s="225"/>
      <c r="C59" s="225"/>
      <c r="D59" s="225"/>
      <c r="E59" s="225"/>
      <c r="F59" s="225"/>
      <c r="G59" s="225"/>
      <c r="H59" s="225"/>
      <c r="I59" s="226"/>
    </row>
    <row r="60" spans="1:13" s="80" customFormat="1" ht="45.75" customHeight="1" x14ac:dyDescent="0.25">
      <c r="A60" s="291" t="s">
        <v>101</v>
      </c>
      <c r="B60" s="292"/>
      <c r="C60" s="292"/>
      <c r="D60" s="292"/>
      <c r="E60" s="292"/>
      <c r="F60" s="292"/>
      <c r="G60" s="292"/>
      <c r="H60" s="292"/>
      <c r="I60" s="293"/>
    </row>
    <row r="61" spans="1:13" ht="32.25" customHeight="1" x14ac:dyDescent="0.2">
      <c r="A61" s="90"/>
      <c r="B61" s="300" t="s">
        <v>102</v>
      </c>
      <c r="C61" s="300"/>
      <c r="D61" s="300"/>
      <c r="E61" s="300"/>
      <c r="F61" s="300"/>
      <c r="G61" s="300"/>
      <c r="H61" s="300"/>
      <c r="I61" s="301"/>
    </row>
    <row r="62" spans="1:13" ht="32.25" customHeight="1" x14ac:dyDescent="0.2">
      <c r="A62" s="90"/>
      <c r="B62" s="302" t="s">
        <v>103</v>
      </c>
      <c r="C62" s="302"/>
      <c r="D62" s="302"/>
      <c r="E62" s="302"/>
      <c r="F62" s="302"/>
      <c r="G62" s="302"/>
      <c r="H62" s="302"/>
      <c r="I62" s="303"/>
    </row>
    <row r="63" spans="1:13" ht="32.25" customHeight="1" x14ac:dyDescent="0.2">
      <c r="A63" s="90"/>
      <c r="B63" s="302" t="s">
        <v>104</v>
      </c>
      <c r="C63" s="302"/>
      <c r="D63" s="302"/>
      <c r="E63" s="302"/>
      <c r="F63" s="302"/>
      <c r="G63" s="302"/>
      <c r="H63" s="302"/>
      <c r="I63" s="303"/>
    </row>
    <row r="64" spans="1:13" ht="32.25" customHeight="1" x14ac:dyDescent="0.2">
      <c r="A64" s="90"/>
      <c r="B64" s="302" t="s">
        <v>105</v>
      </c>
      <c r="C64" s="302"/>
      <c r="D64" s="302"/>
      <c r="E64" s="302"/>
      <c r="F64" s="302"/>
      <c r="G64" s="302"/>
      <c r="H64" s="302"/>
      <c r="I64" s="303"/>
    </row>
    <row r="65" spans="1:10" ht="32.25" customHeight="1" thickBot="1" x14ac:dyDescent="0.25">
      <c r="A65" s="90"/>
      <c r="B65" s="304" t="s">
        <v>106</v>
      </c>
      <c r="C65" s="304"/>
      <c r="D65" s="304"/>
      <c r="E65" s="304"/>
      <c r="F65" s="304"/>
      <c r="G65" s="304"/>
      <c r="H65" s="304"/>
      <c r="I65" s="305"/>
    </row>
    <row r="66" spans="1:10" ht="32.25" customHeight="1" thickBot="1" x14ac:dyDescent="0.25">
      <c r="A66" s="297" t="s">
        <v>107</v>
      </c>
      <c r="B66" s="298"/>
      <c r="C66" s="298"/>
      <c r="D66" s="298"/>
      <c r="E66" s="298"/>
      <c r="F66" s="298"/>
      <c r="G66" s="298"/>
      <c r="H66" s="298"/>
      <c r="I66" s="299"/>
    </row>
    <row r="67" spans="1:10" ht="206.25" customHeight="1" thickBot="1" x14ac:dyDescent="0.25">
      <c r="A67" s="197"/>
      <c r="B67" s="198"/>
      <c r="C67" s="198"/>
      <c r="D67" s="198"/>
      <c r="E67" s="198"/>
      <c r="F67" s="198"/>
      <c r="G67" s="198"/>
      <c r="H67" s="198"/>
      <c r="I67" s="199"/>
    </row>
    <row r="68" spans="1:10" ht="15" thickBot="1" x14ac:dyDescent="0.25"/>
    <row r="69" spans="1:10" ht="23.25" x14ac:dyDescent="0.35">
      <c r="A69" s="209" t="s">
        <v>108</v>
      </c>
      <c r="B69" s="210"/>
      <c r="C69" s="210"/>
      <c r="D69" s="210"/>
      <c r="E69" s="210"/>
      <c r="F69" s="211"/>
      <c r="G69" s="81"/>
      <c r="H69" s="81"/>
      <c r="I69" s="81"/>
    </row>
    <row r="70" spans="1:10" x14ac:dyDescent="0.2">
      <c r="A70" s="212" t="s">
        <v>109</v>
      </c>
      <c r="B70" s="213"/>
      <c r="C70" s="213"/>
      <c r="D70" s="213"/>
      <c r="E70" s="213"/>
      <c r="F70" s="214"/>
      <c r="G70" s="82"/>
      <c r="H70" s="82"/>
      <c r="I70" s="82"/>
    </row>
    <row r="71" spans="1:10" ht="30" customHeight="1" x14ac:dyDescent="0.2">
      <c r="A71" s="215" t="s">
        <v>110</v>
      </c>
      <c r="B71" s="216"/>
      <c r="C71" s="216"/>
      <c r="D71" s="216"/>
      <c r="E71" s="216"/>
      <c r="F71" s="217"/>
      <c r="G71" s="83"/>
      <c r="H71" s="83"/>
      <c r="I71" s="83"/>
      <c r="J71" s="84"/>
    </row>
    <row r="72" spans="1:10" ht="30" customHeight="1" x14ac:dyDescent="0.2">
      <c r="A72" s="215" t="s">
        <v>111</v>
      </c>
      <c r="B72" s="216"/>
      <c r="C72" s="216"/>
      <c r="D72" s="216"/>
      <c r="E72" s="216"/>
      <c r="F72" s="217"/>
      <c r="G72" s="83"/>
      <c r="H72" s="83"/>
      <c r="I72" s="83"/>
    </row>
    <row r="73" spans="1:10" ht="14.1" customHeight="1" x14ac:dyDescent="0.2">
      <c r="A73" s="215" t="s">
        <v>165</v>
      </c>
      <c r="B73" s="216"/>
      <c r="C73" s="216"/>
      <c r="D73" s="216"/>
      <c r="E73" s="216"/>
      <c r="F73" s="217"/>
      <c r="G73" s="83"/>
      <c r="H73" s="83"/>
      <c r="I73" s="83"/>
    </row>
    <row r="74" spans="1:10" ht="30" customHeight="1" x14ac:dyDescent="0.2">
      <c r="A74" s="215" t="s">
        <v>113</v>
      </c>
      <c r="B74" s="216"/>
      <c r="C74" s="216"/>
      <c r="D74" s="216"/>
      <c r="E74" s="216"/>
      <c r="F74" s="217"/>
      <c r="G74" s="83"/>
      <c r="H74" s="83"/>
      <c r="I74" s="83"/>
    </row>
    <row r="75" spans="1:10" ht="143.25" customHeight="1" x14ac:dyDescent="0.2">
      <c r="A75" s="262"/>
      <c r="B75" s="263"/>
      <c r="C75" s="263"/>
      <c r="D75" s="85" t="s">
        <v>114</v>
      </c>
      <c r="E75" s="85" t="s">
        <v>115</v>
      </c>
      <c r="F75" s="86" t="s">
        <v>116</v>
      </c>
    </row>
    <row r="76" spans="1:10" ht="62.45" customHeight="1" x14ac:dyDescent="0.2">
      <c r="A76" s="260" t="s">
        <v>117</v>
      </c>
      <c r="B76" s="261"/>
      <c r="C76" s="135" t="s">
        <v>166</v>
      </c>
      <c r="D76" s="111"/>
      <c r="E76" s="111"/>
      <c r="F76" s="112"/>
    </row>
    <row r="77" spans="1:10" ht="31.5" customHeight="1" x14ac:dyDescent="0.2">
      <c r="A77" s="260"/>
      <c r="B77" s="261"/>
      <c r="C77" s="135" t="s">
        <v>167</v>
      </c>
      <c r="D77" s="111"/>
      <c r="E77" s="111"/>
      <c r="F77" s="112"/>
    </row>
    <row r="78" spans="1:10" ht="31.5" customHeight="1" x14ac:dyDescent="0.2">
      <c r="A78" s="260"/>
      <c r="B78" s="261"/>
      <c r="C78" s="135" t="s">
        <v>168</v>
      </c>
      <c r="D78" s="111"/>
      <c r="E78" s="111"/>
      <c r="F78" s="112"/>
    </row>
    <row r="79" spans="1:10" ht="62.45" customHeight="1" x14ac:dyDescent="0.2">
      <c r="A79" s="258" t="s">
        <v>120</v>
      </c>
      <c r="B79" s="259"/>
      <c r="C79" s="135" t="s">
        <v>169</v>
      </c>
      <c r="D79" s="111"/>
      <c r="E79" s="111"/>
      <c r="F79" s="112"/>
    </row>
    <row r="80" spans="1:10" ht="31.5" customHeight="1" x14ac:dyDescent="0.2">
      <c r="A80" s="258"/>
      <c r="B80" s="259"/>
      <c r="C80" s="135" t="s">
        <v>170</v>
      </c>
      <c r="D80" s="111"/>
      <c r="E80" s="111"/>
      <c r="F80" s="112"/>
    </row>
    <row r="81" spans="1:9" ht="32.1" customHeight="1" x14ac:dyDescent="0.2">
      <c r="A81" s="258"/>
      <c r="B81" s="259"/>
      <c r="C81" s="135" t="s">
        <v>171</v>
      </c>
      <c r="D81" s="111"/>
      <c r="E81" s="111"/>
      <c r="F81" s="112"/>
      <c r="G81" s="136"/>
      <c r="H81" s="136"/>
      <c r="I81" s="136"/>
    </row>
    <row r="82" spans="1:9" ht="62.1" customHeight="1" x14ac:dyDescent="0.2">
      <c r="A82" s="258" t="s">
        <v>123</v>
      </c>
      <c r="B82" s="259"/>
      <c r="C82" s="135" t="s">
        <v>172</v>
      </c>
      <c r="D82" s="111"/>
      <c r="E82" s="111"/>
      <c r="F82" s="112"/>
    </row>
    <row r="83" spans="1:9" ht="31.5" customHeight="1" x14ac:dyDescent="0.2">
      <c r="A83" s="258"/>
      <c r="B83" s="259"/>
      <c r="C83" s="135" t="s">
        <v>167</v>
      </c>
      <c r="D83" s="111"/>
      <c r="E83" s="111"/>
      <c r="F83" s="112"/>
    </row>
    <row r="84" spans="1:9" ht="35.1" customHeight="1" x14ac:dyDescent="0.2">
      <c r="A84" s="258"/>
      <c r="B84" s="259"/>
      <c r="C84" s="135" t="s">
        <v>168</v>
      </c>
      <c r="D84" s="111"/>
      <c r="E84" s="111"/>
      <c r="F84" s="112"/>
    </row>
    <row r="85" spans="1:9" ht="266.10000000000002" customHeight="1" thickBot="1" x14ac:dyDescent="0.25">
      <c r="A85" s="256" t="s">
        <v>125</v>
      </c>
      <c r="B85" s="257"/>
      <c r="C85" s="137" t="s">
        <v>126</v>
      </c>
      <c r="D85" s="113"/>
      <c r="E85" s="113"/>
      <c r="F85" s="114"/>
    </row>
  </sheetData>
  <sheetProtection algorithmName="SHA-512" hashValue="+hYrrKRw5QzrTzXyagNUa2ouT+Pkb6855Y4Go7d5ot+/4FWVZL3ExePPBv03gkS6+jeiQIKeqOxc8Cw88HJCSw==" saltValue="85mvL1OIAa3s3RGONj7KPQ==" spinCount="100000" sheet="1" objects="1" scenarios="1"/>
  <mergeCells count="81">
    <mergeCell ref="A85:B85"/>
    <mergeCell ref="B6:I6"/>
    <mergeCell ref="A1:I1"/>
    <mergeCell ref="A2:I2"/>
    <mergeCell ref="A3:I3"/>
    <mergeCell ref="A4:I4"/>
    <mergeCell ref="B5:I5"/>
    <mergeCell ref="B7:I7"/>
    <mergeCell ref="B8:I8"/>
    <mergeCell ref="A11:I11"/>
    <mergeCell ref="A12:I12"/>
    <mergeCell ref="D14:E14"/>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D21:E21"/>
    <mergeCell ref="F21:G21"/>
    <mergeCell ref="H21:I21"/>
    <mergeCell ref="D22:E22"/>
    <mergeCell ref="F22:G22"/>
    <mergeCell ref="H22:I22"/>
    <mergeCell ref="A44:I44"/>
    <mergeCell ref="D23:E23"/>
    <mergeCell ref="F23:G23"/>
    <mergeCell ref="H23:I23"/>
    <mergeCell ref="D24:E24"/>
    <mergeCell ref="F24:G24"/>
    <mergeCell ref="H24:I24"/>
    <mergeCell ref="A39:I39"/>
    <mergeCell ref="A40:I40"/>
    <mergeCell ref="A41:I41"/>
    <mergeCell ref="A42:I42"/>
    <mergeCell ref="A43:I43"/>
    <mergeCell ref="A57:I57"/>
    <mergeCell ref="A45:I45"/>
    <mergeCell ref="A46:I46"/>
    <mergeCell ref="A47:I47"/>
    <mergeCell ref="A48:I48"/>
    <mergeCell ref="A49:I49"/>
    <mergeCell ref="A51:I51"/>
    <mergeCell ref="A52:I52"/>
    <mergeCell ref="A53:I53"/>
    <mergeCell ref="A54:I54"/>
    <mergeCell ref="A55:I55"/>
    <mergeCell ref="A56:I56"/>
    <mergeCell ref="A71:F71"/>
    <mergeCell ref="A59:I59"/>
    <mergeCell ref="A60:I60"/>
    <mergeCell ref="B61:I61"/>
    <mergeCell ref="B62:I62"/>
    <mergeCell ref="B63:I63"/>
    <mergeCell ref="B64:I64"/>
    <mergeCell ref="B65:I65"/>
    <mergeCell ref="A66:I66"/>
    <mergeCell ref="A67:I67"/>
    <mergeCell ref="A69:F69"/>
    <mergeCell ref="A70:F70"/>
    <mergeCell ref="A79:B81"/>
    <mergeCell ref="A82:B84"/>
    <mergeCell ref="A72:F72"/>
    <mergeCell ref="A73:F73"/>
    <mergeCell ref="A74:F74"/>
    <mergeCell ref="A75:C75"/>
    <mergeCell ref="A76:B78"/>
  </mergeCells>
  <conditionalFormatting sqref="A16">
    <cfRule type="expression" dxfId="149" priority="18">
      <formula>$A16&lt;&gt;""</formula>
    </cfRule>
    <cfRule type="expression" dxfId="148" priority="39">
      <formula>$A15&lt;&gt;""</formula>
    </cfRule>
  </conditionalFormatting>
  <conditionalFormatting sqref="A16:D16">
    <cfRule type="expression" dxfId="147" priority="38">
      <formula>$A16&lt;&gt;""</formula>
    </cfRule>
  </conditionalFormatting>
  <conditionalFormatting sqref="B16:I24">
    <cfRule type="expression" dxfId="146" priority="35">
      <formula>$A16=""</formula>
    </cfRule>
  </conditionalFormatting>
  <conditionalFormatting sqref="C16:I24">
    <cfRule type="expression" dxfId="145" priority="36">
      <formula>$A16&lt;&gt;0</formula>
    </cfRule>
  </conditionalFormatting>
  <conditionalFormatting sqref="B16">
    <cfRule type="cellIs" dxfId="144" priority="28" operator="equal">
      <formula>"&lt; Add Subtask"</formula>
    </cfRule>
    <cfRule type="cellIs" dxfId="143" priority="37" operator="equal">
      <formula>"ERROR"</formula>
    </cfRule>
  </conditionalFormatting>
  <conditionalFormatting sqref="A17:A24">
    <cfRule type="expression" dxfId="142" priority="34">
      <formula>$A16&lt;&gt;""</formula>
    </cfRule>
  </conditionalFormatting>
  <conditionalFormatting sqref="B17:B24">
    <cfRule type="cellIs" dxfId="141" priority="32" operator="equal">
      <formula>"ERROR"</formula>
    </cfRule>
  </conditionalFormatting>
  <conditionalFormatting sqref="J15">
    <cfRule type="expression" dxfId="140" priority="30">
      <formula>$B15="error"</formula>
    </cfRule>
  </conditionalFormatting>
  <conditionalFormatting sqref="J16:J24">
    <cfRule type="expression" dxfId="139" priority="29">
      <formula>$B16="error"</formula>
    </cfRule>
  </conditionalFormatting>
  <conditionalFormatting sqref="J15:J24">
    <cfRule type="expression" dxfId="138" priority="40">
      <formula>$I15="(Incomplete)"</formula>
    </cfRule>
    <cfRule type="expression" dxfId="137" priority="41">
      <formula>$A15=""</formula>
    </cfRule>
  </conditionalFormatting>
  <conditionalFormatting sqref="A28:G36">
    <cfRule type="expression" dxfId="136" priority="19">
      <formula>$A16&lt;&gt;""</formula>
    </cfRule>
    <cfRule type="expression" dxfId="135" priority="25">
      <formula>$A16=""</formula>
    </cfRule>
  </conditionalFormatting>
  <conditionalFormatting sqref="C28:G36">
    <cfRule type="expression" dxfId="134" priority="26">
      <formula>$A16&lt;&gt;0</formula>
    </cfRule>
  </conditionalFormatting>
  <conditionalFormatting sqref="B28">
    <cfRule type="cellIs" dxfId="133" priority="27" operator="equal">
      <formula>"ERROR"</formula>
    </cfRule>
  </conditionalFormatting>
  <conditionalFormatting sqref="B29:B36">
    <cfRule type="cellIs" dxfId="132" priority="24" operator="equal">
      <formula>"ERROR"</formula>
    </cfRule>
  </conditionalFormatting>
  <conditionalFormatting sqref="A27:G36">
    <cfRule type="expression" dxfId="131" priority="23">
      <formula>$A27="Proposed Use"</formula>
    </cfRule>
  </conditionalFormatting>
  <conditionalFormatting sqref="A15:I24">
    <cfRule type="expression" dxfId="130" priority="31">
      <formula>$A15="Proposed Use"</formula>
    </cfRule>
    <cfRule type="expression" dxfId="129" priority="33">
      <formula>$A15&lt;&gt;""</formula>
    </cfRule>
  </conditionalFormatting>
  <conditionalFormatting sqref="A17:A24">
    <cfRule type="expression" dxfId="128" priority="15">
      <formula>$A17&lt;&gt;""</formula>
    </cfRule>
    <cfRule type="expression" dxfId="127" priority="17">
      <formula>$A16&lt;&gt;""</formula>
    </cfRule>
  </conditionalFormatting>
  <conditionalFormatting sqref="A17:A24">
    <cfRule type="expression" dxfId="126" priority="16">
      <formula>$A17&lt;&gt;""</formula>
    </cfRule>
  </conditionalFormatting>
  <conditionalFormatting sqref="H27:H36">
    <cfRule type="expression" dxfId="125" priority="13">
      <formula>$A27="Proposed Use"</formula>
    </cfRule>
  </conditionalFormatting>
  <conditionalFormatting sqref="J28:J36">
    <cfRule type="expression" dxfId="124" priority="9">
      <formula>$I28="(Incomplete)"</formula>
    </cfRule>
    <cfRule type="expression" dxfId="123" priority="10">
      <formula>$A28=""</formula>
    </cfRule>
  </conditionalFormatting>
  <conditionalFormatting sqref="H28:H36">
    <cfRule type="expression" dxfId="122" priority="4">
      <formula>$A16&lt;&gt;""</formula>
    </cfRule>
    <cfRule type="expression" dxfId="121" priority="8">
      <formula>$A16=""</formula>
    </cfRule>
  </conditionalFormatting>
  <conditionalFormatting sqref="H27:H36">
    <cfRule type="expression" dxfId="120" priority="7">
      <formula>$A27="Proposed Use"</formula>
    </cfRule>
  </conditionalFormatting>
  <conditionalFormatting sqref="I27">
    <cfRule type="expression" dxfId="119" priority="6">
      <formula>$B27="error"</formula>
    </cfRule>
  </conditionalFormatting>
  <conditionalFormatting sqref="J28:J36">
    <cfRule type="expression" dxfId="118" priority="5">
      <formula>$B28="error"</formula>
    </cfRule>
  </conditionalFormatting>
  <conditionalFormatting sqref="I27">
    <cfRule type="expression" dxfId="117" priority="11">
      <formula>$H27="(Incomplete)"</formula>
    </cfRule>
    <cfRule type="expression" dxfId="116" priority="12">
      <formula>$A27=""</formula>
    </cfRule>
  </conditionalFormatting>
  <conditionalFormatting sqref="I28:I36">
    <cfRule type="expression" dxfId="115" priority="2">
      <formula>$I28="(Incomplete)"</formula>
    </cfRule>
    <cfRule type="expression" dxfId="114" priority="3">
      <formula>$A28=""</formula>
    </cfRule>
  </conditionalFormatting>
  <conditionalFormatting sqref="I28:I36">
    <cfRule type="expression" dxfId="113" priority="1">
      <formula>$B28="error"</formula>
    </cfRule>
  </conditionalFormatting>
  <conditionalFormatting sqref="H28:I36">
    <cfRule type="expression" dxfId="112" priority="14">
      <formula>$A16=""</formula>
    </cfRule>
  </conditionalFormatting>
  <dataValidations count="3">
    <dataValidation type="list" allowBlank="1" showInputMessage="1" showErrorMessage="1" sqref="A5:A8 A61:A65" xr:uid="{CD5C07E1-F84C-447F-A394-28CCCC93F2A9}">
      <formula1>"X"</formula1>
    </dataValidation>
    <dataValidation type="list" allowBlank="1" showInputMessage="1" showErrorMessage="1" sqref="A16:A24" xr:uid="{586A19B7-C753-47C9-A506-348AB43C34A0}">
      <formula1>"Subtask"</formula1>
    </dataValidation>
    <dataValidation type="list" allowBlank="1" showInputMessage="1" showErrorMessage="1" sqref="C27:C36" xr:uid="{6E0A4512-9056-42CF-8D74-7550CB9A5CCA}">
      <formula1>"Retained,Suballocated"</formula1>
    </dataValidation>
  </dataValidations>
  <pageMargins left="0.7" right="0.7" top="0.75" bottom="0.75" header="0.3" footer="0.3"/>
  <pageSetup scale="73" orientation="landscape" horizontalDpi="1200" verticalDpi="1200" r:id="rId1"/>
  <rowBreaks count="4" manualBreakCount="4">
    <brk id="39" max="8" man="1"/>
    <brk id="47" max="8" man="1"/>
    <brk id="68" max="8" man="1"/>
    <brk id="79" max="8" man="1"/>
  </rowBreaks>
  <colBreaks count="1" manualBreakCount="1">
    <brk id="9" max="103" man="1"/>
  </colBreaks>
  <ignoredErrors>
    <ignoredError sqref="A28:A3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6D8D3-72BF-4188-BD34-9FAF39D092C6}">
  <sheetPr>
    <tabColor rgb="FF7030A0"/>
  </sheetPr>
  <dimension ref="A1:M85"/>
  <sheetViews>
    <sheetView zoomScaleNormal="100" workbookViewId="0">
      <selection sqref="A1:I1"/>
    </sheetView>
  </sheetViews>
  <sheetFormatPr defaultColWidth="8.7109375" defaultRowHeight="14.25" x14ac:dyDescent="0.2"/>
  <cols>
    <col min="1" max="1" width="16.140625" style="13" customWidth="1"/>
    <col min="2" max="2" width="18.85546875" style="13" bestFit="1" customWidth="1"/>
    <col min="3" max="3" width="32.5703125" style="13" customWidth="1"/>
    <col min="4" max="7" width="16.5703125" style="13" customWidth="1"/>
    <col min="8" max="8" width="17.140625" style="13" customWidth="1"/>
    <col min="9" max="9" width="16.5703125" style="13" customWidth="1"/>
    <col min="10" max="11" width="20.28515625" style="13" customWidth="1"/>
    <col min="12" max="12" width="8.7109375" style="13"/>
    <col min="13" max="13" width="19.42578125" style="13" customWidth="1"/>
    <col min="14" max="15" width="18.5703125" style="13" customWidth="1"/>
    <col min="16" max="17" width="12.42578125" style="13" customWidth="1"/>
    <col min="18" max="19" width="18.140625" style="13" customWidth="1"/>
    <col min="20" max="23" width="16.42578125" style="13" customWidth="1"/>
    <col min="24" max="24" width="27.42578125" style="13" customWidth="1"/>
    <col min="25" max="16384" width="8.7109375" style="13"/>
  </cols>
  <sheetData>
    <row r="1" spans="1:12" ht="25.5" customHeight="1" x14ac:dyDescent="0.2">
      <c r="A1" s="227" t="s">
        <v>155</v>
      </c>
      <c r="B1" s="228"/>
      <c r="C1" s="228"/>
      <c r="D1" s="228"/>
      <c r="E1" s="228"/>
      <c r="F1" s="228"/>
      <c r="G1" s="228"/>
      <c r="H1" s="228"/>
      <c r="I1" s="229"/>
    </row>
    <row r="2" spans="1:12" ht="19.5" customHeight="1" thickBot="1" x14ac:dyDescent="0.25">
      <c r="A2" s="390" t="s">
        <v>75</v>
      </c>
      <c r="B2" s="391"/>
      <c r="C2" s="391"/>
      <c r="D2" s="391"/>
      <c r="E2" s="391"/>
      <c r="F2" s="391"/>
      <c r="G2" s="391"/>
      <c r="H2" s="391"/>
      <c r="I2" s="392"/>
    </row>
    <row r="3" spans="1:12" ht="26.25" customHeight="1" x14ac:dyDescent="0.2">
      <c r="A3" s="393" t="s">
        <v>150</v>
      </c>
      <c r="B3" s="394"/>
      <c r="C3" s="394"/>
      <c r="D3" s="394"/>
      <c r="E3" s="394"/>
      <c r="F3" s="394"/>
      <c r="G3" s="394"/>
      <c r="H3" s="394"/>
      <c r="I3" s="395"/>
    </row>
    <row r="4" spans="1:12" ht="16.5" customHeight="1" thickBot="1" x14ac:dyDescent="0.25">
      <c r="A4" s="239" t="s">
        <v>76</v>
      </c>
      <c r="B4" s="240"/>
      <c r="C4" s="240"/>
      <c r="D4" s="240"/>
      <c r="E4" s="240"/>
      <c r="F4" s="240"/>
      <c r="G4" s="240"/>
      <c r="H4" s="240"/>
      <c r="I4" s="241"/>
    </row>
    <row r="5" spans="1:12" ht="26.25" customHeight="1" x14ac:dyDescent="0.2">
      <c r="A5" s="90"/>
      <c r="B5" s="236" t="s">
        <v>77</v>
      </c>
      <c r="C5" s="237"/>
      <c r="D5" s="237"/>
      <c r="E5" s="237"/>
      <c r="F5" s="237"/>
      <c r="G5" s="237"/>
      <c r="H5" s="237"/>
      <c r="I5" s="238"/>
    </row>
    <row r="6" spans="1:12" ht="26.25" customHeight="1" x14ac:dyDescent="0.2">
      <c r="A6" s="140"/>
      <c r="B6" s="233" t="s">
        <v>78</v>
      </c>
      <c r="C6" s="234"/>
      <c r="D6" s="234"/>
      <c r="E6" s="234"/>
      <c r="F6" s="234"/>
      <c r="G6" s="234"/>
      <c r="H6" s="234"/>
      <c r="I6" s="235"/>
    </row>
    <row r="7" spans="1:12" ht="26.25" customHeight="1" x14ac:dyDescent="0.2">
      <c r="A7" s="140"/>
      <c r="B7" s="233" t="s">
        <v>79</v>
      </c>
      <c r="C7" s="234"/>
      <c r="D7" s="234"/>
      <c r="E7" s="234"/>
      <c r="F7" s="234"/>
      <c r="G7" s="234"/>
      <c r="H7" s="234"/>
      <c r="I7" s="235"/>
    </row>
    <row r="8" spans="1:12" ht="26.25" customHeight="1" thickBot="1" x14ac:dyDescent="0.25">
      <c r="A8" s="141"/>
      <c r="B8" s="230" t="s">
        <v>80</v>
      </c>
      <c r="C8" s="231"/>
      <c r="D8" s="231"/>
      <c r="E8" s="231"/>
      <c r="F8" s="231"/>
      <c r="G8" s="231"/>
      <c r="H8" s="231"/>
      <c r="I8" s="232"/>
    </row>
    <row r="11" spans="1:12" ht="23.25" customHeight="1" x14ac:dyDescent="0.2">
      <c r="A11" s="218" t="s">
        <v>81</v>
      </c>
      <c r="B11" s="219"/>
      <c r="C11" s="219"/>
      <c r="D11" s="219"/>
      <c r="E11" s="219"/>
      <c r="F11" s="219"/>
      <c r="G11" s="219"/>
      <c r="H11" s="219"/>
      <c r="I11" s="220"/>
    </row>
    <row r="12" spans="1:12" ht="53.25" customHeight="1" thickBot="1" x14ac:dyDescent="0.25">
      <c r="A12" s="264" t="s">
        <v>82</v>
      </c>
      <c r="B12" s="265"/>
      <c r="C12" s="265"/>
      <c r="D12" s="265"/>
      <c r="E12" s="265"/>
      <c r="F12" s="265"/>
      <c r="G12" s="265"/>
      <c r="H12" s="265"/>
      <c r="I12" s="266"/>
      <c r="J12" s="76"/>
      <c r="K12" s="76"/>
      <c r="L12" s="76"/>
    </row>
    <row r="14" spans="1:12" ht="27.95" customHeight="1" x14ac:dyDescent="0.2">
      <c r="A14" s="15" t="s">
        <v>51</v>
      </c>
      <c r="B14" s="15" t="s">
        <v>52</v>
      </c>
      <c r="C14" s="15" t="s">
        <v>53</v>
      </c>
      <c r="D14" s="271" t="s">
        <v>83</v>
      </c>
      <c r="E14" s="272"/>
      <c r="F14" s="271" t="s">
        <v>84</v>
      </c>
      <c r="G14" s="272"/>
      <c r="H14" s="271" t="s">
        <v>130</v>
      </c>
      <c r="I14" s="272"/>
      <c r="J14" s="14"/>
    </row>
    <row r="15" spans="1:12" x14ac:dyDescent="0.2">
      <c r="A15" s="74" t="s">
        <v>54</v>
      </c>
      <c r="B15" s="18">
        <v>6</v>
      </c>
      <c r="C15" s="94"/>
      <c r="D15" s="269"/>
      <c r="E15" s="270"/>
      <c r="F15" s="273"/>
      <c r="G15" s="273"/>
      <c r="H15" s="274"/>
      <c r="I15" s="275"/>
      <c r="J15" s="21" t="str">
        <f>IF(AND(A14="",B15="error"),"Missing row above.","")</f>
        <v/>
      </c>
    </row>
    <row r="16" spans="1:12" x14ac:dyDescent="0.2">
      <c r="A16" s="142"/>
      <c r="B16" s="23" t="str">
        <f>IF(A16="Proposed Use",COUNTIF($A$4:A15,"Proposed use")+1,IF(A16="Subtask",B15+0.1&amp;"","&lt; Add Subtask"))</f>
        <v>&lt; Add Subtask</v>
      </c>
      <c r="C16" s="95"/>
      <c r="D16" s="268"/>
      <c r="E16" s="268"/>
      <c r="F16" s="277"/>
      <c r="G16" s="277"/>
      <c r="H16" s="276"/>
      <c r="I16" s="276"/>
      <c r="J16" s="21" t="str">
        <f t="shared" ref="J16:J24" si="0">IF(AND(A15="",B16="error"),"Missing row above.","")</f>
        <v/>
      </c>
    </row>
    <row r="17" spans="1:13" x14ac:dyDescent="0.2">
      <c r="A17" s="142"/>
      <c r="B17" s="23" t="str">
        <f>IF(AND(A16="",A17&lt;&gt;""),"ERROR",IF(A17="Proposed Use",COUNTIF($A$4:A16,"Proposed use")+1,IF(A17="Subtask",B16+0.1&amp;"","")))</f>
        <v/>
      </c>
      <c r="C17" s="95"/>
      <c r="D17" s="267"/>
      <c r="E17" s="267"/>
      <c r="F17" s="254"/>
      <c r="G17" s="254"/>
      <c r="H17" s="255"/>
      <c r="I17" s="255"/>
      <c r="J17" s="21" t="str">
        <f t="shared" si="0"/>
        <v/>
      </c>
    </row>
    <row r="18" spans="1:13" x14ac:dyDescent="0.2">
      <c r="A18" s="142"/>
      <c r="B18" s="23" t="str">
        <f>IF(AND(A17="",A18&lt;&gt;""),"ERROR",IF(A18="Proposed Use",COUNTIF($A$4:A17,"Proposed use")+1,IF(A18="Subtask",B17+0.1&amp;"","")))</f>
        <v/>
      </c>
      <c r="C18" s="95"/>
      <c r="D18" s="267"/>
      <c r="E18" s="267"/>
      <c r="F18" s="254"/>
      <c r="G18" s="254"/>
      <c r="H18" s="255"/>
      <c r="I18" s="255"/>
      <c r="J18" s="21" t="str">
        <f t="shared" si="0"/>
        <v/>
      </c>
      <c r="M18" s="16"/>
    </row>
    <row r="19" spans="1:13" x14ac:dyDescent="0.2">
      <c r="A19" s="142"/>
      <c r="B19" s="23" t="str">
        <f>IF(AND(A18="",A19&lt;&gt;""),"ERROR",IF(A19="Proposed Use",COUNTIF($A$4:A18,"Proposed use")+1,IF(A19="Subtask",B18+0.1&amp;"","")))</f>
        <v/>
      </c>
      <c r="C19" s="95"/>
      <c r="D19" s="267"/>
      <c r="E19" s="267"/>
      <c r="F19" s="254"/>
      <c r="G19" s="254"/>
      <c r="H19" s="255"/>
      <c r="I19" s="255"/>
      <c r="J19" s="21" t="str">
        <f t="shared" si="0"/>
        <v/>
      </c>
    </row>
    <row r="20" spans="1:13" x14ac:dyDescent="0.2">
      <c r="A20" s="142"/>
      <c r="B20" s="23" t="str">
        <f>IF(AND(A19="",A20&lt;&gt;""),"ERROR",IF(A20="Proposed Use",COUNTIF($A$4:A19,"Proposed use")+1,IF(A20="Subtask",B19+0.1&amp;"","")))</f>
        <v/>
      </c>
      <c r="C20" s="95"/>
      <c r="D20" s="267"/>
      <c r="E20" s="267"/>
      <c r="F20" s="254"/>
      <c r="G20" s="254"/>
      <c r="H20" s="255"/>
      <c r="I20" s="255"/>
      <c r="J20" s="21" t="str">
        <f t="shared" si="0"/>
        <v/>
      </c>
    </row>
    <row r="21" spans="1:13" x14ac:dyDescent="0.2">
      <c r="A21" s="142"/>
      <c r="B21" s="23" t="str">
        <f>IF(AND(A20="",A21&lt;&gt;""),"ERROR",IF(A21="Proposed Use",COUNTIF($A$4:A20,"Proposed use")+1,IF(A21="Subtask",B20+0.1&amp;"","")))</f>
        <v/>
      </c>
      <c r="C21" s="95"/>
      <c r="D21" s="267"/>
      <c r="E21" s="267"/>
      <c r="F21" s="254"/>
      <c r="G21" s="254"/>
      <c r="H21" s="255"/>
      <c r="I21" s="255"/>
      <c r="J21" s="21" t="str">
        <f t="shared" si="0"/>
        <v/>
      </c>
    </row>
    <row r="22" spans="1:13" x14ac:dyDescent="0.2">
      <c r="A22" s="142"/>
      <c r="B22" s="23" t="str">
        <f>IF(AND(A21="",A22&lt;&gt;""),"ERROR",IF(A22="Proposed Use",COUNTIF($A$4:A21,"Proposed use")+1,IF(A22="Subtask",B21+0.1&amp;"","")))</f>
        <v/>
      </c>
      <c r="C22" s="95"/>
      <c r="D22" s="267"/>
      <c r="E22" s="267"/>
      <c r="F22" s="254"/>
      <c r="G22" s="254"/>
      <c r="H22" s="255"/>
      <c r="I22" s="255"/>
      <c r="J22" s="21" t="str">
        <f t="shared" si="0"/>
        <v/>
      </c>
    </row>
    <row r="23" spans="1:13" x14ac:dyDescent="0.2">
      <c r="A23" s="142"/>
      <c r="B23" s="23" t="str">
        <f>IF(AND(A22="",A23&lt;&gt;""),"ERROR",IF(A23="Proposed Use",COUNTIF($A$4:A22,"Proposed use")+1,IF(A23="Subtask",B22+0.1&amp;"","")))</f>
        <v/>
      </c>
      <c r="C23" s="95"/>
      <c r="D23" s="267"/>
      <c r="E23" s="267"/>
      <c r="F23" s="254"/>
      <c r="G23" s="254"/>
      <c r="H23" s="255"/>
      <c r="I23" s="255"/>
      <c r="J23" s="21" t="str">
        <f t="shared" si="0"/>
        <v/>
      </c>
    </row>
    <row r="24" spans="1:13" x14ac:dyDescent="0.2">
      <c r="A24" s="142"/>
      <c r="B24" s="23" t="str">
        <f>IF(AND(A23="",A24&lt;&gt;""),"ERROR",IF(A24="Proposed Use",COUNTIF($A$4:A23,"Proposed use")+1,IF(A24="Subtask",B23+0.1&amp;"","")))</f>
        <v/>
      </c>
      <c r="C24" s="95"/>
      <c r="D24" s="267"/>
      <c r="E24" s="267"/>
      <c r="F24" s="254"/>
      <c r="G24" s="254"/>
      <c r="H24" s="255"/>
      <c r="I24" s="255"/>
      <c r="J24" s="21" t="str">
        <f t="shared" si="0"/>
        <v/>
      </c>
    </row>
    <row r="26" spans="1:13" ht="41.25" customHeight="1" x14ac:dyDescent="0.2">
      <c r="A26" s="15" t="s">
        <v>51</v>
      </c>
      <c r="B26" s="15" t="s">
        <v>52</v>
      </c>
      <c r="C26" s="15" t="s">
        <v>86</v>
      </c>
      <c r="D26" s="15" t="s">
        <v>87</v>
      </c>
      <c r="E26" s="15" t="s">
        <v>88</v>
      </c>
      <c r="F26" s="15" t="s">
        <v>47</v>
      </c>
      <c r="G26" s="15" t="s">
        <v>48</v>
      </c>
      <c r="H26" s="15" t="s">
        <v>49</v>
      </c>
      <c r="I26" s="14"/>
    </row>
    <row r="27" spans="1:13" ht="15" x14ac:dyDescent="0.2">
      <c r="A27" s="74" t="s">
        <v>54</v>
      </c>
      <c r="B27" s="18">
        <v>6</v>
      </c>
      <c r="C27" s="96" t="s">
        <v>89</v>
      </c>
      <c r="D27" s="97"/>
      <c r="E27" s="97"/>
      <c r="F27" s="98"/>
      <c r="G27" s="98"/>
      <c r="H27" s="20">
        <f>IF(A28="Subtask",IF(SUM(F27:G27)&lt;&gt;SUM(H28:H36),"(Incomplete)",SUM(H28:H36)),SUM(F27:G27))</f>
        <v>0</v>
      </c>
      <c r="I27" s="21" t="str">
        <f>IF(H27="(Incomplete)","Total of Subtasks does not match Proposed Use total.",IF(AND(A26="",B27="error"),"Missing row above.",""))</f>
        <v/>
      </c>
    </row>
    <row r="28" spans="1:13" x14ac:dyDescent="0.2">
      <c r="A28" s="56">
        <f>A16</f>
        <v>0</v>
      </c>
      <c r="B28" s="23" t="str">
        <f>IF(A28="Proposed Use",COUNTIF($A$4:A27,"Proposed use")+1,IF(A28="Subtask",B27+0.1&amp;"",""))</f>
        <v/>
      </c>
      <c r="C28" s="99" t="s">
        <v>89</v>
      </c>
      <c r="D28" s="100"/>
      <c r="E28" s="100"/>
      <c r="F28" s="101"/>
      <c r="G28" s="101"/>
      <c r="H28" s="25" t="b">
        <f>IF($A28="Subtask",SUM(F28:G28,0))</f>
        <v>0</v>
      </c>
      <c r="I28" s="21" t="str">
        <f>IF(H28="(Incomplete)","Total of Subtasks does not match Proposed Use total.",IF(AND($A27="",$B28="error"),"Missing row above.",""))</f>
        <v/>
      </c>
      <c r="J28" s="21"/>
    </row>
    <row r="29" spans="1:13" x14ac:dyDescent="0.2">
      <c r="A29" s="56">
        <f t="shared" ref="A29:A36" si="1">A17</f>
        <v>0</v>
      </c>
      <c r="B29" s="23" t="str">
        <f>IF(AND(A28="",A29&lt;&gt;""),"ERROR",IF(A29="Proposed Use",COUNTIF($A$4:A28,"Proposed use")+1,IF(A29="Subtask",B28+0.1&amp;"","")))</f>
        <v/>
      </c>
      <c r="C29" s="99" t="s">
        <v>89</v>
      </c>
      <c r="D29" s="100"/>
      <c r="E29" s="100"/>
      <c r="F29" s="101"/>
      <c r="G29" s="101"/>
      <c r="H29" s="25" t="b">
        <f t="shared" ref="H29:H36" si="2">IF($A29="Subtask",SUM(F29:G29,0))</f>
        <v>0</v>
      </c>
      <c r="I29" s="21" t="str">
        <f t="shared" ref="I29:I36" si="3">IF(H29="(Incomplete)","Total of Subtasks does not match Proposed Use total.",IF(AND($A28="",$B29="error"),"Missing row above.",""))</f>
        <v/>
      </c>
      <c r="J29" s="21"/>
    </row>
    <row r="30" spans="1:13" x14ac:dyDescent="0.2">
      <c r="A30" s="56">
        <f t="shared" si="1"/>
        <v>0</v>
      </c>
      <c r="B30" s="23" t="str">
        <f>IF(AND(A29="",A30&lt;&gt;""),"ERROR",IF(A30="Proposed Use",COUNTIF($A$4:A29,"Proposed use")+1,IF(A30="Subtask",B29+0.1&amp;"","")))</f>
        <v/>
      </c>
      <c r="C30" s="99" t="s">
        <v>89</v>
      </c>
      <c r="D30" s="100"/>
      <c r="E30" s="100"/>
      <c r="F30" s="101"/>
      <c r="G30" s="101"/>
      <c r="H30" s="25" t="b">
        <f t="shared" si="2"/>
        <v>0</v>
      </c>
      <c r="I30" s="21" t="str">
        <f t="shared" si="3"/>
        <v/>
      </c>
      <c r="J30" s="21"/>
      <c r="M30" s="16"/>
    </row>
    <row r="31" spans="1:13" x14ac:dyDescent="0.2">
      <c r="A31" s="56">
        <f t="shared" si="1"/>
        <v>0</v>
      </c>
      <c r="B31" s="23" t="str">
        <f>IF(AND(A30="",A31&lt;&gt;""),"ERROR",IF(A31="Proposed Use",COUNTIF($A$4:A30,"Proposed use")+1,IF(A31="Subtask",B30+0.1&amp;"","")))</f>
        <v/>
      </c>
      <c r="C31" s="99" t="s">
        <v>89</v>
      </c>
      <c r="D31" s="100"/>
      <c r="E31" s="100"/>
      <c r="F31" s="101"/>
      <c r="G31" s="101"/>
      <c r="H31" s="25" t="b">
        <f t="shared" si="2"/>
        <v>0</v>
      </c>
      <c r="I31" s="21" t="str">
        <f t="shared" si="3"/>
        <v/>
      </c>
      <c r="J31" s="21"/>
    </row>
    <row r="32" spans="1:13" x14ac:dyDescent="0.2">
      <c r="A32" s="56">
        <f t="shared" si="1"/>
        <v>0</v>
      </c>
      <c r="B32" s="23" t="str">
        <f>IF(AND(A31="",A32&lt;&gt;""),"ERROR",IF(A32="Proposed Use",COUNTIF($A$4:A31,"Proposed use")+1,IF(A32="Subtask",B31+0.1&amp;"","")))</f>
        <v/>
      </c>
      <c r="C32" s="102" t="s">
        <v>89</v>
      </c>
      <c r="D32" s="100"/>
      <c r="E32" s="100"/>
      <c r="F32" s="101"/>
      <c r="G32" s="101"/>
      <c r="H32" s="25" t="b">
        <f t="shared" si="2"/>
        <v>0</v>
      </c>
      <c r="I32" s="21" t="str">
        <f t="shared" si="3"/>
        <v/>
      </c>
      <c r="J32" s="21"/>
    </row>
    <row r="33" spans="1:10" x14ac:dyDescent="0.2">
      <c r="A33" s="56">
        <f t="shared" si="1"/>
        <v>0</v>
      </c>
      <c r="B33" s="23" t="str">
        <f>IF(AND(A32="",A33&lt;&gt;""),"ERROR",IF(A33="Proposed Use",COUNTIF($A$4:A32,"Proposed use")+1,IF(A33="Subtask",B32+0.1&amp;"","")))</f>
        <v/>
      </c>
      <c r="C33" s="102" t="s">
        <v>89</v>
      </c>
      <c r="D33" s="100"/>
      <c r="E33" s="100"/>
      <c r="F33" s="101"/>
      <c r="G33" s="101"/>
      <c r="H33" s="25" t="b">
        <f t="shared" si="2"/>
        <v>0</v>
      </c>
      <c r="I33" s="21" t="str">
        <f t="shared" si="3"/>
        <v/>
      </c>
      <c r="J33" s="21"/>
    </row>
    <row r="34" spans="1:10" x14ac:dyDescent="0.2">
      <c r="A34" s="56">
        <f t="shared" si="1"/>
        <v>0</v>
      </c>
      <c r="B34" s="23" t="str">
        <f>IF(AND(A33="",A34&lt;&gt;""),"ERROR",IF(A34="Proposed Use",COUNTIF($A$4:A33,"Proposed use")+1,IF(A34="Subtask",B33+0.1&amp;"","")))</f>
        <v/>
      </c>
      <c r="C34" s="102" t="s">
        <v>89</v>
      </c>
      <c r="D34" s="100"/>
      <c r="E34" s="100"/>
      <c r="F34" s="101"/>
      <c r="G34" s="101"/>
      <c r="H34" s="25" t="b">
        <f t="shared" si="2"/>
        <v>0</v>
      </c>
      <c r="I34" s="21" t="str">
        <f t="shared" si="3"/>
        <v/>
      </c>
      <c r="J34" s="21"/>
    </row>
    <row r="35" spans="1:10" x14ac:dyDescent="0.2">
      <c r="A35" s="56">
        <f t="shared" si="1"/>
        <v>0</v>
      </c>
      <c r="B35" s="23" t="str">
        <f>IF(AND(A34="",A35&lt;&gt;""),"ERROR",IF(A35="Proposed Use",COUNTIF($A$4:A34,"Proposed use")+1,IF(A35="Subtask",B34+0.1&amp;"","")))</f>
        <v/>
      </c>
      <c r="C35" s="102" t="s">
        <v>89</v>
      </c>
      <c r="D35" s="100"/>
      <c r="E35" s="100"/>
      <c r="F35" s="101"/>
      <c r="G35" s="101"/>
      <c r="H35" s="25" t="b">
        <f t="shared" si="2"/>
        <v>0</v>
      </c>
      <c r="I35" s="21" t="str">
        <f t="shared" si="3"/>
        <v/>
      </c>
      <c r="J35" s="21"/>
    </row>
    <row r="36" spans="1:10" x14ac:dyDescent="0.2">
      <c r="A36" s="56">
        <f t="shared" si="1"/>
        <v>0</v>
      </c>
      <c r="B36" s="23" t="str">
        <f>IF(AND(A35="",A36&lt;&gt;""),"ERROR",IF(A36="Proposed Use",COUNTIF($A$4:A35,"Proposed use")+1,IF(A36="Subtask",B35+0.1&amp;"","")))</f>
        <v/>
      </c>
      <c r="C36" s="102" t="s">
        <v>89</v>
      </c>
      <c r="D36" s="100"/>
      <c r="E36" s="100"/>
      <c r="F36" s="101"/>
      <c r="G36" s="101"/>
      <c r="H36" s="25" t="b">
        <f t="shared" si="2"/>
        <v>0</v>
      </c>
      <c r="I36" s="30" t="str">
        <f t="shared" si="3"/>
        <v/>
      </c>
      <c r="J36" s="30"/>
    </row>
    <row r="37" spans="1:10" x14ac:dyDescent="0.2">
      <c r="C37" s="143"/>
      <c r="D37" s="143"/>
      <c r="E37" s="143"/>
      <c r="F37" s="143"/>
      <c r="G37" s="143"/>
    </row>
    <row r="38" spans="1:10" ht="15" thickBot="1" x14ac:dyDescent="0.25"/>
    <row r="39" spans="1:10" ht="23.25" x14ac:dyDescent="0.2">
      <c r="A39" s="221" t="s">
        <v>90</v>
      </c>
      <c r="B39" s="222"/>
      <c r="C39" s="222"/>
      <c r="D39" s="222"/>
      <c r="E39" s="222"/>
      <c r="F39" s="222"/>
      <c r="G39" s="222"/>
      <c r="H39" s="222"/>
      <c r="I39" s="223"/>
    </row>
    <row r="40" spans="1:10" ht="30" customHeight="1" x14ac:dyDescent="0.2">
      <c r="A40" s="245" t="s">
        <v>91</v>
      </c>
      <c r="B40" s="246"/>
      <c r="C40" s="246"/>
      <c r="D40" s="246"/>
      <c r="E40" s="246"/>
      <c r="F40" s="246"/>
      <c r="G40" s="246"/>
      <c r="H40" s="246"/>
      <c r="I40" s="247"/>
    </row>
    <row r="41" spans="1:10" ht="119.25" customHeight="1" x14ac:dyDescent="0.2">
      <c r="A41" s="248"/>
      <c r="B41" s="249"/>
      <c r="C41" s="249"/>
      <c r="D41" s="249"/>
      <c r="E41" s="249"/>
      <c r="F41" s="249"/>
      <c r="G41" s="249"/>
      <c r="H41" s="249"/>
      <c r="I41" s="250"/>
    </row>
    <row r="42" spans="1:10" ht="30" customHeight="1" x14ac:dyDescent="0.2">
      <c r="A42" s="251" t="s">
        <v>92</v>
      </c>
      <c r="B42" s="252"/>
      <c r="C42" s="252"/>
      <c r="D42" s="252"/>
      <c r="E42" s="252"/>
      <c r="F42" s="252"/>
      <c r="G42" s="252"/>
      <c r="H42" s="252"/>
      <c r="I42" s="253"/>
    </row>
    <row r="43" spans="1:10" ht="126" customHeight="1" x14ac:dyDescent="0.2">
      <c r="A43" s="248"/>
      <c r="B43" s="249"/>
      <c r="C43" s="249"/>
      <c r="D43" s="249"/>
      <c r="E43" s="249"/>
      <c r="F43" s="249"/>
      <c r="G43" s="249"/>
      <c r="H43" s="249"/>
      <c r="I43" s="250"/>
    </row>
    <row r="44" spans="1:10" ht="30" customHeight="1" x14ac:dyDescent="0.2">
      <c r="A44" s="279" t="s">
        <v>151</v>
      </c>
      <c r="B44" s="280"/>
      <c r="C44" s="280"/>
      <c r="D44" s="280"/>
      <c r="E44" s="280"/>
      <c r="F44" s="280"/>
      <c r="G44" s="280"/>
      <c r="H44" s="280"/>
      <c r="I44" s="281"/>
    </row>
    <row r="45" spans="1:10" ht="120.75" customHeight="1" x14ac:dyDescent="0.2">
      <c r="A45" s="248"/>
      <c r="B45" s="249"/>
      <c r="C45" s="249"/>
      <c r="D45" s="249"/>
      <c r="E45" s="249"/>
      <c r="F45" s="249"/>
      <c r="G45" s="249"/>
      <c r="H45" s="249"/>
      <c r="I45" s="250"/>
    </row>
    <row r="46" spans="1:10" ht="14.25" customHeight="1" x14ac:dyDescent="0.2">
      <c r="A46" s="278" t="s">
        <v>94</v>
      </c>
      <c r="B46" s="252"/>
      <c r="C46" s="252"/>
      <c r="D46" s="252"/>
      <c r="E46" s="252"/>
      <c r="F46" s="252"/>
      <c r="G46" s="252"/>
      <c r="H46" s="252"/>
      <c r="I46" s="253"/>
    </row>
    <row r="47" spans="1:10" ht="119.25" customHeight="1" x14ac:dyDescent="0.2">
      <c r="A47" s="248"/>
      <c r="B47" s="249"/>
      <c r="C47" s="249"/>
      <c r="D47" s="249"/>
      <c r="E47" s="249"/>
      <c r="F47" s="249"/>
      <c r="G47" s="249"/>
      <c r="H47" s="249"/>
      <c r="I47" s="250"/>
    </row>
    <row r="48" spans="1:10" ht="30" customHeight="1" x14ac:dyDescent="0.2">
      <c r="A48" s="278" t="s">
        <v>95</v>
      </c>
      <c r="B48" s="252"/>
      <c r="C48" s="252"/>
      <c r="D48" s="252"/>
      <c r="E48" s="252"/>
      <c r="F48" s="252"/>
      <c r="G48" s="252"/>
      <c r="H48" s="252"/>
      <c r="I48" s="253"/>
    </row>
    <row r="49" spans="1:13" ht="126.75" customHeight="1" x14ac:dyDescent="0.2">
      <c r="A49" s="397"/>
      <c r="B49" s="398"/>
      <c r="C49" s="398"/>
      <c r="D49" s="398"/>
      <c r="E49" s="398"/>
      <c r="F49" s="398"/>
      <c r="G49" s="398"/>
      <c r="H49" s="398"/>
      <c r="I49" s="399"/>
    </row>
    <row r="50" spans="1:13" ht="29.25" customHeight="1" x14ac:dyDescent="0.2">
      <c r="A50" s="77"/>
      <c r="B50" s="77"/>
      <c r="C50" s="77"/>
      <c r="D50" s="77"/>
      <c r="E50" s="77"/>
      <c r="F50" s="77"/>
      <c r="G50" s="77"/>
      <c r="H50" s="77"/>
      <c r="I50" s="78"/>
    </row>
    <row r="51" spans="1:13" ht="41.25" customHeight="1" x14ac:dyDescent="0.2">
      <c r="A51" s="288" t="s">
        <v>96</v>
      </c>
      <c r="B51" s="289"/>
      <c r="C51" s="289"/>
      <c r="D51" s="289"/>
      <c r="E51" s="289"/>
      <c r="F51" s="289"/>
      <c r="G51" s="289"/>
      <c r="H51" s="289"/>
      <c r="I51" s="290"/>
    </row>
    <row r="52" spans="1:13" ht="45" customHeight="1" x14ac:dyDescent="0.2">
      <c r="A52" s="294" t="s">
        <v>97</v>
      </c>
      <c r="B52" s="295"/>
      <c r="C52" s="295"/>
      <c r="D52" s="295"/>
      <c r="E52" s="295"/>
      <c r="F52" s="295"/>
      <c r="G52" s="295"/>
      <c r="H52" s="295"/>
      <c r="I52" s="296"/>
      <c r="K52" s="12"/>
      <c r="L52" s="12"/>
      <c r="M52" s="12"/>
    </row>
    <row r="53" spans="1:13" ht="193.5" customHeight="1" x14ac:dyDescent="0.2">
      <c r="A53" s="248"/>
      <c r="B53" s="249"/>
      <c r="C53" s="249"/>
      <c r="D53" s="249"/>
      <c r="E53" s="249"/>
      <c r="F53" s="249"/>
      <c r="G53" s="249"/>
      <c r="H53" s="249"/>
      <c r="I53" s="250"/>
    </row>
    <row r="54" spans="1:13" ht="45" customHeight="1" x14ac:dyDescent="0.2">
      <c r="A54" s="278" t="s">
        <v>98</v>
      </c>
      <c r="B54" s="252"/>
      <c r="C54" s="252"/>
      <c r="D54" s="252"/>
      <c r="E54" s="252"/>
      <c r="F54" s="252"/>
      <c r="G54" s="252"/>
      <c r="H54" s="252"/>
      <c r="I54" s="253"/>
    </row>
    <row r="55" spans="1:13" ht="196.5" customHeight="1" x14ac:dyDescent="0.2">
      <c r="A55" s="248"/>
      <c r="B55" s="249"/>
      <c r="C55" s="249"/>
      <c r="D55" s="249"/>
      <c r="E55" s="249"/>
      <c r="F55" s="249"/>
      <c r="G55" s="249"/>
      <c r="H55" s="249"/>
      <c r="I55" s="250"/>
    </row>
    <row r="56" spans="1:13" s="79" customFormat="1" ht="80.099999999999994" customHeight="1" x14ac:dyDescent="0.25">
      <c r="A56" s="278" t="s">
        <v>99</v>
      </c>
      <c r="B56" s="252"/>
      <c r="C56" s="252"/>
      <c r="D56" s="252"/>
      <c r="E56" s="252"/>
      <c r="F56" s="252"/>
      <c r="G56" s="252"/>
      <c r="H56" s="252"/>
      <c r="I56" s="253"/>
    </row>
    <row r="57" spans="1:13" ht="195.75" customHeight="1" x14ac:dyDescent="0.2">
      <c r="A57" s="396"/>
      <c r="B57" s="388"/>
      <c r="C57" s="388"/>
      <c r="D57" s="388"/>
      <c r="E57" s="388"/>
      <c r="F57" s="388"/>
      <c r="G57" s="388"/>
      <c r="H57" s="388"/>
      <c r="I57" s="389"/>
    </row>
    <row r="59" spans="1:13" ht="33" customHeight="1" thickBot="1" x14ac:dyDescent="0.25">
      <c r="A59" s="224" t="s">
        <v>100</v>
      </c>
      <c r="B59" s="225"/>
      <c r="C59" s="225"/>
      <c r="D59" s="225"/>
      <c r="E59" s="225"/>
      <c r="F59" s="225"/>
      <c r="G59" s="225"/>
      <c r="H59" s="225"/>
      <c r="I59" s="226"/>
    </row>
    <row r="60" spans="1:13" s="80" customFormat="1" ht="45.75" customHeight="1" x14ac:dyDescent="0.25">
      <c r="A60" s="291" t="s">
        <v>101</v>
      </c>
      <c r="B60" s="292"/>
      <c r="C60" s="292"/>
      <c r="D60" s="292"/>
      <c r="E60" s="292"/>
      <c r="F60" s="292"/>
      <c r="G60" s="292"/>
      <c r="H60" s="292"/>
      <c r="I60" s="293"/>
    </row>
    <row r="61" spans="1:13" ht="32.25" customHeight="1" x14ac:dyDescent="0.2">
      <c r="A61" s="90"/>
      <c r="B61" s="300" t="s">
        <v>102</v>
      </c>
      <c r="C61" s="300"/>
      <c r="D61" s="300"/>
      <c r="E61" s="300"/>
      <c r="F61" s="300"/>
      <c r="G61" s="300"/>
      <c r="H61" s="300"/>
      <c r="I61" s="301"/>
    </row>
    <row r="62" spans="1:13" ht="32.25" customHeight="1" x14ac:dyDescent="0.2">
      <c r="A62" s="90"/>
      <c r="B62" s="302" t="s">
        <v>103</v>
      </c>
      <c r="C62" s="302"/>
      <c r="D62" s="302"/>
      <c r="E62" s="302"/>
      <c r="F62" s="302"/>
      <c r="G62" s="302"/>
      <c r="H62" s="302"/>
      <c r="I62" s="303"/>
    </row>
    <row r="63" spans="1:13" ht="32.25" customHeight="1" x14ac:dyDescent="0.2">
      <c r="A63" s="90"/>
      <c r="B63" s="302" t="s">
        <v>104</v>
      </c>
      <c r="C63" s="302"/>
      <c r="D63" s="302"/>
      <c r="E63" s="302"/>
      <c r="F63" s="302"/>
      <c r="G63" s="302"/>
      <c r="H63" s="302"/>
      <c r="I63" s="303"/>
    </row>
    <row r="64" spans="1:13" ht="32.25" customHeight="1" x14ac:dyDescent="0.2">
      <c r="A64" s="90"/>
      <c r="B64" s="302" t="s">
        <v>105</v>
      </c>
      <c r="C64" s="302"/>
      <c r="D64" s="302"/>
      <c r="E64" s="302"/>
      <c r="F64" s="302"/>
      <c r="G64" s="302"/>
      <c r="H64" s="302"/>
      <c r="I64" s="303"/>
    </row>
    <row r="65" spans="1:10" ht="32.25" customHeight="1" thickBot="1" x14ac:dyDescent="0.25">
      <c r="A65" s="90"/>
      <c r="B65" s="304" t="s">
        <v>106</v>
      </c>
      <c r="C65" s="304"/>
      <c r="D65" s="304"/>
      <c r="E65" s="304"/>
      <c r="F65" s="304"/>
      <c r="G65" s="304"/>
      <c r="H65" s="304"/>
      <c r="I65" s="305"/>
    </row>
    <row r="66" spans="1:10" ht="32.25" customHeight="1" thickBot="1" x14ac:dyDescent="0.25">
      <c r="A66" s="297" t="s">
        <v>107</v>
      </c>
      <c r="B66" s="298"/>
      <c r="C66" s="298"/>
      <c r="D66" s="298"/>
      <c r="E66" s="298"/>
      <c r="F66" s="298"/>
      <c r="G66" s="298"/>
      <c r="H66" s="298"/>
      <c r="I66" s="299"/>
    </row>
    <row r="67" spans="1:10" ht="206.25" customHeight="1" thickBot="1" x14ac:dyDescent="0.25">
      <c r="A67" s="197"/>
      <c r="B67" s="198"/>
      <c r="C67" s="198"/>
      <c r="D67" s="198"/>
      <c r="E67" s="198"/>
      <c r="F67" s="198"/>
      <c r="G67" s="198"/>
      <c r="H67" s="198"/>
      <c r="I67" s="199"/>
    </row>
    <row r="68" spans="1:10" ht="15" thickBot="1" x14ac:dyDescent="0.25"/>
    <row r="69" spans="1:10" ht="23.25" x14ac:dyDescent="0.35">
      <c r="A69" s="209" t="s">
        <v>108</v>
      </c>
      <c r="B69" s="210"/>
      <c r="C69" s="210"/>
      <c r="D69" s="210"/>
      <c r="E69" s="210"/>
      <c r="F69" s="211"/>
      <c r="G69" s="81"/>
      <c r="H69" s="81"/>
      <c r="I69" s="81"/>
    </row>
    <row r="70" spans="1:10" x14ac:dyDescent="0.2">
      <c r="A70" s="212" t="s">
        <v>109</v>
      </c>
      <c r="B70" s="213"/>
      <c r="C70" s="213"/>
      <c r="D70" s="213"/>
      <c r="E70" s="213"/>
      <c r="F70" s="214"/>
      <c r="G70" s="82"/>
      <c r="H70" s="82"/>
      <c r="I70" s="82"/>
    </row>
    <row r="71" spans="1:10" ht="30" customHeight="1" x14ac:dyDescent="0.2">
      <c r="A71" s="215" t="s">
        <v>110</v>
      </c>
      <c r="B71" s="216"/>
      <c r="C71" s="216"/>
      <c r="D71" s="216"/>
      <c r="E71" s="216"/>
      <c r="F71" s="217"/>
      <c r="G71" s="83"/>
      <c r="H71" s="83"/>
      <c r="I71" s="83"/>
      <c r="J71" s="84"/>
    </row>
    <row r="72" spans="1:10" ht="30" customHeight="1" x14ac:dyDescent="0.2">
      <c r="A72" s="215" t="s">
        <v>111</v>
      </c>
      <c r="B72" s="216"/>
      <c r="C72" s="216"/>
      <c r="D72" s="216"/>
      <c r="E72" s="216"/>
      <c r="F72" s="217"/>
      <c r="G72" s="83"/>
      <c r="H72" s="83"/>
      <c r="I72" s="83"/>
    </row>
    <row r="73" spans="1:10" ht="14.1" customHeight="1" x14ac:dyDescent="0.2">
      <c r="A73" s="215" t="s">
        <v>165</v>
      </c>
      <c r="B73" s="216"/>
      <c r="C73" s="216"/>
      <c r="D73" s="216"/>
      <c r="E73" s="216"/>
      <c r="F73" s="217"/>
      <c r="G73" s="83"/>
      <c r="H73" s="83"/>
      <c r="I73" s="83"/>
    </row>
    <row r="74" spans="1:10" ht="30" customHeight="1" x14ac:dyDescent="0.2">
      <c r="A74" s="215" t="s">
        <v>113</v>
      </c>
      <c r="B74" s="216"/>
      <c r="C74" s="216"/>
      <c r="D74" s="216"/>
      <c r="E74" s="216"/>
      <c r="F74" s="217"/>
      <c r="G74" s="83"/>
      <c r="H74" s="83"/>
      <c r="I74" s="83"/>
    </row>
    <row r="75" spans="1:10" ht="143.25" customHeight="1" x14ac:dyDescent="0.2">
      <c r="A75" s="262"/>
      <c r="B75" s="263"/>
      <c r="C75" s="263"/>
      <c r="D75" s="85" t="s">
        <v>114</v>
      </c>
      <c r="E75" s="85" t="s">
        <v>115</v>
      </c>
      <c r="F75" s="86" t="s">
        <v>116</v>
      </c>
    </row>
    <row r="76" spans="1:10" ht="62.45" customHeight="1" x14ac:dyDescent="0.2">
      <c r="A76" s="260" t="s">
        <v>117</v>
      </c>
      <c r="B76" s="261"/>
      <c r="C76" s="135" t="s">
        <v>166</v>
      </c>
      <c r="D76" s="111"/>
      <c r="E76" s="111"/>
      <c r="F76" s="112"/>
    </row>
    <row r="77" spans="1:10" ht="31.5" customHeight="1" x14ac:dyDescent="0.2">
      <c r="A77" s="260"/>
      <c r="B77" s="261"/>
      <c r="C77" s="135" t="s">
        <v>167</v>
      </c>
      <c r="D77" s="111"/>
      <c r="E77" s="111"/>
      <c r="F77" s="112"/>
    </row>
    <row r="78" spans="1:10" ht="31.5" customHeight="1" x14ac:dyDescent="0.2">
      <c r="A78" s="260"/>
      <c r="B78" s="261"/>
      <c r="C78" s="135" t="s">
        <v>168</v>
      </c>
      <c r="D78" s="111"/>
      <c r="E78" s="111"/>
      <c r="F78" s="112"/>
    </row>
    <row r="79" spans="1:10" ht="62.45" customHeight="1" x14ac:dyDescent="0.2">
      <c r="A79" s="258" t="s">
        <v>120</v>
      </c>
      <c r="B79" s="259"/>
      <c r="C79" s="135" t="s">
        <v>169</v>
      </c>
      <c r="D79" s="111"/>
      <c r="E79" s="111"/>
      <c r="F79" s="112"/>
    </row>
    <row r="80" spans="1:10" ht="31.5" customHeight="1" x14ac:dyDescent="0.2">
      <c r="A80" s="258"/>
      <c r="B80" s="259"/>
      <c r="C80" s="135" t="s">
        <v>170</v>
      </c>
      <c r="D80" s="111"/>
      <c r="E80" s="111"/>
      <c r="F80" s="112"/>
    </row>
    <row r="81" spans="1:9" ht="32.1" customHeight="1" x14ac:dyDescent="0.2">
      <c r="A81" s="258"/>
      <c r="B81" s="259"/>
      <c r="C81" s="135" t="s">
        <v>171</v>
      </c>
      <c r="D81" s="111"/>
      <c r="E81" s="111"/>
      <c r="F81" s="112"/>
      <c r="G81" s="136"/>
      <c r="H81" s="136"/>
      <c r="I81" s="136"/>
    </row>
    <row r="82" spans="1:9" ht="62.1" customHeight="1" x14ac:dyDescent="0.2">
      <c r="A82" s="258" t="s">
        <v>123</v>
      </c>
      <c r="B82" s="259"/>
      <c r="C82" s="135" t="s">
        <v>172</v>
      </c>
      <c r="D82" s="111"/>
      <c r="E82" s="111"/>
      <c r="F82" s="112"/>
    </row>
    <row r="83" spans="1:9" ht="31.5" customHeight="1" x14ac:dyDescent="0.2">
      <c r="A83" s="258"/>
      <c r="B83" s="259"/>
      <c r="C83" s="135" t="s">
        <v>167</v>
      </c>
      <c r="D83" s="111"/>
      <c r="E83" s="111"/>
      <c r="F83" s="112"/>
    </row>
    <row r="84" spans="1:9" ht="35.1" customHeight="1" x14ac:dyDescent="0.2">
      <c r="A84" s="258"/>
      <c r="B84" s="259"/>
      <c r="C84" s="135" t="s">
        <v>168</v>
      </c>
      <c r="D84" s="111"/>
      <c r="E84" s="111"/>
      <c r="F84" s="112"/>
    </row>
    <row r="85" spans="1:9" ht="266.10000000000002" customHeight="1" thickBot="1" x14ac:dyDescent="0.25">
      <c r="A85" s="256" t="s">
        <v>125</v>
      </c>
      <c r="B85" s="257"/>
      <c r="C85" s="137" t="s">
        <v>126</v>
      </c>
      <c r="D85" s="113"/>
      <c r="E85" s="113"/>
      <c r="F85" s="114"/>
    </row>
  </sheetData>
  <sheetProtection algorithmName="SHA-512" hashValue="RzqEjDxbc+J5ogDtOC/JGNmPqi6PURbhWt7mxng83k65KswnYZ1irynJYFypqGoBnsNIbJE8nNcUN4DFEtdUgA==" saltValue="N6f7gjSctVoyts3KWZj1ng==" spinCount="100000" sheet="1" objects="1" scenarios="1"/>
  <mergeCells count="81">
    <mergeCell ref="A85:B85"/>
    <mergeCell ref="B6:I6"/>
    <mergeCell ref="A1:I1"/>
    <mergeCell ref="A2:I2"/>
    <mergeCell ref="A3:I3"/>
    <mergeCell ref="A4:I4"/>
    <mergeCell ref="B5:I5"/>
    <mergeCell ref="B7:I7"/>
    <mergeCell ref="B8:I8"/>
    <mergeCell ref="A11:I11"/>
    <mergeCell ref="A12:I12"/>
    <mergeCell ref="D14:E14"/>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D21:E21"/>
    <mergeCell ref="F21:G21"/>
    <mergeCell ref="H21:I21"/>
    <mergeCell ref="D22:E22"/>
    <mergeCell ref="F22:G22"/>
    <mergeCell ref="H22:I22"/>
    <mergeCell ref="A44:I44"/>
    <mergeCell ref="D23:E23"/>
    <mergeCell ref="F23:G23"/>
    <mergeCell ref="H23:I23"/>
    <mergeCell ref="D24:E24"/>
    <mergeCell ref="F24:G24"/>
    <mergeCell ref="H24:I24"/>
    <mergeCell ref="A39:I39"/>
    <mergeCell ref="A40:I40"/>
    <mergeCell ref="A41:I41"/>
    <mergeCell ref="A42:I42"/>
    <mergeCell ref="A43:I43"/>
    <mergeCell ref="A57:I57"/>
    <mergeCell ref="A45:I45"/>
    <mergeCell ref="A46:I46"/>
    <mergeCell ref="A47:I47"/>
    <mergeCell ref="A48:I48"/>
    <mergeCell ref="A49:I49"/>
    <mergeCell ref="A51:I51"/>
    <mergeCell ref="A52:I52"/>
    <mergeCell ref="A53:I53"/>
    <mergeCell ref="A54:I54"/>
    <mergeCell ref="A55:I55"/>
    <mergeCell ref="A56:I56"/>
    <mergeCell ref="A71:F71"/>
    <mergeCell ref="A59:I59"/>
    <mergeCell ref="A60:I60"/>
    <mergeCell ref="B61:I61"/>
    <mergeCell ref="B62:I62"/>
    <mergeCell ref="B63:I63"/>
    <mergeCell ref="B64:I64"/>
    <mergeCell ref="B65:I65"/>
    <mergeCell ref="A66:I66"/>
    <mergeCell ref="A67:I67"/>
    <mergeCell ref="A69:F69"/>
    <mergeCell ref="A70:F70"/>
    <mergeCell ref="A79:B81"/>
    <mergeCell ref="A82:B84"/>
    <mergeCell ref="A72:F72"/>
    <mergeCell ref="A73:F73"/>
    <mergeCell ref="A74:F74"/>
    <mergeCell ref="A75:C75"/>
    <mergeCell ref="A76:B78"/>
  </mergeCells>
  <conditionalFormatting sqref="A16">
    <cfRule type="expression" dxfId="111" priority="18">
      <formula>$A16&lt;&gt;""</formula>
    </cfRule>
    <cfRule type="expression" dxfId="110" priority="39">
      <formula>$A15&lt;&gt;""</formula>
    </cfRule>
  </conditionalFormatting>
  <conditionalFormatting sqref="A16:D16">
    <cfRule type="expression" dxfId="109" priority="38">
      <formula>$A16&lt;&gt;""</formula>
    </cfRule>
  </conditionalFormatting>
  <conditionalFormatting sqref="B16:I24">
    <cfRule type="expression" dxfId="108" priority="35">
      <formula>$A16=""</formula>
    </cfRule>
  </conditionalFormatting>
  <conditionalFormatting sqref="C16:I24">
    <cfRule type="expression" dxfId="107" priority="36">
      <formula>$A16&lt;&gt;0</formula>
    </cfRule>
  </conditionalFormatting>
  <conditionalFormatting sqref="B16">
    <cfRule type="cellIs" dxfId="106" priority="28" operator="equal">
      <formula>"&lt; Add Subtask"</formula>
    </cfRule>
    <cfRule type="cellIs" dxfId="105" priority="37" operator="equal">
      <formula>"ERROR"</formula>
    </cfRule>
  </conditionalFormatting>
  <conditionalFormatting sqref="A17:A24">
    <cfRule type="expression" dxfId="104" priority="34">
      <formula>$A16&lt;&gt;""</formula>
    </cfRule>
  </conditionalFormatting>
  <conditionalFormatting sqref="B17:B24">
    <cfRule type="cellIs" dxfId="103" priority="32" operator="equal">
      <formula>"ERROR"</formula>
    </cfRule>
  </conditionalFormatting>
  <conditionalFormatting sqref="J15">
    <cfRule type="expression" dxfId="102" priority="30">
      <formula>$B15="error"</formula>
    </cfRule>
  </conditionalFormatting>
  <conditionalFormatting sqref="J16:J24">
    <cfRule type="expression" dxfId="101" priority="29">
      <formula>$B16="error"</formula>
    </cfRule>
  </conditionalFormatting>
  <conditionalFormatting sqref="J15:J24">
    <cfRule type="expression" dxfId="100" priority="40">
      <formula>$I15="(Incomplete)"</formula>
    </cfRule>
    <cfRule type="expression" dxfId="99" priority="41">
      <formula>$A15=""</formula>
    </cfRule>
  </conditionalFormatting>
  <conditionalFormatting sqref="A28:G36">
    <cfRule type="expression" dxfId="98" priority="19">
      <formula>$A16&lt;&gt;""</formula>
    </cfRule>
    <cfRule type="expression" dxfId="97" priority="25">
      <formula>$A16=""</formula>
    </cfRule>
  </conditionalFormatting>
  <conditionalFormatting sqref="C28:G36">
    <cfRule type="expression" dxfId="96" priority="26">
      <formula>$A16&lt;&gt;0</formula>
    </cfRule>
  </conditionalFormatting>
  <conditionalFormatting sqref="B28">
    <cfRule type="cellIs" dxfId="95" priority="27" operator="equal">
      <formula>"ERROR"</formula>
    </cfRule>
  </conditionalFormatting>
  <conditionalFormatting sqref="B29:B36">
    <cfRule type="cellIs" dxfId="94" priority="24" operator="equal">
      <formula>"ERROR"</formula>
    </cfRule>
  </conditionalFormatting>
  <conditionalFormatting sqref="A27:G36">
    <cfRule type="expression" dxfId="93" priority="23">
      <formula>$A27="Proposed Use"</formula>
    </cfRule>
  </conditionalFormatting>
  <conditionalFormatting sqref="A15:I24">
    <cfRule type="expression" dxfId="92" priority="31">
      <formula>$A15="Proposed Use"</formula>
    </cfRule>
    <cfRule type="expression" dxfId="91" priority="33">
      <formula>$A15&lt;&gt;""</formula>
    </cfRule>
  </conditionalFormatting>
  <conditionalFormatting sqref="A17:A24">
    <cfRule type="expression" dxfId="90" priority="15">
      <formula>$A17&lt;&gt;""</formula>
    </cfRule>
    <cfRule type="expression" dxfId="89" priority="17">
      <formula>$A16&lt;&gt;""</formula>
    </cfRule>
  </conditionalFormatting>
  <conditionalFormatting sqref="A17:A24">
    <cfRule type="expression" dxfId="88" priority="16">
      <formula>$A17&lt;&gt;""</formula>
    </cfRule>
  </conditionalFormatting>
  <conditionalFormatting sqref="H27:H36">
    <cfRule type="expression" dxfId="87" priority="13">
      <formula>$A27="Proposed Use"</formula>
    </cfRule>
  </conditionalFormatting>
  <conditionalFormatting sqref="J28:J36">
    <cfRule type="expression" dxfId="86" priority="9">
      <formula>$I28="(Incomplete)"</formula>
    </cfRule>
    <cfRule type="expression" dxfId="85" priority="10">
      <formula>$A28=""</formula>
    </cfRule>
  </conditionalFormatting>
  <conditionalFormatting sqref="H28:H36">
    <cfRule type="expression" dxfId="84" priority="4">
      <formula>$A16&lt;&gt;""</formula>
    </cfRule>
    <cfRule type="expression" dxfId="83" priority="8">
      <formula>$A16=""</formula>
    </cfRule>
  </conditionalFormatting>
  <conditionalFormatting sqref="H27:H36">
    <cfRule type="expression" dxfId="82" priority="7">
      <formula>$A27="Proposed Use"</formula>
    </cfRule>
  </conditionalFormatting>
  <conditionalFormatting sqref="I27">
    <cfRule type="expression" dxfId="81" priority="6">
      <formula>$B27="error"</formula>
    </cfRule>
  </conditionalFormatting>
  <conditionalFormatting sqref="J28:J36">
    <cfRule type="expression" dxfId="80" priority="5">
      <formula>$B28="error"</formula>
    </cfRule>
  </conditionalFormatting>
  <conditionalFormatting sqref="I27">
    <cfRule type="expression" dxfId="79" priority="11">
      <formula>$H27="(Incomplete)"</formula>
    </cfRule>
    <cfRule type="expression" dxfId="78" priority="12">
      <formula>$A27=""</formula>
    </cfRule>
  </conditionalFormatting>
  <conditionalFormatting sqref="I28:I36">
    <cfRule type="expression" dxfId="77" priority="2">
      <formula>$I28="(Incomplete)"</formula>
    </cfRule>
    <cfRule type="expression" dxfId="76" priority="3">
      <formula>$A28=""</formula>
    </cfRule>
  </conditionalFormatting>
  <conditionalFormatting sqref="I28:I36">
    <cfRule type="expression" dxfId="75" priority="1">
      <formula>$B28="error"</formula>
    </cfRule>
  </conditionalFormatting>
  <conditionalFormatting sqref="H28:I36">
    <cfRule type="expression" dxfId="74" priority="14">
      <formula>$A16=""</formula>
    </cfRule>
  </conditionalFormatting>
  <dataValidations count="3">
    <dataValidation type="list" allowBlank="1" showInputMessage="1" showErrorMessage="1" sqref="C27:C36" xr:uid="{DA6E8892-89AF-4108-967A-98433A7F7129}">
      <formula1>"Retained,Suballocated"</formula1>
    </dataValidation>
    <dataValidation type="list" allowBlank="1" showInputMessage="1" showErrorMessage="1" sqref="A16:A24" xr:uid="{64E3C94E-C498-44C8-8095-F7DBC28A9E3F}">
      <formula1>"Subtask"</formula1>
    </dataValidation>
    <dataValidation type="list" allowBlank="1" showInputMessage="1" showErrorMessage="1" sqref="A5:A8 A61:A65" xr:uid="{02BC30E9-226F-4125-9A59-A7D66C110518}">
      <formula1>"X"</formula1>
    </dataValidation>
  </dataValidations>
  <pageMargins left="0.7" right="0.7" top="0.75" bottom="0.75" header="0.3" footer="0.3"/>
  <pageSetup scale="73" orientation="landscape" horizontalDpi="1200" verticalDpi="1200" r:id="rId1"/>
  <rowBreaks count="4" manualBreakCount="4">
    <brk id="39" max="8" man="1"/>
    <brk id="47" max="8" man="1"/>
    <brk id="68" max="8" man="1"/>
    <brk id="79" max="8" man="1"/>
  </rowBreaks>
  <colBreaks count="1" manualBreakCount="1">
    <brk id="9" max="103" man="1"/>
  </colBreaks>
  <ignoredErrors>
    <ignoredError sqref="A28:A36"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1C093-1FD5-41ED-8A1A-A60C93A0AD34}">
  <sheetPr>
    <tabColor rgb="FF7030A0"/>
  </sheetPr>
  <dimension ref="A1:M85"/>
  <sheetViews>
    <sheetView zoomScaleNormal="100" workbookViewId="0">
      <selection sqref="A1:I1"/>
    </sheetView>
  </sheetViews>
  <sheetFormatPr defaultColWidth="8.7109375" defaultRowHeight="14.25" x14ac:dyDescent="0.2"/>
  <cols>
    <col min="1" max="1" width="16.140625" style="13" customWidth="1"/>
    <col min="2" max="2" width="18.85546875" style="13" bestFit="1" customWidth="1"/>
    <col min="3" max="3" width="32.5703125" style="13" customWidth="1"/>
    <col min="4" max="7" width="16.5703125" style="13" customWidth="1"/>
    <col min="8" max="8" width="17.140625" style="13" customWidth="1"/>
    <col min="9" max="9" width="16.5703125" style="13" customWidth="1"/>
    <col min="10" max="11" width="20.28515625" style="13" customWidth="1"/>
    <col min="12" max="12" width="8.7109375" style="13"/>
    <col min="13" max="13" width="19.42578125" style="13" customWidth="1"/>
    <col min="14" max="15" width="18.5703125" style="13" customWidth="1"/>
    <col min="16" max="17" width="12.42578125" style="13" customWidth="1"/>
    <col min="18" max="19" width="18.140625" style="13" customWidth="1"/>
    <col min="20" max="23" width="16.42578125" style="13" customWidth="1"/>
    <col min="24" max="24" width="27.42578125" style="13" customWidth="1"/>
    <col min="25" max="16384" width="8.7109375" style="13"/>
  </cols>
  <sheetData>
    <row r="1" spans="1:12" ht="25.5" customHeight="1" x14ac:dyDescent="0.2">
      <c r="A1" s="227" t="s">
        <v>156</v>
      </c>
      <c r="B1" s="228"/>
      <c r="C1" s="228"/>
      <c r="D1" s="228"/>
      <c r="E1" s="228"/>
      <c r="F1" s="228"/>
      <c r="G1" s="228"/>
      <c r="H1" s="228"/>
      <c r="I1" s="229"/>
    </row>
    <row r="2" spans="1:12" ht="19.5" customHeight="1" thickBot="1" x14ac:dyDescent="0.25">
      <c r="A2" s="390" t="s">
        <v>75</v>
      </c>
      <c r="B2" s="391"/>
      <c r="C2" s="391"/>
      <c r="D2" s="391"/>
      <c r="E2" s="391"/>
      <c r="F2" s="391"/>
      <c r="G2" s="391"/>
      <c r="H2" s="391"/>
      <c r="I2" s="392"/>
    </row>
    <row r="3" spans="1:12" ht="30.75" customHeight="1" x14ac:dyDescent="0.2">
      <c r="A3" s="393" t="s">
        <v>150</v>
      </c>
      <c r="B3" s="394"/>
      <c r="C3" s="394"/>
      <c r="D3" s="394"/>
      <c r="E3" s="394"/>
      <c r="F3" s="394"/>
      <c r="G3" s="394"/>
      <c r="H3" s="394"/>
      <c r="I3" s="395"/>
    </row>
    <row r="4" spans="1:12" ht="16.5" customHeight="1" thickBot="1" x14ac:dyDescent="0.25">
      <c r="A4" s="239" t="s">
        <v>76</v>
      </c>
      <c r="B4" s="240"/>
      <c r="C4" s="240"/>
      <c r="D4" s="240"/>
      <c r="E4" s="240"/>
      <c r="F4" s="240"/>
      <c r="G4" s="240"/>
      <c r="H4" s="240"/>
      <c r="I4" s="241"/>
    </row>
    <row r="5" spans="1:12" ht="26.25" customHeight="1" x14ac:dyDescent="0.2">
      <c r="A5" s="90"/>
      <c r="B5" s="236" t="s">
        <v>77</v>
      </c>
      <c r="C5" s="237"/>
      <c r="D5" s="237"/>
      <c r="E5" s="237"/>
      <c r="F5" s="237"/>
      <c r="G5" s="237"/>
      <c r="H5" s="237"/>
      <c r="I5" s="238"/>
    </row>
    <row r="6" spans="1:12" ht="26.25" customHeight="1" x14ac:dyDescent="0.2">
      <c r="A6" s="140"/>
      <c r="B6" s="233" t="s">
        <v>78</v>
      </c>
      <c r="C6" s="234"/>
      <c r="D6" s="234"/>
      <c r="E6" s="234"/>
      <c r="F6" s="234"/>
      <c r="G6" s="234"/>
      <c r="H6" s="234"/>
      <c r="I6" s="235"/>
    </row>
    <row r="7" spans="1:12" ht="26.25" customHeight="1" x14ac:dyDescent="0.2">
      <c r="A7" s="140"/>
      <c r="B7" s="233" t="s">
        <v>79</v>
      </c>
      <c r="C7" s="234"/>
      <c r="D7" s="234"/>
      <c r="E7" s="234"/>
      <c r="F7" s="234"/>
      <c r="G7" s="234"/>
      <c r="H7" s="234"/>
      <c r="I7" s="235"/>
    </row>
    <row r="8" spans="1:12" ht="26.25" customHeight="1" thickBot="1" x14ac:dyDescent="0.25">
      <c r="A8" s="141"/>
      <c r="B8" s="230" t="s">
        <v>80</v>
      </c>
      <c r="C8" s="231"/>
      <c r="D8" s="231"/>
      <c r="E8" s="231"/>
      <c r="F8" s="231"/>
      <c r="G8" s="231"/>
      <c r="H8" s="231"/>
      <c r="I8" s="232"/>
    </row>
    <row r="11" spans="1:12" ht="23.25" customHeight="1" x14ac:dyDescent="0.2">
      <c r="A11" s="218" t="s">
        <v>81</v>
      </c>
      <c r="B11" s="219"/>
      <c r="C11" s="219"/>
      <c r="D11" s="219"/>
      <c r="E11" s="219"/>
      <c r="F11" s="219"/>
      <c r="G11" s="219"/>
      <c r="H11" s="219"/>
      <c r="I11" s="220"/>
    </row>
    <row r="12" spans="1:12" ht="53.25" customHeight="1" thickBot="1" x14ac:dyDescent="0.25">
      <c r="A12" s="264" t="s">
        <v>82</v>
      </c>
      <c r="B12" s="265"/>
      <c r="C12" s="265"/>
      <c r="D12" s="265"/>
      <c r="E12" s="265"/>
      <c r="F12" s="265"/>
      <c r="G12" s="265"/>
      <c r="H12" s="265"/>
      <c r="I12" s="266"/>
      <c r="J12" s="76"/>
      <c r="K12" s="76"/>
      <c r="L12" s="76"/>
    </row>
    <row r="14" spans="1:12" ht="27.95" customHeight="1" x14ac:dyDescent="0.2">
      <c r="A14" s="15" t="s">
        <v>51</v>
      </c>
      <c r="B14" s="15" t="s">
        <v>52</v>
      </c>
      <c r="C14" s="15" t="s">
        <v>53</v>
      </c>
      <c r="D14" s="271" t="s">
        <v>83</v>
      </c>
      <c r="E14" s="272"/>
      <c r="F14" s="271" t="s">
        <v>84</v>
      </c>
      <c r="G14" s="272"/>
      <c r="H14" s="271" t="s">
        <v>130</v>
      </c>
      <c r="I14" s="272"/>
      <c r="J14" s="14"/>
    </row>
    <row r="15" spans="1:12" x14ac:dyDescent="0.2">
      <c r="A15" s="74" t="s">
        <v>54</v>
      </c>
      <c r="B15" s="18">
        <v>7</v>
      </c>
      <c r="C15" s="94"/>
      <c r="D15" s="269"/>
      <c r="E15" s="270"/>
      <c r="F15" s="273"/>
      <c r="G15" s="273"/>
      <c r="H15" s="274"/>
      <c r="I15" s="275"/>
      <c r="J15" s="21" t="str">
        <f>IF(AND(A14="",B15="error"),"Missing row above.","")</f>
        <v/>
      </c>
    </row>
    <row r="16" spans="1:12" x14ac:dyDescent="0.2">
      <c r="A16" s="142"/>
      <c r="B16" s="23" t="str">
        <f>IF(A16="Proposed Use",COUNTIF($A$4:A15,"Proposed use")+1,IF(A16="Subtask",B15+0.1&amp;"","&lt; Add Subtask"))</f>
        <v>&lt; Add Subtask</v>
      </c>
      <c r="C16" s="95"/>
      <c r="D16" s="268"/>
      <c r="E16" s="268"/>
      <c r="F16" s="277"/>
      <c r="G16" s="277"/>
      <c r="H16" s="276"/>
      <c r="I16" s="276"/>
      <c r="J16" s="21" t="str">
        <f t="shared" ref="J16:J24" si="0">IF(AND(A15="",B16="error"),"Missing row above.","")</f>
        <v/>
      </c>
    </row>
    <row r="17" spans="1:13" x14ac:dyDescent="0.2">
      <c r="A17" s="142"/>
      <c r="B17" s="23" t="str">
        <f>IF(AND(A16="",A17&lt;&gt;""),"ERROR",IF(A17="Proposed Use",COUNTIF($A$4:A16,"Proposed use")+1,IF(A17="Subtask",B16+0.1&amp;"","")))</f>
        <v/>
      </c>
      <c r="C17" s="95"/>
      <c r="D17" s="267"/>
      <c r="E17" s="267"/>
      <c r="F17" s="254"/>
      <c r="G17" s="254"/>
      <c r="H17" s="255"/>
      <c r="I17" s="255"/>
      <c r="J17" s="21" t="str">
        <f t="shared" si="0"/>
        <v/>
      </c>
    </row>
    <row r="18" spans="1:13" x14ac:dyDescent="0.2">
      <c r="A18" s="142"/>
      <c r="B18" s="23" t="str">
        <f>IF(AND(A17="",A18&lt;&gt;""),"ERROR",IF(A18="Proposed Use",COUNTIF($A$4:A17,"Proposed use")+1,IF(A18="Subtask",B17+0.1&amp;"","")))</f>
        <v/>
      </c>
      <c r="C18" s="95"/>
      <c r="D18" s="267"/>
      <c r="E18" s="267"/>
      <c r="F18" s="254"/>
      <c r="G18" s="254"/>
      <c r="H18" s="255"/>
      <c r="I18" s="255"/>
      <c r="J18" s="21" t="str">
        <f t="shared" si="0"/>
        <v/>
      </c>
      <c r="M18" s="16"/>
    </row>
    <row r="19" spans="1:13" x14ac:dyDescent="0.2">
      <c r="A19" s="142"/>
      <c r="B19" s="23" t="str">
        <f>IF(AND(A18="",A19&lt;&gt;""),"ERROR",IF(A19="Proposed Use",COUNTIF($A$4:A18,"Proposed use")+1,IF(A19="Subtask",B18+0.1&amp;"","")))</f>
        <v/>
      </c>
      <c r="C19" s="95"/>
      <c r="D19" s="267"/>
      <c r="E19" s="267"/>
      <c r="F19" s="254"/>
      <c r="G19" s="254"/>
      <c r="H19" s="255"/>
      <c r="I19" s="255"/>
      <c r="J19" s="21" t="str">
        <f t="shared" si="0"/>
        <v/>
      </c>
    </row>
    <row r="20" spans="1:13" x14ac:dyDescent="0.2">
      <c r="A20" s="142"/>
      <c r="B20" s="23" t="str">
        <f>IF(AND(A19="",A20&lt;&gt;""),"ERROR",IF(A20="Proposed Use",COUNTIF($A$4:A19,"Proposed use")+1,IF(A20="Subtask",B19+0.1&amp;"","")))</f>
        <v/>
      </c>
      <c r="C20" s="95"/>
      <c r="D20" s="267"/>
      <c r="E20" s="267"/>
      <c r="F20" s="254"/>
      <c r="G20" s="254"/>
      <c r="H20" s="255"/>
      <c r="I20" s="255"/>
      <c r="J20" s="21" t="str">
        <f t="shared" si="0"/>
        <v/>
      </c>
    </row>
    <row r="21" spans="1:13" x14ac:dyDescent="0.2">
      <c r="A21" s="142"/>
      <c r="B21" s="23" t="str">
        <f>IF(AND(A20="",A21&lt;&gt;""),"ERROR",IF(A21="Proposed Use",COUNTIF($A$4:A20,"Proposed use")+1,IF(A21="Subtask",B20+0.1&amp;"","")))</f>
        <v/>
      </c>
      <c r="C21" s="95"/>
      <c r="D21" s="267"/>
      <c r="E21" s="267"/>
      <c r="F21" s="254"/>
      <c r="G21" s="254"/>
      <c r="H21" s="255"/>
      <c r="I21" s="255"/>
      <c r="J21" s="21" t="str">
        <f t="shared" si="0"/>
        <v/>
      </c>
    </row>
    <row r="22" spans="1:13" x14ac:dyDescent="0.2">
      <c r="A22" s="142"/>
      <c r="B22" s="23" t="str">
        <f>IF(AND(A21="",A22&lt;&gt;""),"ERROR",IF(A22="Proposed Use",COUNTIF($A$4:A21,"Proposed use")+1,IF(A22="Subtask",B21+0.1&amp;"","")))</f>
        <v/>
      </c>
      <c r="C22" s="95"/>
      <c r="D22" s="267"/>
      <c r="E22" s="267"/>
      <c r="F22" s="254"/>
      <c r="G22" s="254"/>
      <c r="H22" s="255"/>
      <c r="I22" s="255"/>
      <c r="J22" s="21" t="str">
        <f t="shared" si="0"/>
        <v/>
      </c>
    </row>
    <row r="23" spans="1:13" x14ac:dyDescent="0.2">
      <c r="A23" s="142"/>
      <c r="B23" s="23" t="str">
        <f>IF(AND(A22="",A23&lt;&gt;""),"ERROR",IF(A23="Proposed Use",COUNTIF($A$4:A22,"Proposed use")+1,IF(A23="Subtask",B22+0.1&amp;"","")))</f>
        <v/>
      </c>
      <c r="C23" s="95"/>
      <c r="D23" s="267"/>
      <c r="E23" s="267"/>
      <c r="F23" s="254"/>
      <c r="G23" s="254"/>
      <c r="H23" s="255"/>
      <c r="I23" s="255"/>
      <c r="J23" s="21" t="str">
        <f t="shared" si="0"/>
        <v/>
      </c>
    </row>
    <row r="24" spans="1:13" x14ac:dyDescent="0.2">
      <c r="A24" s="142"/>
      <c r="B24" s="23" t="str">
        <f>IF(AND(A23="",A24&lt;&gt;""),"ERROR",IF(A24="Proposed Use",COUNTIF($A$4:A23,"Proposed use")+1,IF(A24="Subtask",B23+0.1&amp;"","")))</f>
        <v/>
      </c>
      <c r="C24" s="95"/>
      <c r="D24" s="267"/>
      <c r="E24" s="267"/>
      <c r="F24" s="254"/>
      <c r="G24" s="254"/>
      <c r="H24" s="255"/>
      <c r="I24" s="255"/>
      <c r="J24" s="21" t="str">
        <f t="shared" si="0"/>
        <v/>
      </c>
    </row>
    <row r="26" spans="1:13" ht="42.75" customHeight="1" x14ac:dyDescent="0.2">
      <c r="A26" s="15" t="s">
        <v>51</v>
      </c>
      <c r="B26" s="15" t="s">
        <v>52</v>
      </c>
      <c r="C26" s="15" t="s">
        <v>86</v>
      </c>
      <c r="D26" s="15" t="s">
        <v>87</v>
      </c>
      <c r="E26" s="15" t="s">
        <v>88</v>
      </c>
      <c r="F26" s="15" t="s">
        <v>47</v>
      </c>
      <c r="G26" s="15" t="s">
        <v>48</v>
      </c>
      <c r="H26" s="15" t="s">
        <v>49</v>
      </c>
      <c r="I26" s="14"/>
    </row>
    <row r="27" spans="1:13" ht="15" x14ac:dyDescent="0.2">
      <c r="A27" s="74" t="s">
        <v>54</v>
      </c>
      <c r="B27" s="18">
        <v>7</v>
      </c>
      <c r="C27" s="96" t="s">
        <v>89</v>
      </c>
      <c r="D27" s="97"/>
      <c r="E27" s="97"/>
      <c r="F27" s="98"/>
      <c r="G27" s="98"/>
      <c r="H27" s="20">
        <f>IF(A28="Subtask",IF(SUM(F27:G27)&lt;&gt;SUM(H28:H36),"(Incomplete)",SUM(H28:H36)),SUM(F27:G27))</f>
        <v>0</v>
      </c>
      <c r="I27" s="21" t="str">
        <f>IF(H27="(Incomplete)","Total of Subtasks does not match Proposed Use total.",IF(AND(A26="",B27="error"),"Missing row above.",""))</f>
        <v/>
      </c>
    </row>
    <row r="28" spans="1:13" x14ac:dyDescent="0.2">
      <c r="A28" s="56">
        <f>A16</f>
        <v>0</v>
      </c>
      <c r="B28" s="23" t="str">
        <f>IF(A28="Proposed Use",COUNTIF($A$4:A27,"Proposed use")+1,IF(A28="Subtask",B27+0.1&amp;"",""))</f>
        <v/>
      </c>
      <c r="C28" s="99" t="s">
        <v>89</v>
      </c>
      <c r="D28" s="100"/>
      <c r="E28" s="100"/>
      <c r="F28" s="101"/>
      <c r="G28" s="101"/>
      <c r="H28" s="25" t="b">
        <f>IF($A28="Subtask",SUM(F28:G28,0))</f>
        <v>0</v>
      </c>
      <c r="I28" s="21" t="str">
        <f>IF(H28="(Incomplete)","Total of Subtasks does not match Proposed Use total.",IF(AND($A27="",$B28="error"),"Missing row above.",""))</f>
        <v/>
      </c>
      <c r="J28" s="21"/>
    </row>
    <row r="29" spans="1:13" x14ac:dyDescent="0.2">
      <c r="A29" s="56">
        <f t="shared" ref="A29:A36" si="1">A17</f>
        <v>0</v>
      </c>
      <c r="B29" s="23" t="str">
        <f>IF(AND(A28="",A29&lt;&gt;""),"ERROR",IF(A29="Proposed Use",COUNTIF($A$4:A28,"Proposed use")+1,IF(A29="Subtask",B28+0.1&amp;"","")))</f>
        <v/>
      </c>
      <c r="C29" s="99" t="s">
        <v>89</v>
      </c>
      <c r="D29" s="100"/>
      <c r="E29" s="100"/>
      <c r="F29" s="101"/>
      <c r="G29" s="101"/>
      <c r="H29" s="25" t="b">
        <f t="shared" ref="H29:H36" si="2">IF($A29="Subtask",SUM(F29:G29,0))</f>
        <v>0</v>
      </c>
      <c r="I29" s="21" t="str">
        <f t="shared" ref="I29:I36" si="3">IF(H29="(Incomplete)","Total of Subtasks does not match Proposed Use total.",IF(AND($A28="",$B29="error"),"Missing row above.",""))</f>
        <v/>
      </c>
      <c r="J29" s="21"/>
    </row>
    <row r="30" spans="1:13" x14ac:dyDescent="0.2">
      <c r="A30" s="56">
        <f t="shared" si="1"/>
        <v>0</v>
      </c>
      <c r="B30" s="23" t="str">
        <f>IF(AND(A29="",A30&lt;&gt;""),"ERROR",IF(A30="Proposed Use",COUNTIF($A$4:A29,"Proposed use")+1,IF(A30="Subtask",B29+0.1&amp;"","")))</f>
        <v/>
      </c>
      <c r="C30" s="99" t="s">
        <v>89</v>
      </c>
      <c r="D30" s="100"/>
      <c r="E30" s="100"/>
      <c r="F30" s="101"/>
      <c r="G30" s="101"/>
      <c r="H30" s="25" t="b">
        <f t="shared" si="2"/>
        <v>0</v>
      </c>
      <c r="I30" s="21" t="str">
        <f t="shared" si="3"/>
        <v/>
      </c>
      <c r="J30" s="21"/>
      <c r="M30" s="16"/>
    </row>
    <row r="31" spans="1:13" x14ac:dyDescent="0.2">
      <c r="A31" s="56">
        <f t="shared" si="1"/>
        <v>0</v>
      </c>
      <c r="B31" s="23" t="str">
        <f>IF(AND(A30="",A31&lt;&gt;""),"ERROR",IF(A31="Proposed Use",COUNTIF($A$4:A30,"Proposed use")+1,IF(A31="Subtask",B30+0.1&amp;"","")))</f>
        <v/>
      </c>
      <c r="C31" s="99" t="s">
        <v>89</v>
      </c>
      <c r="D31" s="100"/>
      <c r="E31" s="100"/>
      <c r="F31" s="101"/>
      <c r="G31" s="101"/>
      <c r="H31" s="25" t="b">
        <f t="shared" si="2"/>
        <v>0</v>
      </c>
      <c r="I31" s="21" t="str">
        <f t="shared" si="3"/>
        <v/>
      </c>
      <c r="J31" s="21"/>
    </row>
    <row r="32" spans="1:13" x14ac:dyDescent="0.2">
      <c r="A32" s="56">
        <f t="shared" si="1"/>
        <v>0</v>
      </c>
      <c r="B32" s="23" t="str">
        <f>IF(AND(A31="",A32&lt;&gt;""),"ERROR",IF(A32="Proposed Use",COUNTIF($A$4:A31,"Proposed use")+1,IF(A32="Subtask",B31+0.1&amp;"","")))</f>
        <v/>
      </c>
      <c r="C32" s="102" t="s">
        <v>89</v>
      </c>
      <c r="D32" s="100"/>
      <c r="E32" s="100"/>
      <c r="F32" s="101"/>
      <c r="G32" s="101"/>
      <c r="H32" s="25" t="b">
        <f t="shared" si="2"/>
        <v>0</v>
      </c>
      <c r="I32" s="21" t="str">
        <f t="shared" si="3"/>
        <v/>
      </c>
      <c r="J32" s="21"/>
    </row>
    <row r="33" spans="1:10" x14ac:dyDescent="0.2">
      <c r="A33" s="56">
        <f t="shared" si="1"/>
        <v>0</v>
      </c>
      <c r="B33" s="23" t="str">
        <f>IF(AND(A32="",A33&lt;&gt;""),"ERROR",IF(A33="Proposed Use",COUNTIF($A$4:A32,"Proposed use")+1,IF(A33="Subtask",B32+0.1&amp;"","")))</f>
        <v/>
      </c>
      <c r="C33" s="102" t="s">
        <v>89</v>
      </c>
      <c r="D33" s="100"/>
      <c r="E33" s="100"/>
      <c r="F33" s="101"/>
      <c r="G33" s="101"/>
      <c r="H33" s="25" t="b">
        <f t="shared" si="2"/>
        <v>0</v>
      </c>
      <c r="I33" s="21" t="str">
        <f t="shared" si="3"/>
        <v/>
      </c>
      <c r="J33" s="21"/>
    </row>
    <row r="34" spans="1:10" x14ac:dyDescent="0.2">
      <c r="A34" s="56">
        <f t="shared" si="1"/>
        <v>0</v>
      </c>
      <c r="B34" s="23" t="str">
        <f>IF(AND(A33="",A34&lt;&gt;""),"ERROR",IF(A34="Proposed Use",COUNTIF($A$4:A33,"Proposed use")+1,IF(A34="Subtask",B33+0.1&amp;"","")))</f>
        <v/>
      </c>
      <c r="C34" s="102" t="s">
        <v>89</v>
      </c>
      <c r="D34" s="100"/>
      <c r="E34" s="100"/>
      <c r="F34" s="101"/>
      <c r="G34" s="101"/>
      <c r="H34" s="25" t="b">
        <f t="shared" si="2"/>
        <v>0</v>
      </c>
      <c r="I34" s="21" t="str">
        <f t="shared" si="3"/>
        <v/>
      </c>
      <c r="J34" s="21"/>
    </row>
    <row r="35" spans="1:10" x14ac:dyDescent="0.2">
      <c r="A35" s="56">
        <f t="shared" si="1"/>
        <v>0</v>
      </c>
      <c r="B35" s="23" t="str">
        <f>IF(AND(A34="",A35&lt;&gt;""),"ERROR",IF(A35="Proposed Use",COUNTIF($A$4:A34,"Proposed use")+1,IF(A35="Subtask",B34+0.1&amp;"","")))</f>
        <v/>
      </c>
      <c r="C35" s="102" t="s">
        <v>89</v>
      </c>
      <c r="D35" s="100"/>
      <c r="E35" s="100"/>
      <c r="F35" s="101"/>
      <c r="G35" s="101"/>
      <c r="H35" s="25" t="b">
        <f t="shared" si="2"/>
        <v>0</v>
      </c>
      <c r="I35" s="21" t="str">
        <f t="shared" si="3"/>
        <v/>
      </c>
      <c r="J35" s="21"/>
    </row>
    <row r="36" spans="1:10" x14ac:dyDescent="0.2">
      <c r="A36" s="56">
        <f t="shared" si="1"/>
        <v>0</v>
      </c>
      <c r="B36" s="23" t="str">
        <f>IF(AND(A35="",A36&lt;&gt;""),"ERROR",IF(A36="Proposed Use",COUNTIF($A$4:A35,"Proposed use")+1,IF(A36="Subtask",B35+0.1&amp;"","")))</f>
        <v/>
      </c>
      <c r="C36" s="102" t="s">
        <v>89</v>
      </c>
      <c r="D36" s="100"/>
      <c r="E36" s="100"/>
      <c r="F36" s="101">
        <v>9</v>
      </c>
      <c r="G36" s="101">
        <v>10</v>
      </c>
      <c r="H36" s="25" t="b">
        <f t="shared" si="2"/>
        <v>0</v>
      </c>
      <c r="I36" s="30" t="str">
        <f t="shared" si="3"/>
        <v/>
      </c>
      <c r="J36" s="30"/>
    </row>
    <row r="37" spans="1:10" x14ac:dyDescent="0.2">
      <c r="C37" s="143"/>
      <c r="D37" s="143"/>
      <c r="E37" s="143"/>
      <c r="F37" s="143"/>
      <c r="G37" s="143"/>
    </row>
    <row r="38" spans="1:10" ht="15" thickBot="1" x14ac:dyDescent="0.25"/>
    <row r="39" spans="1:10" ht="23.25" x14ac:dyDescent="0.2">
      <c r="A39" s="221" t="s">
        <v>90</v>
      </c>
      <c r="B39" s="222"/>
      <c r="C39" s="222"/>
      <c r="D39" s="222"/>
      <c r="E39" s="222"/>
      <c r="F39" s="222"/>
      <c r="G39" s="222"/>
      <c r="H39" s="222"/>
      <c r="I39" s="223"/>
    </row>
    <row r="40" spans="1:10" ht="30" customHeight="1" x14ac:dyDescent="0.2">
      <c r="A40" s="245" t="s">
        <v>91</v>
      </c>
      <c r="B40" s="246"/>
      <c r="C40" s="246"/>
      <c r="D40" s="246"/>
      <c r="E40" s="246"/>
      <c r="F40" s="246"/>
      <c r="G40" s="246"/>
      <c r="H40" s="246"/>
      <c r="I40" s="247"/>
    </row>
    <row r="41" spans="1:10" ht="119.25" customHeight="1" x14ac:dyDescent="0.2">
      <c r="A41" s="248"/>
      <c r="B41" s="249"/>
      <c r="C41" s="249"/>
      <c r="D41" s="249"/>
      <c r="E41" s="249"/>
      <c r="F41" s="249"/>
      <c r="G41" s="249"/>
      <c r="H41" s="249"/>
      <c r="I41" s="250"/>
    </row>
    <row r="42" spans="1:10" ht="30" customHeight="1" x14ac:dyDescent="0.2">
      <c r="A42" s="251" t="s">
        <v>92</v>
      </c>
      <c r="B42" s="252"/>
      <c r="C42" s="252"/>
      <c r="D42" s="252"/>
      <c r="E42" s="252"/>
      <c r="F42" s="252"/>
      <c r="G42" s="252"/>
      <c r="H42" s="252"/>
      <c r="I42" s="253"/>
    </row>
    <row r="43" spans="1:10" ht="126" customHeight="1" x14ac:dyDescent="0.2">
      <c r="A43" s="248"/>
      <c r="B43" s="249"/>
      <c r="C43" s="249"/>
      <c r="D43" s="249"/>
      <c r="E43" s="249"/>
      <c r="F43" s="249"/>
      <c r="G43" s="249"/>
      <c r="H43" s="249"/>
      <c r="I43" s="250"/>
    </row>
    <row r="44" spans="1:10" ht="30" customHeight="1" x14ac:dyDescent="0.2">
      <c r="A44" s="279" t="s">
        <v>151</v>
      </c>
      <c r="B44" s="280"/>
      <c r="C44" s="280"/>
      <c r="D44" s="280"/>
      <c r="E44" s="280"/>
      <c r="F44" s="280"/>
      <c r="G44" s="280"/>
      <c r="H44" s="280"/>
      <c r="I44" s="281"/>
    </row>
    <row r="45" spans="1:10" ht="120.75" customHeight="1" x14ac:dyDescent="0.2">
      <c r="A45" s="248"/>
      <c r="B45" s="249"/>
      <c r="C45" s="249"/>
      <c r="D45" s="249"/>
      <c r="E45" s="249"/>
      <c r="F45" s="249"/>
      <c r="G45" s="249"/>
      <c r="H45" s="249"/>
      <c r="I45" s="250"/>
    </row>
    <row r="46" spans="1:10" ht="14.25" customHeight="1" x14ac:dyDescent="0.2">
      <c r="A46" s="278" t="s">
        <v>94</v>
      </c>
      <c r="B46" s="252"/>
      <c r="C46" s="252"/>
      <c r="D46" s="252"/>
      <c r="E46" s="252"/>
      <c r="F46" s="252"/>
      <c r="G46" s="252"/>
      <c r="H46" s="252"/>
      <c r="I46" s="253"/>
    </row>
    <row r="47" spans="1:10" ht="119.25" customHeight="1" x14ac:dyDescent="0.2">
      <c r="A47" s="248"/>
      <c r="B47" s="249"/>
      <c r="C47" s="249"/>
      <c r="D47" s="249"/>
      <c r="E47" s="249"/>
      <c r="F47" s="249"/>
      <c r="G47" s="249"/>
      <c r="H47" s="249"/>
      <c r="I47" s="250"/>
    </row>
    <row r="48" spans="1:10" ht="30" customHeight="1" x14ac:dyDescent="0.2">
      <c r="A48" s="278" t="s">
        <v>95</v>
      </c>
      <c r="B48" s="252"/>
      <c r="C48" s="252"/>
      <c r="D48" s="252"/>
      <c r="E48" s="252"/>
      <c r="F48" s="252"/>
      <c r="G48" s="252"/>
      <c r="H48" s="252"/>
      <c r="I48" s="253"/>
    </row>
    <row r="49" spans="1:13" ht="126.75" customHeight="1" x14ac:dyDescent="0.2">
      <c r="A49" s="397"/>
      <c r="B49" s="398"/>
      <c r="C49" s="398"/>
      <c r="D49" s="398"/>
      <c r="E49" s="398"/>
      <c r="F49" s="398"/>
      <c r="G49" s="398"/>
      <c r="H49" s="398"/>
      <c r="I49" s="399"/>
    </row>
    <row r="50" spans="1:13" ht="29.25" customHeight="1" x14ac:dyDescent="0.2">
      <c r="A50" s="77"/>
      <c r="B50" s="77"/>
      <c r="C50" s="77"/>
      <c r="D50" s="77"/>
      <c r="E50" s="77"/>
      <c r="F50" s="77"/>
      <c r="G50" s="77"/>
      <c r="H50" s="77"/>
      <c r="I50" s="78"/>
    </row>
    <row r="51" spans="1:13" ht="41.25" customHeight="1" x14ac:dyDescent="0.2">
      <c r="A51" s="288" t="s">
        <v>96</v>
      </c>
      <c r="B51" s="289"/>
      <c r="C51" s="289"/>
      <c r="D51" s="289"/>
      <c r="E51" s="289"/>
      <c r="F51" s="289"/>
      <c r="G51" s="289"/>
      <c r="H51" s="289"/>
      <c r="I51" s="290"/>
    </row>
    <row r="52" spans="1:13" ht="45" customHeight="1" x14ac:dyDescent="0.2">
      <c r="A52" s="294" t="s">
        <v>97</v>
      </c>
      <c r="B52" s="295"/>
      <c r="C52" s="295"/>
      <c r="D52" s="295"/>
      <c r="E52" s="295"/>
      <c r="F52" s="295"/>
      <c r="G52" s="295"/>
      <c r="H52" s="295"/>
      <c r="I52" s="296"/>
      <c r="K52" s="12"/>
      <c r="L52" s="12"/>
      <c r="M52" s="12"/>
    </row>
    <row r="53" spans="1:13" ht="193.5" customHeight="1" x14ac:dyDescent="0.2">
      <c r="A53" s="248"/>
      <c r="B53" s="249"/>
      <c r="C53" s="249"/>
      <c r="D53" s="249"/>
      <c r="E53" s="249"/>
      <c r="F53" s="249"/>
      <c r="G53" s="249"/>
      <c r="H53" s="249"/>
      <c r="I53" s="250"/>
    </row>
    <row r="54" spans="1:13" ht="45" customHeight="1" x14ac:dyDescent="0.2">
      <c r="A54" s="278" t="s">
        <v>98</v>
      </c>
      <c r="B54" s="252"/>
      <c r="C54" s="252"/>
      <c r="D54" s="252"/>
      <c r="E54" s="252"/>
      <c r="F54" s="252"/>
      <c r="G54" s="252"/>
      <c r="H54" s="252"/>
      <c r="I54" s="253"/>
    </row>
    <row r="55" spans="1:13" ht="196.5" customHeight="1" x14ac:dyDescent="0.2">
      <c r="A55" s="248"/>
      <c r="B55" s="249"/>
      <c r="C55" s="249"/>
      <c r="D55" s="249"/>
      <c r="E55" s="249"/>
      <c r="F55" s="249"/>
      <c r="G55" s="249"/>
      <c r="H55" s="249"/>
      <c r="I55" s="250"/>
    </row>
    <row r="56" spans="1:13" s="79" customFormat="1" ht="80.099999999999994" customHeight="1" x14ac:dyDescent="0.25">
      <c r="A56" s="278" t="s">
        <v>99</v>
      </c>
      <c r="B56" s="252"/>
      <c r="C56" s="252"/>
      <c r="D56" s="252"/>
      <c r="E56" s="252"/>
      <c r="F56" s="252"/>
      <c r="G56" s="252"/>
      <c r="H56" s="252"/>
      <c r="I56" s="253"/>
    </row>
    <row r="57" spans="1:13" ht="195.75" customHeight="1" x14ac:dyDescent="0.2">
      <c r="A57" s="396"/>
      <c r="B57" s="388"/>
      <c r="C57" s="388"/>
      <c r="D57" s="388"/>
      <c r="E57" s="388"/>
      <c r="F57" s="388"/>
      <c r="G57" s="388"/>
      <c r="H57" s="388"/>
      <c r="I57" s="389"/>
    </row>
    <row r="59" spans="1:13" ht="33" customHeight="1" thickBot="1" x14ac:dyDescent="0.25">
      <c r="A59" s="224" t="s">
        <v>100</v>
      </c>
      <c r="B59" s="225"/>
      <c r="C59" s="225"/>
      <c r="D59" s="225"/>
      <c r="E59" s="225"/>
      <c r="F59" s="225"/>
      <c r="G59" s="225"/>
      <c r="H59" s="225"/>
      <c r="I59" s="226"/>
    </row>
    <row r="60" spans="1:13" s="80" customFormat="1" ht="45.75" customHeight="1" x14ac:dyDescent="0.25">
      <c r="A60" s="291" t="s">
        <v>101</v>
      </c>
      <c r="B60" s="292"/>
      <c r="C60" s="292"/>
      <c r="D60" s="292"/>
      <c r="E60" s="292"/>
      <c r="F60" s="292"/>
      <c r="G60" s="292"/>
      <c r="H60" s="292"/>
      <c r="I60" s="293"/>
    </row>
    <row r="61" spans="1:13" ht="32.25" customHeight="1" x14ac:dyDescent="0.2">
      <c r="A61" s="90"/>
      <c r="B61" s="300" t="s">
        <v>102</v>
      </c>
      <c r="C61" s="300"/>
      <c r="D61" s="300"/>
      <c r="E61" s="300"/>
      <c r="F61" s="300"/>
      <c r="G61" s="300"/>
      <c r="H61" s="300"/>
      <c r="I61" s="301"/>
    </row>
    <row r="62" spans="1:13" ht="32.25" customHeight="1" x14ac:dyDescent="0.2">
      <c r="A62" s="90"/>
      <c r="B62" s="302" t="s">
        <v>103</v>
      </c>
      <c r="C62" s="302"/>
      <c r="D62" s="302"/>
      <c r="E62" s="302"/>
      <c r="F62" s="302"/>
      <c r="G62" s="302"/>
      <c r="H62" s="302"/>
      <c r="I62" s="303"/>
    </row>
    <row r="63" spans="1:13" ht="32.25" customHeight="1" x14ac:dyDescent="0.2">
      <c r="A63" s="90"/>
      <c r="B63" s="302" t="s">
        <v>104</v>
      </c>
      <c r="C63" s="302"/>
      <c r="D63" s="302"/>
      <c r="E63" s="302"/>
      <c r="F63" s="302"/>
      <c r="G63" s="302"/>
      <c r="H63" s="302"/>
      <c r="I63" s="303"/>
    </row>
    <row r="64" spans="1:13" ht="32.25" customHeight="1" x14ac:dyDescent="0.2">
      <c r="A64" s="90"/>
      <c r="B64" s="302" t="s">
        <v>105</v>
      </c>
      <c r="C64" s="302"/>
      <c r="D64" s="302"/>
      <c r="E64" s="302"/>
      <c r="F64" s="302"/>
      <c r="G64" s="302"/>
      <c r="H64" s="302"/>
      <c r="I64" s="303"/>
    </row>
    <row r="65" spans="1:10" ht="32.25" customHeight="1" thickBot="1" x14ac:dyDescent="0.25">
      <c r="A65" s="90"/>
      <c r="B65" s="304" t="s">
        <v>106</v>
      </c>
      <c r="C65" s="304"/>
      <c r="D65" s="304"/>
      <c r="E65" s="304"/>
      <c r="F65" s="304"/>
      <c r="G65" s="304"/>
      <c r="H65" s="304"/>
      <c r="I65" s="305"/>
    </row>
    <row r="66" spans="1:10" ht="32.25" customHeight="1" thickBot="1" x14ac:dyDescent="0.25">
      <c r="A66" s="297" t="s">
        <v>107</v>
      </c>
      <c r="B66" s="298"/>
      <c r="C66" s="298"/>
      <c r="D66" s="298"/>
      <c r="E66" s="298"/>
      <c r="F66" s="298"/>
      <c r="G66" s="298"/>
      <c r="H66" s="298"/>
      <c r="I66" s="299"/>
    </row>
    <row r="67" spans="1:10" ht="206.25" customHeight="1" thickBot="1" x14ac:dyDescent="0.25">
      <c r="A67" s="197"/>
      <c r="B67" s="198"/>
      <c r="C67" s="198"/>
      <c r="D67" s="198"/>
      <c r="E67" s="198"/>
      <c r="F67" s="198"/>
      <c r="G67" s="198"/>
      <c r="H67" s="198"/>
      <c r="I67" s="199"/>
    </row>
    <row r="68" spans="1:10" ht="15" thickBot="1" x14ac:dyDescent="0.25"/>
    <row r="69" spans="1:10" ht="23.25" x14ac:dyDescent="0.35">
      <c r="A69" s="209" t="s">
        <v>108</v>
      </c>
      <c r="B69" s="210"/>
      <c r="C69" s="210"/>
      <c r="D69" s="210"/>
      <c r="E69" s="210"/>
      <c r="F69" s="211"/>
      <c r="G69" s="81"/>
      <c r="H69" s="81"/>
      <c r="I69" s="81"/>
    </row>
    <row r="70" spans="1:10" x14ac:dyDescent="0.2">
      <c r="A70" s="212" t="s">
        <v>109</v>
      </c>
      <c r="B70" s="213"/>
      <c r="C70" s="213"/>
      <c r="D70" s="213"/>
      <c r="E70" s="213"/>
      <c r="F70" s="214"/>
      <c r="G70" s="82"/>
      <c r="H70" s="82"/>
      <c r="I70" s="82"/>
    </row>
    <row r="71" spans="1:10" ht="30" customHeight="1" x14ac:dyDescent="0.2">
      <c r="A71" s="215" t="s">
        <v>110</v>
      </c>
      <c r="B71" s="216"/>
      <c r="C71" s="216"/>
      <c r="D71" s="216"/>
      <c r="E71" s="216"/>
      <c r="F71" s="217"/>
      <c r="G71" s="83"/>
      <c r="H71" s="83"/>
      <c r="I71" s="83"/>
      <c r="J71" s="84"/>
    </row>
    <row r="72" spans="1:10" ht="30" customHeight="1" x14ac:dyDescent="0.2">
      <c r="A72" s="215" t="s">
        <v>111</v>
      </c>
      <c r="B72" s="216"/>
      <c r="C72" s="216"/>
      <c r="D72" s="216"/>
      <c r="E72" s="216"/>
      <c r="F72" s="217"/>
      <c r="G72" s="83"/>
      <c r="H72" s="83"/>
      <c r="I72" s="83"/>
    </row>
    <row r="73" spans="1:10" ht="14.1" customHeight="1" x14ac:dyDescent="0.2">
      <c r="A73" s="215" t="s">
        <v>165</v>
      </c>
      <c r="B73" s="216"/>
      <c r="C73" s="216"/>
      <c r="D73" s="216"/>
      <c r="E73" s="216"/>
      <c r="F73" s="217"/>
      <c r="G73" s="83"/>
      <c r="H73" s="83"/>
      <c r="I73" s="83"/>
    </row>
    <row r="74" spans="1:10" ht="30" customHeight="1" x14ac:dyDescent="0.2">
      <c r="A74" s="215" t="s">
        <v>113</v>
      </c>
      <c r="B74" s="216"/>
      <c r="C74" s="216"/>
      <c r="D74" s="216"/>
      <c r="E74" s="216"/>
      <c r="F74" s="217"/>
      <c r="G74" s="83"/>
      <c r="H74" s="83"/>
      <c r="I74" s="83"/>
    </row>
    <row r="75" spans="1:10" ht="143.25" customHeight="1" x14ac:dyDescent="0.2">
      <c r="A75" s="262"/>
      <c r="B75" s="263"/>
      <c r="C75" s="263"/>
      <c r="D75" s="85" t="s">
        <v>114</v>
      </c>
      <c r="E75" s="85" t="s">
        <v>115</v>
      </c>
      <c r="F75" s="86" t="s">
        <v>116</v>
      </c>
    </row>
    <row r="76" spans="1:10" ht="62.45" customHeight="1" x14ac:dyDescent="0.2">
      <c r="A76" s="260" t="s">
        <v>117</v>
      </c>
      <c r="B76" s="261"/>
      <c r="C76" s="135" t="s">
        <v>166</v>
      </c>
      <c r="D76" s="111"/>
      <c r="E76" s="111"/>
      <c r="F76" s="112"/>
    </row>
    <row r="77" spans="1:10" ht="31.5" customHeight="1" x14ac:dyDescent="0.2">
      <c r="A77" s="260"/>
      <c r="B77" s="261"/>
      <c r="C77" s="135" t="s">
        <v>167</v>
      </c>
      <c r="D77" s="111"/>
      <c r="E77" s="111"/>
      <c r="F77" s="112"/>
    </row>
    <row r="78" spans="1:10" ht="31.5" customHeight="1" x14ac:dyDescent="0.2">
      <c r="A78" s="260"/>
      <c r="B78" s="261"/>
      <c r="C78" s="135" t="s">
        <v>168</v>
      </c>
      <c r="D78" s="111"/>
      <c r="E78" s="111"/>
      <c r="F78" s="112"/>
    </row>
    <row r="79" spans="1:10" ht="62.45" customHeight="1" x14ac:dyDescent="0.2">
      <c r="A79" s="258" t="s">
        <v>120</v>
      </c>
      <c r="B79" s="259"/>
      <c r="C79" s="135" t="s">
        <v>169</v>
      </c>
      <c r="D79" s="111"/>
      <c r="E79" s="111"/>
      <c r="F79" s="112"/>
    </row>
    <row r="80" spans="1:10" ht="31.5" customHeight="1" x14ac:dyDescent="0.2">
      <c r="A80" s="258"/>
      <c r="B80" s="259"/>
      <c r="C80" s="135" t="s">
        <v>170</v>
      </c>
      <c r="D80" s="111"/>
      <c r="E80" s="111"/>
      <c r="F80" s="112"/>
    </row>
    <row r="81" spans="1:9" ht="32.1" customHeight="1" x14ac:dyDescent="0.2">
      <c r="A81" s="258"/>
      <c r="B81" s="259"/>
      <c r="C81" s="135" t="s">
        <v>171</v>
      </c>
      <c r="D81" s="111"/>
      <c r="E81" s="111"/>
      <c r="F81" s="112"/>
      <c r="G81" s="136"/>
      <c r="H81" s="136"/>
      <c r="I81" s="136"/>
    </row>
    <row r="82" spans="1:9" ht="62.1" customHeight="1" x14ac:dyDescent="0.2">
      <c r="A82" s="258" t="s">
        <v>123</v>
      </c>
      <c r="B82" s="259"/>
      <c r="C82" s="135" t="s">
        <v>172</v>
      </c>
      <c r="D82" s="111"/>
      <c r="E82" s="111"/>
      <c r="F82" s="112"/>
    </row>
    <row r="83" spans="1:9" ht="31.5" customHeight="1" x14ac:dyDescent="0.2">
      <c r="A83" s="258"/>
      <c r="B83" s="259"/>
      <c r="C83" s="135" t="s">
        <v>167</v>
      </c>
      <c r="D83" s="111"/>
      <c r="E83" s="111"/>
      <c r="F83" s="112"/>
    </row>
    <row r="84" spans="1:9" ht="35.1" customHeight="1" x14ac:dyDescent="0.2">
      <c r="A84" s="258"/>
      <c r="B84" s="259"/>
      <c r="C84" s="135" t="s">
        <v>168</v>
      </c>
      <c r="D84" s="111"/>
      <c r="E84" s="111"/>
      <c r="F84" s="112"/>
    </row>
    <row r="85" spans="1:9" ht="266.10000000000002" customHeight="1" thickBot="1" x14ac:dyDescent="0.25">
      <c r="A85" s="256" t="s">
        <v>125</v>
      </c>
      <c r="B85" s="257"/>
      <c r="C85" s="137" t="s">
        <v>126</v>
      </c>
      <c r="D85" s="113"/>
      <c r="E85" s="113"/>
      <c r="F85" s="114"/>
    </row>
  </sheetData>
  <sheetProtection algorithmName="SHA-512" hashValue="QbmveyVYv4waCDay1RofqGZ/yt+t2mB72iXBSdRh+UfrLwGy+jCCqUC//KeJ1bK/sj3+/ii5+opdLoZo2nyH1w==" saltValue="EHgTx9foxbTiTkCLtm2QQg==" spinCount="100000" sheet="1" objects="1" scenarios="1"/>
  <mergeCells count="81">
    <mergeCell ref="A85:B85"/>
    <mergeCell ref="B6:I6"/>
    <mergeCell ref="A1:I1"/>
    <mergeCell ref="A2:I2"/>
    <mergeCell ref="A3:I3"/>
    <mergeCell ref="A4:I4"/>
    <mergeCell ref="B5:I5"/>
    <mergeCell ref="B7:I7"/>
    <mergeCell ref="B8:I8"/>
    <mergeCell ref="A11:I11"/>
    <mergeCell ref="A12:I12"/>
    <mergeCell ref="D14:E14"/>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D21:E21"/>
    <mergeCell ref="F21:G21"/>
    <mergeCell ref="H21:I21"/>
    <mergeCell ref="D22:E22"/>
    <mergeCell ref="F22:G22"/>
    <mergeCell ref="H22:I22"/>
    <mergeCell ref="A44:I44"/>
    <mergeCell ref="D23:E23"/>
    <mergeCell ref="F23:G23"/>
    <mergeCell ref="H23:I23"/>
    <mergeCell ref="D24:E24"/>
    <mergeCell ref="F24:G24"/>
    <mergeCell ref="H24:I24"/>
    <mergeCell ref="A39:I39"/>
    <mergeCell ref="A40:I40"/>
    <mergeCell ref="A41:I41"/>
    <mergeCell ref="A42:I42"/>
    <mergeCell ref="A43:I43"/>
    <mergeCell ref="A57:I57"/>
    <mergeCell ref="A45:I45"/>
    <mergeCell ref="A46:I46"/>
    <mergeCell ref="A47:I47"/>
    <mergeCell ref="A48:I48"/>
    <mergeCell ref="A49:I49"/>
    <mergeCell ref="A51:I51"/>
    <mergeCell ref="A52:I52"/>
    <mergeCell ref="A53:I53"/>
    <mergeCell ref="A54:I54"/>
    <mergeCell ref="A55:I55"/>
    <mergeCell ref="A56:I56"/>
    <mergeCell ref="A71:F71"/>
    <mergeCell ref="A59:I59"/>
    <mergeCell ref="A60:I60"/>
    <mergeCell ref="B61:I61"/>
    <mergeCell ref="B62:I62"/>
    <mergeCell ref="B63:I63"/>
    <mergeCell ref="B64:I64"/>
    <mergeCell ref="B65:I65"/>
    <mergeCell ref="A66:I66"/>
    <mergeCell ref="A67:I67"/>
    <mergeCell ref="A69:F69"/>
    <mergeCell ref="A70:F70"/>
    <mergeCell ref="A79:B81"/>
    <mergeCell ref="A82:B84"/>
    <mergeCell ref="A72:F72"/>
    <mergeCell ref="A73:F73"/>
    <mergeCell ref="A74:F74"/>
    <mergeCell ref="A75:C75"/>
    <mergeCell ref="A76:B78"/>
  </mergeCells>
  <conditionalFormatting sqref="A16">
    <cfRule type="expression" dxfId="73" priority="18">
      <formula>$A16&lt;&gt;""</formula>
    </cfRule>
    <cfRule type="expression" dxfId="72" priority="39">
      <formula>$A15&lt;&gt;""</formula>
    </cfRule>
  </conditionalFormatting>
  <conditionalFormatting sqref="A16:D16">
    <cfRule type="expression" dxfId="71" priority="38">
      <formula>$A16&lt;&gt;""</formula>
    </cfRule>
  </conditionalFormatting>
  <conditionalFormatting sqref="B16:I24">
    <cfRule type="expression" dxfId="70" priority="35">
      <formula>$A16=""</formula>
    </cfRule>
  </conditionalFormatting>
  <conditionalFormatting sqref="C16:I24">
    <cfRule type="expression" dxfId="69" priority="36">
      <formula>$A16&lt;&gt;0</formula>
    </cfRule>
  </conditionalFormatting>
  <conditionalFormatting sqref="B16">
    <cfRule type="cellIs" dxfId="68" priority="28" operator="equal">
      <formula>"&lt; Add Subtask"</formula>
    </cfRule>
    <cfRule type="cellIs" dxfId="67" priority="37" operator="equal">
      <formula>"ERROR"</formula>
    </cfRule>
  </conditionalFormatting>
  <conditionalFormatting sqref="A17:A24">
    <cfRule type="expression" dxfId="66" priority="34">
      <formula>$A16&lt;&gt;""</formula>
    </cfRule>
  </conditionalFormatting>
  <conditionalFormatting sqref="B17:B24">
    <cfRule type="cellIs" dxfId="65" priority="32" operator="equal">
      <formula>"ERROR"</formula>
    </cfRule>
  </conditionalFormatting>
  <conditionalFormatting sqref="J15">
    <cfRule type="expression" dxfId="64" priority="30">
      <formula>$B15="error"</formula>
    </cfRule>
  </conditionalFormatting>
  <conditionalFormatting sqref="J16:J24">
    <cfRule type="expression" dxfId="63" priority="29">
      <formula>$B16="error"</formula>
    </cfRule>
  </conditionalFormatting>
  <conditionalFormatting sqref="J15:J24">
    <cfRule type="expression" dxfId="62" priority="40">
      <formula>$I15="(Incomplete)"</formula>
    </cfRule>
    <cfRule type="expression" dxfId="61" priority="41">
      <formula>$A15=""</formula>
    </cfRule>
  </conditionalFormatting>
  <conditionalFormatting sqref="A28:G36">
    <cfRule type="expression" dxfId="60" priority="19">
      <formula>$A16&lt;&gt;""</formula>
    </cfRule>
    <cfRule type="expression" dxfId="59" priority="25">
      <formula>$A16=""</formula>
    </cfRule>
  </conditionalFormatting>
  <conditionalFormatting sqref="C28:G36">
    <cfRule type="expression" dxfId="58" priority="26">
      <formula>$A16&lt;&gt;0</formula>
    </cfRule>
  </conditionalFormatting>
  <conditionalFormatting sqref="B28">
    <cfRule type="cellIs" dxfId="57" priority="27" operator="equal">
      <formula>"ERROR"</formula>
    </cfRule>
  </conditionalFormatting>
  <conditionalFormatting sqref="B29:B36">
    <cfRule type="cellIs" dxfId="56" priority="24" operator="equal">
      <formula>"ERROR"</formula>
    </cfRule>
  </conditionalFormatting>
  <conditionalFormatting sqref="A27:G36">
    <cfRule type="expression" dxfId="55" priority="23">
      <formula>$A27="Proposed Use"</formula>
    </cfRule>
  </conditionalFormatting>
  <conditionalFormatting sqref="A15:I24">
    <cfRule type="expression" dxfId="54" priority="31">
      <formula>$A15="Proposed Use"</formula>
    </cfRule>
    <cfRule type="expression" dxfId="53" priority="33">
      <formula>$A15&lt;&gt;""</formula>
    </cfRule>
  </conditionalFormatting>
  <conditionalFormatting sqref="A17:A24">
    <cfRule type="expression" dxfId="52" priority="15">
      <formula>$A17&lt;&gt;""</formula>
    </cfRule>
    <cfRule type="expression" dxfId="51" priority="17">
      <formula>$A16&lt;&gt;""</formula>
    </cfRule>
  </conditionalFormatting>
  <conditionalFormatting sqref="A17:A24">
    <cfRule type="expression" dxfId="50" priority="16">
      <formula>$A17&lt;&gt;""</formula>
    </cfRule>
  </conditionalFormatting>
  <conditionalFormatting sqref="H27:H36">
    <cfRule type="expression" dxfId="49" priority="13">
      <formula>$A27="Proposed Use"</formula>
    </cfRule>
  </conditionalFormatting>
  <conditionalFormatting sqref="J28:J36">
    <cfRule type="expression" dxfId="48" priority="9">
      <formula>$I28="(Incomplete)"</formula>
    </cfRule>
    <cfRule type="expression" dxfId="47" priority="10">
      <formula>$A28=""</formula>
    </cfRule>
  </conditionalFormatting>
  <conditionalFormatting sqref="H28:H36">
    <cfRule type="expression" dxfId="46" priority="4">
      <formula>$A16&lt;&gt;""</formula>
    </cfRule>
    <cfRule type="expression" dxfId="45" priority="8">
      <formula>$A16=""</formula>
    </cfRule>
  </conditionalFormatting>
  <conditionalFormatting sqref="H27:H36">
    <cfRule type="expression" dxfId="44" priority="7">
      <formula>$A27="Proposed Use"</formula>
    </cfRule>
  </conditionalFormatting>
  <conditionalFormatting sqref="I27">
    <cfRule type="expression" dxfId="43" priority="6">
      <formula>$B27="error"</formula>
    </cfRule>
  </conditionalFormatting>
  <conditionalFormatting sqref="J28:J36">
    <cfRule type="expression" dxfId="42" priority="5">
      <formula>$B28="error"</formula>
    </cfRule>
  </conditionalFormatting>
  <conditionalFormatting sqref="I27">
    <cfRule type="expression" dxfId="41" priority="11">
      <formula>$H27="(Incomplete)"</formula>
    </cfRule>
    <cfRule type="expression" dxfId="40" priority="12">
      <formula>$A27=""</formula>
    </cfRule>
  </conditionalFormatting>
  <conditionalFormatting sqref="I28:I36">
    <cfRule type="expression" dxfId="39" priority="2">
      <formula>$I28="(Incomplete)"</formula>
    </cfRule>
    <cfRule type="expression" dxfId="38" priority="3">
      <formula>$A28=""</formula>
    </cfRule>
  </conditionalFormatting>
  <conditionalFormatting sqref="I28:I36">
    <cfRule type="expression" dxfId="37" priority="1">
      <formula>$B28="error"</formula>
    </cfRule>
  </conditionalFormatting>
  <conditionalFormatting sqref="H28:I36">
    <cfRule type="expression" dxfId="36" priority="14">
      <formula>$A16=""</formula>
    </cfRule>
  </conditionalFormatting>
  <dataValidations count="3">
    <dataValidation type="list" allowBlank="1" showInputMessage="1" showErrorMessage="1" sqref="A5:A8 A61:A65" xr:uid="{3C7526F1-968D-4E5D-877D-06F43D52E5FE}">
      <formula1>"X"</formula1>
    </dataValidation>
    <dataValidation type="list" allowBlank="1" showInputMessage="1" showErrorMessage="1" sqref="A16:A24" xr:uid="{98FA7F93-7ADD-43BA-864E-8D859934C918}">
      <formula1>"Subtask"</formula1>
    </dataValidation>
    <dataValidation type="list" allowBlank="1" showInputMessage="1" showErrorMessage="1" sqref="C27:C36" xr:uid="{03DF3894-6647-48CA-9E81-300C4D35E352}">
      <formula1>"Retained,Suballocated"</formula1>
    </dataValidation>
  </dataValidations>
  <pageMargins left="0.7" right="0.7" top="0.75" bottom="0.75" header="0.3" footer="0.3"/>
  <pageSetup scale="73" orientation="landscape" horizontalDpi="1200" verticalDpi="1200" r:id="rId1"/>
  <rowBreaks count="4" manualBreakCount="4">
    <brk id="39" max="8" man="1"/>
    <brk id="47" max="8" man="1"/>
    <brk id="68" max="8" man="1"/>
    <brk id="79" max="8" man="1"/>
  </rowBreaks>
  <colBreaks count="1" manualBreakCount="1">
    <brk id="9" max="103" man="1"/>
  </colBreaks>
  <ignoredErrors>
    <ignoredError sqref="A28:A36"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9B1A8-457D-49F9-8121-4963F1F63255}">
  <sheetPr>
    <tabColor rgb="FF7030A0"/>
  </sheetPr>
  <dimension ref="A1:M85"/>
  <sheetViews>
    <sheetView zoomScaleNormal="100" workbookViewId="0">
      <selection sqref="A1:I1"/>
    </sheetView>
  </sheetViews>
  <sheetFormatPr defaultColWidth="8.7109375" defaultRowHeight="14.25" x14ac:dyDescent="0.2"/>
  <cols>
    <col min="1" max="1" width="16.140625" style="13" customWidth="1"/>
    <col min="2" max="2" width="18.85546875" style="13" bestFit="1" customWidth="1"/>
    <col min="3" max="3" width="32.5703125" style="13" customWidth="1"/>
    <col min="4" max="7" width="16.5703125" style="13" customWidth="1"/>
    <col min="8" max="8" width="17.140625" style="13" customWidth="1"/>
    <col min="9" max="9" width="16.5703125" style="13" customWidth="1"/>
    <col min="10" max="11" width="20.28515625" style="13" customWidth="1"/>
    <col min="12" max="12" width="8.7109375" style="13"/>
    <col min="13" max="13" width="19.42578125" style="13" customWidth="1"/>
    <col min="14" max="15" width="18.5703125" style="13" customWidth="1"/>
    <col min="16" max="17" width="12.42578125" style="13" customWidth="1"/>
    <col min="18" max="19" width="18.140625" style="13" customWidth="1"/>
    <col min="20" max="23" width="16.42578125" style="13" customWidth="1"/>
    <col min="24" max="24" width="27.42578125" style="13" customWidth="1"/>
    <col min="25" max="16384" width="8.7109375" style="13"/>
  </cols>
  <sheetData>
    <row r="1" spans="1:12" ht="25.5" customHeight="1" x14ac:dyDescent="0.2">
      <c r="A1" s="227" t="s">
        <v>157</v>
      </c>
      <c r="B1" s="228"/>
      <c r="C1" s="228"/>
      <c r="D1" s="228"/>
      <c r="E1" s="228"/>
      <c r="F1" s="228"/>
      <c r="G1" s="228"/>
      <c r="H1" s="228"/>
      <c r="I1" s="229"/>
    </row>
    <row r="2" spans="1:12" ht="19.5" customHeight="1" thickBot="1" x14ac:dyDescent="0.25">
      <c r="A2" s="390" t="s">
        <v>75</v>
      </c>
      <c r="B2" s="391"/>
      <c r="C2" s="391"/>
      <c r="D2" s="391"/>
      <c r="E2" s="391"/>
      <c r="F2" s="391"/>
      <c r="G2" s="391"/>
      <c r="H2" s="391"/>
      <c r="I2" s="392"/>
    </row>
    <row r="3" spans="1:12" ht="29.25" customHeight="1" x14ac:dyDescent="0.2">
      <c r="A3" s="393" t="s">
        <v>150</v>
      </c>
      <c r="B3" s="394"/>
      <c r="C3" s="394"/>
      <c r="D3" s="394"/>
      <c r="E3" s="394"/>
      <c r="F3" s="394"/>
      <c r="G3" s="394"/>
      <c r="H3" s="394"/>
      <c r="I3" s="395"/>
    </row>
    <row r="4" spans="1:12" ht="16.5" customHeight="1" thickBot="1" x14ac:dyDescent="0.25">
      <c r="A4" s="239" t="s">
        <v>76</v>
      </c>
      <c r="B4" s="240"/>
      <c r="C4" s="240"/>
      <c r="D4" s="240"/>
      <c r="E4" s="240"/>
      <c r="F4" s="240"/>
      <c r="G4" s="240"/>
      <c r="H4" s="240"/>
      <c r="I4" s="241"/>
    </row>
    <row r="5" spans="1:12" ht="26.25" customHeight="1" x14ac:dyDescent="0.2">
      <c r="A5" s="90"/>
      <c r="B5" s="236" t="s">
        <v>77</v>
      </c>
      <c r="C5" s="237"/>
      <c r="D5" s="237"/>
      <c r="E5" s="237"/>
      <c r="F5" s="237"/>
      <c r="G5" s="237"/>
      <c r="H5" s="237"/>
      <c r="I5" s="238"/>
    </row>
    <row r="6" spans="1:12" ht="26.25" customHeight="1" x14ac:dyDescent="0.2">
      <c r="A6" s="140"/>
      <c r="B6" s="233" t="s">
        <v>78</v>
      </c>
      <c r="C6" s="234"/>
      <c r="D6" s="234"/>
      <c r="E6" s="234"/>
      <c r="F6" s="234"/>
      <c r="G6" s="234"/>
      <c r="H6" s="234"/>
      <c r="I6" s="235"/>
    </row>
    <row r="7" spans="1:12" ht="26.25" customHeight="1" x14ac:dyDescent="0.2">
      <c r="A7" s="140"/>
      <c r="B7" s="233" t="s">
        <v>79</v>
      </c>
      <c r="C7" s="234"/>
      <c r="D7" s="234"/>
      <c r="E7" s="234"/>
      <c r="F7" s="234"/>
      <c r="G7" s="234"/>
      <c r="H7" s="234"/>
      <c r="I7" s="235"/>
    </row>
    <row r="8" spans="1:12" ht="26.25" customHeight="1" thickBot="1" x14ac:dyDescent="0.25">
      <c r="A8" s="141"/>
      <c r="B8" s="230" t="s">
        <v>80</v>
      </c>
      <c r="C8" s="231"/>
      <c r="D8" s="231"/>
      <c r="E8" s="231"/>
      <c r="F8" s="231"/>
      <c r="G8" s="231"/>
      <c r="H8" s="231"/>
      <c r="I8" s="232"/>
    </row>
    <row r="11" spans="1:12" ht="23.25" customHeight="1" x14ac:dyDescent="0.2">
      <c r="A11" s="218" t="s">
        <v>81</v>
      </c>
      <c r="B11" s="219"/>
      <c r="C11" s="219"/>
      <c r="D11" s="219"/>
      <c r="E11" s="219"/>
      <c r="F11" s="219"/>
      <c r="G11" s="219"/>
      <c r="H11" s="219"/>
      <c r="I11" s="220"/>
    </row>
    <row r="12" spans="1:12" ht="53.25" customHeight="1" thickBot="1" x14ac:dyDescent="0.25">
      <c r="A12" s="264" t="s">
        <v>82</v>
      </c>
      <c r="B12" s="265"/>
      <c r="C12" s="265"/>
      <c r="D12" s="265"/>
      <c r="E12" s="265"/>
      <c r="F12" s="265"/>
      <c r="G12" s="265"/>
      <c r="H12" s="265"/>
      <c r="I12" s="266"/>
      <c r="J12" s="76"/>
      <c r="K12" s="76"/>
      <c r="L12" s="76"/>
    </row>
    <row r="14" spans="1:12" ht="27.95" customHeight="1" x14ac:dyDescent="0.2">
      <c r="A14" s="15" t="s">
        <v>51</v>
      </c>
      <c r="B14" s="15" t="s">
        <v>52</v>
      </c>
      <c r="C14" s="15" t="s">
        <v>53</v>
      </c>
      <c r="D14" s="271" t="s">
        <v>83</v>
      </c>
      <c r="E14" s="272"/>
      <c r="F14" s="271" t="s">
        <v>84</v>
      </c>
      <c r="G14" s="272"/>
      <c r="H14" s="271" t="s">
        <v>130</v>
      </c>
      <c r="I14" s="272"/>
      <c r="J14" s="14"/>
    </row>
    <row r="15" spans="1:12" x14ac:dyDescent="0.2">
      <c r="A15" s="74" t="s">
        <v>54</v>
      </c>
      <c r="B15" s="18">
        <v>8</v>
      </c>
      <c r="C15" s="94"/>
      <c r="D15" s="269"/>
      <c r="E15" s="270"/>
      <c r="F15" s="273"/>
      <c r="G15" s="273"/>
      <c r="H15" s="274"/>
      <c r="I15" s="275"/>
      <c r="J15" s="21" t="str">
        <f>IF(AND(A14="",B15="error"),"Missing row above.","")</f>
        <v/>
      </c>
    </row>
    <row r="16" spans="1:12" x14ac:dyDescent="0.2">
      <c r="A16" s="142"/>
      <c r="B16" s="23" t="str">
        <f>IF(A16="Proposed Use",COUNTIF($A$4:A15,"Proposed use")+1,IF(A16="Subtask",B15+0.1&amp;"","&lt; Add Subtask"))</f>
        <v>&lt; Add Subtask</v>
      </c>
      <c r="C16" s="95"/>
      <c r="D16" s="268"/>
      <c r="E16" s="268"/>
      <c r="F16" s="277"/>
      <c r="G16" s="277"/>
      <c r="H16" s="276"/>
      <c r="I16" s="276"/>
      <c r="J16" s="21" t="str">
        <f t="shared" ref="J16:J24" si="0">IF(AND(A15="",B16="error"),"Missing row above.","")</f>
        <v/>
      </c>
    </row>
    <row r="17" spans="1:13" x14ac:dyDescent="0.2">
      <c r="A17" s="142"/>
      <c r="B17" s="23" t="str">
        <f>IF(AND(A16="",A17&lt;&gt;""),"ERROR",IF(A17="Proposed Use",COUNTIF($A$4:A16,"Proposed use")+1,IF(A17="Subtask",B16+0.1&amp;"","")))</f>
        <v/>
      </c>
      <c r="C17" s="95"/>
      <c r="D17" s="267"/>
      <c r="E17" s="267"/>
      <c r="F17" s="254"/>
      <c r="G17" s="254"/>
      <c r="H17" s="255"/>
      <c r="I17" s="255"/>
      <c r="J17" s="21" t="str">
        <f t="shared" si="0"/>
        <v/>
      </c>
    </row>
    <row r="18" spans="1:13" x14ac:dyDescent="0.2">
      <c r="A18" s="142"/>
      <c r="B18" s="23" t="str">
        <f>IF(AND(A17="",A18&lt;&gt;""),"ERROR",IF(A18="Proposed Use",COUNTIF($A$4:A17,"Proposed use")+1,IF(A18="Subtask",B17+0.1&amp;"","")))</f>
        <v/>
      </c>
      <c r="C18" s="95"/>
      <c r="D18" s="267"/>
      <c r="E18" s="267"/>
      <c r="F18" s="254"/>
      <c r="G18" s="254"/>
      <c r="H18" s="255"/>
      <c r="I18" s="255"/>
      <c r="J18" s="21" t="str">
        <f t="shared" si="0"/>
        <v/>
      </c>
      <c r="M18" s="16"/>
    </row>
    <row r="19" spans="1:13" x14ac:dyDescent="0.2">
      <c r="A19" s="142"/>
      <c r="B19" s="23" t="str">
        <f>IF(AND(A18="",A19&lt;&gt;""),"ERROR",IF(A19="Proposed Use",COUNTIF($A$4:A18,"Proposed use")+1,IF(A19="Subtask",B18+0.1&amp;"","")))</f>
        <v/>
      </c>
      <c r="C19" s="95"/>
      <c r="D19" s="267"/>
      <c r="E19" s="267"/>
      <c r="F19" s="254"/>
      <c r="G19" s="254"/>
      <c r="H19" s="255"/>
      <c r="I19" s="255"/>
      <c r="J19" s="21" t="str">
        <f t="shared" si="0"/>
        <v/>
      </c>
    </row>
    <row r="20" spans="1:13" x14ac:dyDescent="0.2">
      <c r="A20" s="142"/>
      <c r="B20" s="23" t="str">
        <f>IF(AND(A19="",A20&lt;&gt;""),"ERROR",IF(A20="Proposed Use",COUNTIF($A$4:A19,"Proposed use")+1,IF(A20="Subtask",B19+0.1&amp;"","")))</f>
        <v/>
      </c>
      <c r="C20" s="95"/>
      <c r="D20" s="267"/>
      <c r="E20" s="267"/>
      <c r="F20" s="254"/>
      <c r="G20" s="254"/>
      <c r="H20" s="255"/>
      <c r="I20" s="255"/>
      <c r="J20" s="21" t="str">
        <f t="shared" si="0"/>
        <v/>
      </c>
    </row>
    <row r="21" spans="1:13" x14ac:dyDescent="0.2">
      <c r="A21" s="142"/>
      <c r="B21" s="23" t="str">
        <f>IF(AND(A20="",A21&lt;&gt;""),"ERROR",IF(A21="Proposed Use",COUNTIF($A$4:A20,"Proposed use")+1,IF(A21="Subtask",B20+0.1&amp;"","")))</f>
        <v/>
      </c>
      <c r="C21" s="95"/>
      <c r="D21" s="267"/>
      <c r="E21" s="267"/>
      <c r="F21" s="254"/>
      <c r="G21" s="254"/>
      <c r="H21" s="255"/>
      <c r="I21" s="255"/>
      <c r="J21" s="21" t="str">
        <f t="shared" si="0"/>
        <v/>
      </c>
    </row>
    <row r="22" spans="1:13" x14ac:dyDescent="0.2">
      <c r="A22" s="142"/>
      <c r="B22" s="23" t="str">
        <f>IF(AND(A21="",A22&lt;&gt;""),"ERROR",IF(A22="Proposed Use",COUNTIF($A$4:A21,"Proposed use")+1,IF(A22="Subtask",B21+0.1&amp;"","")))</f>
        <v/>
      </c>
      <c r="C22" s="95"/>
      <c r="D22" s="267"/>
      <c r="E22" s="267"/>
      <c r="F22" s="254"/>
      <c r="G22" s="254"/>
      <c r="H22" s="255"/>
      <c r="I22" s="255"/>
      <c r="J22" s="21" t="str">
        <f t="shared" si="0"/>
        <v/>
      </c>
    </row>
    <row r="23" spans="1:13" x14ac:dyDescent="0.2">
      <c r="A23" s="142"/>
      <c r="B23" s="23" t="str">
        <f>IF(AND(A22="",A23&lt;&gt;""),"ERROR",IF(A23="Proposed Use",COUNTIF($A$4:A22,"Proposed use")+1,IF(A23="Subtask",B22+0.1&amp;"","")))</f>
        <v/>
      </c>
      <c r="C23" s="95"/>
      <c r="D23" s="267"/>
      <c r="E23" s="267"/>
      <c r="F23" s="254"/>
      <c r="G23" s="254"/>
      <c r="H23" s="255"/>
      <c r="I23" s="255"/>
      <c r="J23" s="21" t="str">
        <f t="shared" si="0"/>
        <v/>
      </c>
    </row>
    <row r="24" spans="1:13" x14ac:dyDescent="0.2">
      <c r="A24" s="142"/>
      <c r="B24" s="23" t="str">
        <f>IF(AND(A23="",A24&lt;&gt;""),"ERROR",IF(A24="Proposed Use",COUNTIF($A$4:A23,"Proposed use")+1,IF(A24="Subtask",B23+0.1&amp;"","")))</f>
        <v/>
      </c>
      <c r="C24" s="95"/>
      <c r="D24" s="267"/>
      <c r="E24" s="267"/>
      <c r="F24" s="254"/>
      <c r="G24" s="254"/>
      <c r="H24" s="255"/>
      <c r="I24" s="255"/>
      <c r="J24" s="21" t="str">
        <f t="shared" si="0"/>
        <v/>
      </c>
    </row>
    <row r="26" spans="1:13" ht="43.5" customHeight="1" x14ac:dyDescent="0.2">
      <c r="A26" s="15" t="s">
        <v>51</v>
      </c>
      <c r="B26" s="15" t="s">
        <v>52</v>
      </c>
      <c r="C26" s="15" t="s">
        <v>86</v>
      </c>
      <c r="D26" s="15" t="s">
        <v>87</v>
      </c>
      <c r="E26" s="15" t="s">
        <v>88</v>
      </c>
      <c r="F26" s="15" t="s">
        <v>47</v>
      </c>
      <c r="G26" s="15" t="s">
        <v>48</v>
      </c>
      <c r="H26" s="15" t="s">
        <v>49</v>
      </c>
      <c r="I26" s="14"/>
    </row>
    <row r="27" spans="1:13" ht="15" x14ac:dyDescent="0.2">
      <c r="A27" s="74" t="s">
        <v>54</v>
      </c>
      <c r="B27" s="18">
        <v>8</v>
      </c>
      <c r="C27" s="96" t="s">
        <v>89</v>
      </c>
      <c r="D27" s="97"/>
      <c r="E27" s="97"/>
      <c r="F27" s="98"/>
      <c r="G27" s="98"/>
      <c r="H27" s="20">
        <f>IF(A28="Subtask",IF(SUM(F27:G27)&lt;&gt;SUM(H28:H36),"(Incomplete)",SUM(H28:H36)),SUM(F27:G27))</f>
        <v>0</v>
      </c>
      <c r="I27" s="21" t="str">
        <f>IF(H27="(Incomplete)","Total of Subtasks does not match Proposed Use total.",IF(AND(A26="",B27="error"),"Missing row above.",""))</f>
        <v/>
      </c>
    </row>
    <row r="28" spans="1:13" x14ac:dyDescent="0.2">
      <c r="A28" s="56">
        <f>A16</f>
        <v>0</v>
      </c>
      <c r="B28" s="23" t="str">
        <f>IF(A28="Proposed Use",COUNTIF($A$4:A27,"Proposed use")+1,IF(A28="Subtask",B27+0.1&amp;"",""))</f>
        <v/>
      </c>
      <c r="C28" s="99" t="s">
        <v>89</v>
      </c>
      <c r="D28" s="100"/>
      <c r="E28" s="100"/>
      <c r="F28" s="101"/>
      <c r="G28" s="101"/>
      <c r="H28" s="25" t="b">
        <f>IF($A28="Subtask",SUM(F28:G28,0))</f>
        <v>0</v>
      </c>
      <c r="I28" s="21" t="str">
        <f>IF(H28="(Incomplete)","Total of Subtasks does not match Proposed Use total.",IF(AND($A27="",$B28="error"),"Missing row above.",""))</f>
        <v/>
      </c>
      <c r="J28" s="21"/>
    </row>
    <row r="29" spans="1:13" x14ac:dyDescent="0.2">
      <c r="A29" s="56">
        <f t="shared" ref="A29:A36" si="1">A17</f>
        <v>0</v>
      </c>
      <c r="B29" s="23" t="str">
        <f>IF(AND(A28="",A29&lt;&gt;""),"ERROR",IF(A29="Proposed Use",COUNTIF($A$4:A28,"Proposed use")+1,IF(A29="Subtask",B28+0.1&amp;"","")))</f>
        <v/>
      </c>
      <c r="C29" s="99" t="s">
        <v>89</v>
      </c>
      <c r="D29" s="100"/>
      <c r="E29" s="100"/>
      <c r="F29" s="101"/>
      <c r="G29" s="101"/>
      <c r="H29" s="25" t="b">
        <f t="shared" ref="H29:H36" si="2">IF($A29="Subtask",SUM(F29:G29,0))</f>
        <v>0</v>
      </c>
      <c r="I29" s="21" t="str">
        <f t="shared" ref="I29:I36" si="3">IF(H29="(Incomplete)","Total of Subtasks does not match Proposed Use total.",IF(AND($A28="",$B29="error"),"Missing row above.",""))</f>
        <v/>
      </c>
      <c r="J29" s="21"/>
    </row>
    <row r="30" spans="1:13" x14ac:dyDescent="0.2">
      <c r="A30" s="56">
        <f t="shared" si="1"/>
        <v>0</v>
      </c>
      <c r="B30" s="23" t="str">
        <f>IF(AND(A29="",A30&lt;&gt;""),"ERROR",IF(A30="Proposed Use",COUNTIF($A$4:A29,"Proposed use")+1,IF(A30="Subtask",B29+0.1&amp;"","")))</f>
        <v/>
      </c>
      <c r="C30" s="99" t="s">
        <v>89</v>
      </c>
      <c r="D30" s="100"/>
      <c r="E30" s="100"/>
      <c r="F30" s="101"/>
      <c r="G30" s="101"/>
      <c r="H30" s="25" t="b">
        <f t="shared" si="2"/>
        <v>0</v>
      </c>
      <c r="I30" s="21" t="str">
        <f t="shared" si="3"/>
        <v/>
      </c>
      <c r="J30" s="21"/>
      <c r="M30" s="16"/>
    </row>
    <row r="31" spans="1:13" x14ac:dyDescent="0.2">
      <c r="A31" s="56">
        <f t="shared" si="1"/>
        <v>0</v>
      </c>
      <c r="B31" s="23" t="str">
        <f>IF(AND(A30="",A31&lt;&gt;""),"ERROR",IF(A31="Proposed Use",COUNTIF($A$4:A30,"Proposed use")+1,IF(A31="Subtask",B30+0.1&amp;"","")))</f>
        <v/>
      </c>
      <c r="C31" s="99" t="s">
        <v>89</v>
      </c>
      <c r="D31" s="100"/>
      <c r="E31" s="100"/>
      <c r="F31" s="101"/>
      <c r="G31" s="101"/>
      <c r="H31" s="25" t="b">
        <f t="shared" si="2"/>
        <v>0</v>
      </c>
      <c r="I31" s="21" t="str">
        <f t="shared" si="3"/>
        <v/>
      </c>
      <c r="J31" s="21"/>
    </row>
    <row r="32" spans="1:13" x14ac:dyDescent="0.2">
      <c r="A32" s="56">
        <f t="shared" si="1"/>
        <v>0</v>
      </c>
      <c r="B32" s="23" t="str">
        <f>IF(AND(A31="",A32&lt;&gt;""),"ERROR",IF(A32="Proposed Use",COUNTIF($A$4:A31,"Proposed use")+1,IF(A32="Subtask",B31+0.1&amp;"","")))</f>
        <v/>
      </c>
      <c r="C32" s="102" t="s">
        <v>89</v>
      </c>
      <c r="D32" s="100"/>
      <c r="E32" s="100"/>
      <c r="F32" s="101"/>
      <c r="G32" s="101"/>
      <c r="H32" s="25" t="b">
        <f t="shared" si="2"/>
        <v>0</v>
      </c>
      <c r="I32" s="21" t="str">
        <f t="shared" si="3"/>
        <v/>
      </c>
      <c r="J32" s="21"/>
    </row>
    <row r="33" spans="1:10" x14ac:dyDescent="0.2">
      <c r="A33" s="56">
        <f t="shared" si="1"/>
        <v>0</v>
      </c>
      <c r="B33" s="23" t="str">
        <f>IF(AND(A32="",A33&lt;&gt;""),"ERROR",IF(A33="Proposed Use",COUNTIF($A$4:A32,"Proposed use")+1,IF(A33="Subtask",B32+0.1&amp;"","")))</f>
        <v/>
      </c>
      <c r="C33" s="102" t="s">
        <v>89</v>
      </c>
      <c r="D33" s="100"/>
      <c r="E33" s="100"/>
      <c r="F33" s="101"/>
      <c r="G33" s="101"/>
      <c r="H33" s="25" t="b">
        <f t="shared" si="2"/>
        <v>0</v>
      </c>
      <c r="I33" s="21" t="str">
        <f t="shared" si="3"/>
        <v/>
      </c>
      <c r="J33" s="21"/>
    </row>
    <row r="34" spans="1:10" x14ac:dyDescent="0.2">
      <c r="A34" s="56">
        <f t="shared" si="1"/>
        <v>0</v>
      </c>
      <c r="B34" s="23" t="str">
        <f>IF(AND(A33="",A34&lt;&gt;""),"ERROR",IF(A34="Proposed Use",COUNTIF($A$4:A33,"Proposed use")+1,IF(A34="Subtask",B33+0.1&amp;"","")))</f>
        <v/>
      </c>
      <c r="C34" s="102" t="s">
        <v>89</v>
      </c>
      <c r="D34" s="100"/>
      <c r="E34" s="100"/>
      <c r="F34" s="101"/>
      <c r="G34" s="101"/>
      <c r="H34" s="25" t="b">
        <f t="shared" si="2"/>
        <v>0</v>
      </c>
      <c r="I34" s="21" t="str">
        <f t="shared" si="3"/>
        <v/>
      </c>
      <c r="J34" s="21"/>
    </row>
    <row r="35" spans="1:10" x14ac:dyDescent="0.2">
      <c r="A35" s="56">
        <f t="shared" si="1"/>
        <v>0</v>
      </c>
      <c r="B35" s="23" t="str">
        <f>IF(AND(A34="",A35&lt;&gt;""),"ERROR",IF(A35="Proposed Use",COUNTIF($A$4:A34,"Proposed use")+1,IF(A35="Subtask",B34+0.1&amp;"","")))</f>
        <v/>
      </c>
      <c r="C35" s="102" t="s">
        <v>89</v>
      </c>
      <c r="D35" s="100"/>
      <c r="E35" s="100"/>
      <c r="F35" s="101"/>
      <c r="G35" s="101"/>
      <c r="H35" s="25" t="b">
        <f t="shared" si="2"/>
        <v>0</v>
      </c>
      <c r="I35" s="21" t="str">
        <f t="shared" si="3"/>
        <v/>
      </c>
      <c r="J35" s="21"/>
    </row>
    <row r="36" spans="1:10" x14ac:dyDescent="0.2">
      <c r="A36" s="56">
        <f t="shared" si="1"/>
        <v>0</v>
      </c>
      <c r="B36" s="23" t="str">
        <f>IF(AND(A35="",A36&lt;&gt;""),"ERROR",IF(A36="Proposed Use",COUNTIF($A$4:A35,"Proposed use")+1,IF(A36="Subtask",B35+0.1&amp;"","")))</f>
        <v/>
      </c>
      <c r="C36" s="102" t="s">
        <v>89</v>
      </c>
      <c r="D36" s="100"/>
      <c r="E36" s="100"/>
      <c r="F36" s="101"/>
      <c r="G36" s="101"/>
      <c r="H36" s="25" t="b">
        <f t="shared" si="2"/>
        <v>0</v>
      </c>
      <c r="I36" s="30" t="str">
        <f t="shared" si="3"/>
        <v/>
      </c>
      <c r="J36" s="30"/>
    </row>
    <row r="37" spans="1:10" x14ac:dyDescent="0.2">
      <c r="C37" s="143"/>
      <c r="D37" s="143"/>
      <c r="E37" s="143"/>
      <c r="F37" s="143"/>
      <c r="G37" s="143"/>
    </row>
    <row r="38" spans="1:10" ht="15" thickBot="1" x14ac:dyDescent="0.25"/>
    <row r="39" spans="1:10" ht="23.25" x14ac:dyDescent="0.2">
      <c r="A39" s="221" t="s">
        <v>90</v>
      </c>
      <c r="B39" s="222"/>
      <c r="C39" s="222"/>
      <c r="D39" s="222"/>
      <c r="E39" s="222"/>
      <c r="F39" s="222"/>
      <c r="G39" s="222"/>
      <c r="H39" s="222"/>
      <c r="I39" s="223"/>
    </row>
    <row r="40" spans="1:10" ht="30" customHeight="1" x14ac:dyDescent="0.2">
      <c r="A40" s="245" t="s">
        <v>91</v>
      </c>
      <c r="B40" s="246"/>
      <c r="C40" s="246"/>
      <c r="D40" s="246"/>
      <c r="E40" s="246"/>
      <c r="F40" s="246"/>
      <c r="G40" s="246"/>
      <c r="H40" s="246"/>
      <c r="I40" s="247"/>
    </row>
    <row r="41" spans="1:10" ht="119.25" customHeight="1" x14ac:dyDescent="0.2">
      <c r="A41" s="248"/>
      <c r="B41" s="249"/>
      <c r="C41" s="249"/>
      <c r="D41" s="249"/>
      <c r="E41" s="249"/>
      <c r="F41" s="249"/>
      <c r="G41" s="249"/>
      <c r="H41" s="249"/>
      <c r="I41" s="250"/>
    </row>
    <row r="42" spans="1:10" ht="30" customHeight="1" x14ac:dyDescent="0.2">
      <c r="A42" s="251" t="s">
        <v>92</v>
      </c>
      <c r="B42" s="252"/>
      <c r="C42" s="252"/>
      <c r="D42" s="252"/>
      <c r="E42" s="252"/>
      <c r="F42" s="252"/>
      <c r="G42" s="252"/>
      <c r="H42" s="252"/>
      <c r="I42" s="253"/>
    </row>
    <row r="43" spans="1:10" ht="126" customHeight="1" x14ac:dyDescent="0.2">
      <c r="A43" s="248"/>
      <c r="B43" s="249"/>
      <c r="C43" s="249"/>
      <c r="D43" s="249"/>
      <c r="E43" s="249"/>
      <c r="F43" s="249"/>
      <c r="G43" s="249"/>
      <c r="H43" s="249"/>
      <c r="I43" s="250"/>
    </row>
    <row r="44" spans="1:10" ht="30" customHeight="1" x14ac:dyDescent="0.2">
      <c r="A44" s="279" t="s">
        <v>151</v>
      </c>
      <c r="B44" s="280"/>
      <c r="C44" s="280"/>
      <c r="D44" s="280"/>
      <c r="E44" s="280"/>
      <c r="F44" s="280"/>
      <c r="G44" s="280"/>
      <c r="H44" s="280"/>
      <c r="I44" s="281"/>
    </row>
    <row r="45" spans="1:10" ht="120.75" customHeight="1" x14ac:dyDescent="0.2">
      <c r="A45" s="248"/>
      <c r="B45" s="249"/>
      <c r="C45" s="249"/>
      <c r="D45" s="249"/>
      <c r="E45" s="249"/>
      <c r="F45" s="249"/>
      <c r="G45" s="249"/>
      <c r="H45" s="249"/>
      <c r="I45" s="250"/>
    </row>
    <row r="46" spans="1:10" ht="14.25" customHeight="1" x14ac:dyDescent="0.2">
      <c r="A46" s="278" t="s">
        <v>94</v>
      </c>
      <c r="B46" s="252"/>
      <c r="C46" s="252"/>
      <c r="D46" s="252"/>
      <c r="E46" s="252"/>
      <c r="F46" s="252"/>
      <c r="G46" s="252"/>
      <c r="H46" s="252"/>
      <c r="I46" s="253"/>
    </row>
    <row r="47" spans="1:10" ht="119.25" customHeight="1" x14ac:dyDescent="0.2">
      <c r="A47" s="248"/>
      <c r="B47" s="249"/>
      <c r="C47" s="249"/>
      <c r="D47" s="249"/>
      <c r="E47" s="249"/>
      <c r="F47" s="249"/>
      <c r="G47" s="249"/>
      <c r="H47" s="249"/>
      <c r="I47" s="250"/>
    </row>
    <row r="48" spans="1:10" ht="30" customHeight="1" x14ac:dyDescent="0.2">
      <c r="A48" s="278" t="s">
        <v>95</v>
      </c>
      <c r="B48" s="252"/>
      <c r="C48" s="252"/>
      <c r="D48" s="252"/>
      <c r="E48" s="252"/>
      <c r="F48" s="252"/>
      <c r="G48" s="252"/>
      <c r="H48" s="252"/>
      <c r="I48" s="253"/>
    </row>
    <row r="49" spans="1:13" ht="126.75" customHeight="1" x14ac:dyDescent="0.2">
      <c r="A49" s="397"/>
      <c r="B49" s="398"/>
      <c r="C49" s="398"/>
      <c r="D49" s="398"/>
      <c r="E49" s="398"/>
      <c r="F49" s="398"/>
      <c r="G49" s="398"/>
      <c r="H49" s="398"/>
      <c r="I49" s="399"/>
    </row>
    <row r="50" spans="1:13" ht="29.25" customHeight="1" x14ac:dyDescent="0.2">
      <c r="A50" s="77"/>
      <c r="B50" s="77"/>
      <c r="C50" s="77"/>
      <c r="D50" s="77"/>
      <c r="E50" s="77"/>
      <c r="F50" s="77"/>
      <c r="G50" s="77"/>
      <c r="H50" s="77"/>
      <c r="I50" s="78"/>
    </row>
    <row r="51" spans="1:13" ht="41.25" customHeight="1" x14ac:dyDescent="0.2">
      <c r="A51" s="288" t="s">
        <v>96</v>
      </c>
      <c r="B51" s="289"/>
      <c r="C51" s="289"/>
      <c r="D51" s="289"/>
      <c r="E51" s="289"/>
      <c r="F51" s="289"/>
      <c r="G51" s="289"/>
      <c r="H51" s="289"/>
      <c r="I51" s="290"/>
    </row>
    <row r="52" spans="1:13" ht="45" customHeight="1" x14ac:dyDescent="0.2">
      <c r="A52" s="294" t="s">
        <v>97</v>
      </c>
      <c r="B52" s="295"/>
      <c r="C52" s="295"/>
      <c r="D52" s="295"/>
      <c r="E52" s="295"/>
      <c r="F52" s="295"/>
      <c r="G52" s="295"/>
      <c r="H52" s="295"/>
      <c r="I52" s="296"/>
      <c r="K52" s="12"/>
      <c r="L52" s="12"/>
      <c r="M52" s="12"/>
    </row>
    <row r="53" spans="1:13" ht="193.5" customHeight="1" x14ac:dyDescent="0.2">
      <c r="A53" s="248"/>
      <c r="B53" s="249"/>
      <c r="C53" s="249"/>
      <c r="D53" s="249"/>
      <c r="E53" s="249"/>
      <c r="F53" s="249"/>
      <c r="G53" s="249"/>
      <c r="H53" s="249"/>
      <c r="I53" s="250"/>
    </row>
    <row r="54" spans="1:13" ht="45" customHeight="1" x14ac:dyDescent="0.2">
      <c r="A54" s="278" t="s">
        <v>98</v>
      </c>
      <c r="B54" s="252"/>
      <c r="C54" s="252"/>
      <c r="D54" s="252"/>
      <c r="E54" s="252"/>
      <c r="F54" s="252"/>
      <c r="G54" s="252"/>
      <c r="H54" s="252"/>
      <c r="I54" s="253"/>
    </row>
    <row r="55" spans="1:13" ht="196.5" customHeight="1" x14ac:dyDescent="0.2">
      <c r="A55" s="248"/>
      <c r="B55" s="249"/>
      <c r="C55" s="249"/>
      <c r="D55" s="249"/>
      <c r="E55" s="249"/>
      <c r="F55" s="249"/>
      <c r="G55" s="249"/>
      <c r="H55" s="249"/>
      <c r="I55" s="250"/>
    </row>
    <row r="56" spans="1:13" s="79" customFormat="1" ht="80.099999999999994" customHeight="1" x14ac:dyDescent="0.25">
      <c r="A56" s="278" t="s">
        <v>99</v>
      </c>
      <c r="B56" s="252"/>
      <c r="C56" s="252"/>
      <c r="D56" s="252"/>
      <c r="E56" s="252"/>
      <c r="F56" s="252"/>
      <c r="G56" s="252"/>
      <c r="H56" s="252"/>
      <c r="I56" s="253"/>
    </row>
    <row r="57" spans="1:13" ht="195.75" customHeight="1" x14ac:dyDescent="0.2">
      <c r="A57" s="396"/>
      <c r="B57" s="388"/>
      <c r="C57" s="388"/>
      <c r="D57" s="388"/>
      <c r="E57" s="388"/>
      <c r="F57" s="388"/>
      <c r="G57" s="388"/>
      <c r="H57" s="388"/>
      <c r="I57" s="389"/>
    </row>
    <row r="59" spans="1:13" ht="33" customHeight="1" thickBot="1" x14ac:dyDescent="0.25">
      <c r="A59" s="224" t="s">
        <v>100</v>
      </c>
      <c r="B59" s="225"/>
      <c r="C59" s="225"/>
      <c r="D59" s="225"/>
      <c r="E59" s="225"/>
      <c r="F59" s="225"/>
      <c r="G59" s="225"/>
      <c r="H59" s="225"/>
      <c r="I59" s="226"/>
    </row>
    <row r="60" spans="1:13" s="80" customFormat="1" ht="45.75" customHeight="1" x14ac:dyDescent="0.25">
      <c r="A60" s="291" t="s">
        <v>101</v>
      </c>
      <c r="B60" s="292"/>
      <c r="C60" s="292"/>
      <c r="D60" s="292"/>
      <c r="E60" s="292"/>
      <c r="F60" s="292"/>
      <c r="G60" s="292"/>
      <c r="H60" s="292"/>
      <c r="I60" s="293"/>
    </row>
    <row r="61" spans="1:13" ht="32.25" customHeight="1" x14ac:dyDescent="0.2">
      <c r="A61" s="90"/>
      <c r="B61" s="300" t="s">
        <v>102</v>
      </c>
      <c r="C61" s="300"/>
      <c r="D61" s="300"/>
      <c r="E61" s="300"/>
      <c r="F61" s="300"/>
      <c r="G61" s="300"/>
      <c r="H61" s="300"/>
      <c r="I61" s="301"/>
    </row>
    <row r="62" spans="1:13" ht="32.25" customHeight="1" x14ac:dyDescent="0.2">
      <c r="A62" s="90"/>
      <c r="B62" s="302" t="s">
        <v>103</v>
      </c>
      <c r="C62" s="302"/>
      <c r="D62" s="302"/>
      <c r="E62" s="302"/>
      <c r="F62" s="302"/>
      <c r="G62" s="302"/>
      <c r="H62" s="302"/>
      <c r="I62" s="303"/>
    </row>
    <row r="63" spans="1:13" ht="32.25" customHeight="1" x14ac:dyDescent="0.2">
      <c r="A63" s="90"/>
      <c r="B63" s="302" t="s">
        <v>104</v>
      </c>
      <c r="C63" s="302"/>
      <c r="D63" s="302"/>
      <c r="E63" s="302"/>
      <c r="F63" s="302"/>
      <c r="G63" s="302"/>
      <c r="H63" s="302"/>
      <c r="I63" s="303"/>
    </row>
    <row r="64" spans="1:13" ht="32.25" customHeight="1" x14ac:dyDescent="0.2">
      <c r="A64" s="90"/>
      <c r="B64" s="302" t="s">
        <v>105</v>
      </c>
      <c r="C64" s="302"/>
      <c r="D64" s="302"/>
      <c r="E64" s="302"/>
      <c r="F64" s="302"/>
      <c r="G64" s="302"/>
      <c r="H64" s="302"/>
      <c r="I64" s="303"/>
    </row>
    <row r="65" spans="1:10" ht="32.25" customHeight="1" thickBot="1" x14ac:dyDescent="0.25">
      <c r="A65" s="90"/>
      <c r="B65" s="304" t="s">
        <v>106</v>
      </c>
      <c r="C65" s="304"/>
      <c r="D65" s="304"/>
      <c r="E65" s="304"/>
      <c r="F65" s="304"/>
      <c r="G65" s="304"/>
      <c r="H65" s="304"/>
      <c r="I65" s="305"/>
    </row>
    <row r="66" spans="1:10" ht="32.25" customHeight="1" thickBot="1" x14ac:dyDescent="0.25">
      <c r="A66" s="297" t="s">
        <v>107</v>
      </c>
      <c r="B66" s="298"/>
      <c r="C66" s="298"/>
      <c r="D66" s="298"/>
      <c r="E66" s="298"/>
      <c r="F66" s="298"/>
      <c r="G66" s="298"/>
      <c r="H66" s="298"/>
      <c r="I66" s="299"/>
    </row>
    <row r="67" spans="1:10" ht="206.25" customHeight="1" thickBot="1" x14ac:dyDescent="0.25">
      <c r="A67" s="197"/>
      <c r="B67" s="198"/>
      <c r="C67" s="198"/>
      <c r="D67" s="198"/>
      <c r="E67" s="198"/>
      <c r="F67" s="198"/>
      <c r="G67" s="198"/>
      <c r="H67" s="198"/>
      <c r="I67" s="199"/>
    </row>
    <row r="68" spans="1:10" ht="15" thickBot="1" x14ac:dyDescent="0.25"/>
    <row r="69" spans="1:10" ht="23.25" x14ac:dyDescent="0.35">
      <c r="A69" s="209" t="s">
        <v>108</v>
      </c>
      <c r="B69" s="210"/>
      <c r="C69" s="210"/>
      <c r="D69" s="210"/>
      <c r="E69" s="210"/>
      <c r="F69" s="211"/>
      <c r="G69" s="81"/>
      <c r="H69" s="81"/>
      <c r="I69" s="81"/>
    </row>
    <row r="70" spans="1:10" x14ac:dyDescent="0.2">
      <c r="A70" s="212" t="s">
        <v>109</v>
      </c>
      <c r="B70" s="213"/>
      <c r="C70" s="213"/>
      <c r="D70" s="213"/>
      <c r="E70" s="213"/>
      <c r="F70" s="214"/>
      <c r="G70" s="82"/>
      <c r="H70" s="82"/>
      <c r="I70" s="82"/>
    </row>
    <row r="71" spans="1:10" ht="30" customHeight="1" x14ac:dyDescent="0.2">
      <c r="A71" s="215" t="s">
        <v>110</v>
      </c>
      <c r="B71" s="216"/>
      <c r="C71" s="216"/>
      <c r="D71" s="216"/>
      <c r="E71" s="216"/>
      <c r="F71" s="217"/>
      <c r="G71" s="83"/>
      <c r="H71" s="83"/>
      <c r="I71" s="83"/>
      <c r="J71" s="84"/>
    </row>
    <row r="72" spans="1:10" ht="30" customHeight="1" x14ac:dyDescent="0.2">
      <c r="A72" s="215" t="s">
        <v>111</v>
      </c>
      <c r="B72" s="216"/>
      <c r="C72" s="216"/>
      <c r="D72" s="216"/>
      <c r="E72" s="216"/>
      <c r="F72" s="217"/>
      <c r="G72" s="83"/>
      <c r="H72" s="83"/>
      <c r="I72" s="83"/>
    </row>
    <row r="73" spans="1:10" ht="14.1" customHeight="1" x14ac:dyDescent="0.2">
      <c r="A73" s="215" t="s">
        <v>165</v>
      </c>
      <c r="B73" s="216"/>
      <c r="C73" s="216"/>
      <c r="D73" s="216"/>
      <c r="E73" s="216"/>
      <c r="F73" s="217"/>
      <c r="G73" s="83"/>
      <c r="H73" s="83"/>
      <c r="I73" s="83"/>
    </row>
    <row r="74" spans="1:10" ht="30" customHeight="1" x14ac:dyDescent="0.2">
      <c r="A74" s="215" t="s">
        <v>113</v>
      </c>
      <c r="B74" s="216"/>
      <c r="C74" s="216"/>
      <c r="D74" s="216"/>
      <c r="E74" s="216"/>
      <c r="F74" s="217"/>
      <c r="G74" s="83"/>
      <c r="H74" s="83"/>
      <c r="I74" s="83"/>
    </row>
    <row r="75" spans="1:10" ht="143.25" customHeight="1" x14ac:dyDescent="0.2">
      <c r="A75" s="262"/>
      <c r="B75" s="263"/>
      <c r="C75" s="263"/>
      <c r="D75" s="85" t="s">
        <v>114</v>
      </c>
      <c r="E75" s="85" t="s">
        <v>115</v>
      </c>
      <c r="F75" s="86" t="s">
        <v>116</v>
      </c>
    </row>
    <row r="76" spans="1:10" ht="62.45" customHeight="1" x14ac:dyDescent="0.2">
      <c r="A76" s="260" t="s">
        <v>117</v>
      </c>
      <c r="B76" s="261"/>
      <c r="C76" s="135" t="s">
        <v>166</v>
      </c>
      <c r="D76" s="111"/>
      <c r="E76" s="111"/>
      <c r="F76" s="112"/>
    </row>
    <row r="77" spans="1:10" ht="31.5" customHeight="1" x14ac:dyDescent="0.2">
      <c r="A77" s="260"/>
      <c r="B77" s="261"/>
      <c r="C77" s="135" t="s">
        <v>167</v>
      </c>
      <c r="D77" s="111"/>
      <c r="E77" s="111"/>
      <c r="F77" s="112"/>
    </row>
    <row r="78" spans="1:10" ht="31.5" customHeight="1" x14ac:dyDescent="0.2">
      <c r="A78" s="260"/>
      <c r="B78" s="261"/>
      <c r="C78" s="135" t="s">
        <v>168</v>
      </c>
      <c r="D78" s="111"/>
      <c r="E78" s="111"/>
      <c r="F78" s="112"/>
    </row>
    <row r="79" spans="1:10" ht="62.45" customHeight="1" x14ac:dyDescent="0.2">
      <c r="A79" s="258" t="s">
        <v>120</v>
      </c>
      <c r="B79" s="259"/>
      <c r="C79" s="135" t="s">
        <v>169</v>
      </c>
      <c r="D79" s="111"/>
      <c r="E79" s="111"/>
      <c r="F79" s="112"/>
    </row>
    <row r="80" spans="1:10" ht="31.5" customHeight="1" x14ac:dyDescent="0.2">
      <c r="A80" s="258"/>
      <c r="B80" s="259"/>
      <c r="C80" s="135" t="s">
        <v>170</v>
      </c>
      <c r="D80" s="111"/>
      <c r="E80" s="111"/>
      <c r="F80" s="112"/>
    </row>
    <row r="81" spans="1:9" ht="32.1" customHeight="1" x14ac:dyDescent="0.2">
      <c r="A81" s="258"/>
      <c r="B81" s="259"/>
      <c r="C81" s="135" t="s">
        <v>171</v>
      </c>
      <c r="D81" s="111"/>
      <c r="E81" s="111"/>
      <c r="F81" s="112"/>
      <c r="G81" s="136"/>
      <c r="H81" s="136"/>
      <c r="I81" s="136"/>
    </row>
    <row r="82" spans="1:9" ht="62.1" customHeight="1" x14ac:dyDescent="0.2">
      <c r="A82" s="258" t="s">
        <v>123</v>
      </c>
      <c r="B82" s="259"/>
      <c r="C82" s="135" t="s">
        <v>172</v>
      </c>
      <c r="D82" s="111"/>
      <c r="E82" s="111"/>
      <c r="F82" s="112"/>
    </row>
    <row r="83" spans="1:9" ht="31.5" customHeight="1" x14ac:dyDescent="0.2">
      <c r="A83" s="258"/>
      <c r="B83" s="259"/>
      <c r="C83" s="135" t="s">
        <v>167</v>
      </c>
      <c r="D83" s="111"/>
      <c r="E83" s="111"/>
      <c r="F83" s="112"/>
    </row>
    <row r="84" spans="1:9" ht="35.1" customHeight="1" x14ac:dyDescent="0.2">
      <c r="A84" s="258"/>
      <c r="B84" s="259"/>
      <c r="C84" s="135" t="s">
        <v>168</v>
      </c>
      <c r="D84" s="111"/>
      <c r="E84" s="111"/>
      <c r="F84" s="112"/>
    </row>
    <row r="85" spans="1:9" ht="266.10000000000002" customHeight="1" thickBot="1" x14ac:dyDescent="0.25">
      <c r="A85" s="256" t="s">
        <v>125</v>
      </c>
      <c r="B85" s="257"/>
      <c r="C85" s="137" t="s">
        <v>126</v>
      </c>
      <c r="D85" s="113"/>
      <c r="E85" s="113"/>
      <c r="F85" s="114"/>
    </row>
  </sheetData>
  <sheetProtection algorithmName="SHA-512" hashValue="EyIopwLtyvM4H2Y9JY1+VKSmRKs1xuuvbsM3J8FM2do88+yhWCO4OrTyD/q7zQRXY4plJMMCSOWr9ku/w1kmyA==" saltValue="RPXYzEkoEe5kNBB58z0MLg==" spinCount="100000" sheet="1" objects="1" scenarios="1"/>
  <mergeCells count="81">
    <mergeCell ref="A85:B85"/>
    <mergeCell ref="B6:I6"/>
    <mergeCell ref="A1:I1"/>
    <mergeCell ref="A2:I2"/>
    <mergeCell ref="A3:I3"/>
    <mergeCell ref="A4:I4"/>
    <mergeCell ref="B5:I5"/>
    <mergeCell ref="B7:I7"/>
    <mergeCell ref="B8:I8"/>
    <mergeCell ref="A11:I11"/>
    <mergeCell ref="A12:I12"/>
    <mergeCell ref="D14:E14"/>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D21:E21"/>
    <mergeCell ref="F21:G21"/>
    <mergeCell ref="H21:I21"/>
    <mergeCell ref="D22:E22"/>
    <mergeCell ref="F22:G22"/>
    <mergeCell ref="H22:I22"/>
    <mergeCell ref="A44:I44"/>
    <mergeCell ref="D23:E23"/>
    <mergeCell ref="F23:G23"/>
    <mergeCell ref="H23:I23"/>
    <mergeCell ref="D24:E24"/>
    <mergeCell ref="F24:G24"/>
    <mergeCell ref="H24:I24"/>
    <mergeCell ref="A39:I39"/>
    <mergeCell ref="A40:I40"/>
    <mergeCell ref="A41:I41"/>
    <mergeCell ref="A42:I42"/>
    <mergeCell ref="A43:I43"/>
    <mergeCell ref="A57:I57"/>
    <mergeCell ref="A45:I45"/>
    <mergeCell ref="A46:I46"/>
    <mergeCell ref="A47:I47"/>
    <mergeCell ref="A48:I48"/>
    <mergeCell ref="A49:I49"/>
    <mergeCell ref="A51:I51"/>
    <mergeCell ref="A52:I52"/>
    <mergeCell ref="A53:I53"/>
    <mergeCell ref="A54:I54"/>
    <mergeCell ref="A55:I55"/>
    <mergeCell ref="A56:I56"/>
    <mergeCell ref="A71:F71"/>
    <mergeCell ref="A59:I59"/>
    <mergeCell ref="A60:I60"/>
    <mergeCell ref="B61:I61"/>
    <mergeCell ref="B62:I62"/>
    <mergeCell ref="B63:I63"/>
    <mergeCell ref="B64:I64"/>
    <mergeCell ref="B65:I65"/>
    <mergeCell ref="A66:I66"/>
    <mergeCell ref="A67:I67"/>
    <mergeCell ref="A69:F69"/>
    <mergeCell ref="A70:F70"/>
    <mergeCell ref="A79:B81"/>
    <mergeCell ref="A82:B84"/>
    <mergeCell ref="A72:F72"/>
    <mergeCell ref="A73:F73"/>
    <mergeCell ref="A74:F74"/>
    <mergeCell ref="A75:C75"/>
    <mergeCell ref="A76:B78"/>
  </mergeCells>
  <conditionalFormatting sqref="A16">
    <cfRule type="expression" dxfId="35" priority="31">
      <formula>$A16&lt;&gt;""</formula>
    </cfRule>
    <cfRule type="expression" dxfId="34" priority="52">
      <formula>$A15&lt;&gt;""</formula>
    </cfRule>
  </conditionalFormatting>
  <conditionalFormatting sqref="A16:D16">
    <cfRule type="expression" dxfId="33" priority="51">
      <formula>$A16&lt;&gt;""</formula>
    </cfRule>
  </conditionalFormatting>
  <conditionalFormatting sqref="B16:I24">
    <cfRule type="expression" dxfId="32" priority="48">
      <formula>$A16=""</formula>
    </cfRule>
  </conditionalFormatting>
  <conditionalFormatting sqref="C16:I24">
    <cfRule type="expression" dxfId="31" priority="49">
      <formula>$A16&lt;&gt;0</formula>
    </cfRule>
  </conditionalFormatting>
  <conditionalFormatting sqref="B16">
    <cfRule type="cellIs" dxfId="30" priority="41" operator="equal">
      <formula>"&lt; Add Subtask"</formula>
    </cfRule>
    <cfRule type="cellIs" dxfId="29" priority="50" operator="equal">
      <formula>"ERROR"</formula>
    </cfRule>
  </conditionalFormatting>
  <conditionalFormatting sqref="A17:A24">
    <cfRule type="expression" dxfId="28" priority="47">
      <formula>$A16&lt;&gt;""</formula>
    </cfRule>
  </conditionalFormatting>
  <conditionalFormatting sqref="B17:B24">
    <cfRule type="cellIs" dxfId="27" priority="45" operator="equal">
      <formula>"ERROR"</formula>
    </cfRule>
  </conditionalFormatting>
  <conditionalFormatting sqref="J15">
    <cfRule type="expression" dxfId="26" priority="43">
      <formula>$B15="error"</formula>
    </cfRule>
  </conditionalFormatting>
  <conditionalFormatting sqref="J16:J24">
    <cfRule type="expression" dxfId="25" priority="42">
      <formula>$B16="error"</formula>
    </cfRule>
  </conditionalFormatting>
  <conditionalFormatting sqref="J15:J24">
    <cfRule type="expression" dxfId="24" priority="53">
      <formula>$I15="(Incomplete)"</formula>
    </cfRule>
    <cfRule type="expression" dxfId="23" priority="54">
      <formula>$A15=""</formula>
    </cfRule>
  </conditionalFormatting>
  <conditionalFormatting sqref="A28:G36">
    <cfRule type="expression" dxfId="22" priority="32">
      <formula>$A16&lt;&gt;""</formula>
    </cfRule>
  </conditionalFormatting>
  <conditionalFormatting sqref="C28:G36">
    <cfRule type="expression" dxfId="21" priority="39">
      <formula>$A16&lt;&gt;0</formula>
    </cfRule>
  </conditionalFormatting>
  <conditionalFormatting sqref="B28">
    <cfRule type="cellIs" dxfId="20" priority="40" operator="equal">
      <formula>"ERROR"</formula>
    </cfRule>
  </conditionalFormatting>
  <conditionalFormatting sqref="B29:B36">
    <cfRule type="cellIs" dxfId="19" priority="37" operator="equal">
      <formula>"ERROR"</formula>
    </cfRule>
  </conditionalFormatting>
  <conditionalFormatting sqref="A27:H36">
    <cfRule type="expression" dxfId="18" priority="36">
      <formula>$A27="Proposed Use"</formula>
    </cfRule>
  </conditionalFormatting>
  <conditionalFormatting sqref="A15:I24">
    <cfRule type="expression" dxfId="17" priority="44">
      <formula>$A15="Proposed Use"</formula>
    </cfRule>
    <cfRule type="expression" dxfId="16" priority="46">
      <formula>$A15&lt;&gt;""</formula>
    </cfRule>
  </conditionalFormatting>
  <conditionalFormatting sqref="A17:A24">
    <cfRule type="expression" dxfId="15" priority="28">
      <formula>$A17&lt;&gt;""</formula>
    </cfRule>
    <cfRule type="expression" dxfId="14" priority="30">
      <formula>$A16&lt;&gt;""</formula>
    </cfRule>
  </conditionalFormatting>
  <conditionalFormatting sqref="A17:A24">
    <cfRule type="expression" dxfId="13" priority="29">
      <formula>$A17&lt;&gt;""</formula>
    </cfRule>
  </conditionalFormatting>
  <conditionalFormatting sqref="J28:J36">
    <cfRule type="expression" dxfId="12" priority="12">
      <formula>$I28="(Incomplete)"</formula>
    </cfRule>
    <cfRule type="expression" dxfId="11" priority="13">
      <formula>$A28=""</formula>
    </cfRule>
  </conditionalFormatting>
  <conditionalFormatting sqref="H28:H36">
    <cfRule type="expression" dxfId="10" priority="5">
      <formula>$A16&lt;&gt;""</formula>
    </cfRule>
    <cfRule type="expression" dxfId="9" priority="10">
      <formula>$A16=""</formula>
    </cfRule>
  </conditionalFormatting>
  <conditionalFormatting sqref="H27:H36">
    <cfRule type="expression" dxfId="8" priority="9">
      <formula>$A27="Proposed Use"</formula>
    </cfRule>
  </conditionalFormatting>
  <conditionalFormatting sqref="I27">
    <cfRule type="expression" dxfId="7" priority="8">
      <formula>$B27="error"</formula>
    </cfRule>
  </conditionalFormatting>
  <conditionalFormatting sqref="J28:J36">
    <cfRule type="expression" dxfId="6" priority="6">
      <formula>$B28="error"</formula>
    </cfRule>
  </conditionalFormatting>
  <conditionalFormatting sqref="I27">
    <cfRule type="expression" dxfId="5" priority="14">
      <formula>$H27="(Incomplete)"</formula>
    </cfRule>
    <cfRule type="expression" dxfId="4" priority="15">
      <formula>$A27=""</formula>
    </cfRule>
  </conditionalFormatting>
  <conditionalFormatting sqref="I28:I36">
    <cfRule type="expression" dxfId="3" priority="2">
      <formula>$I28="(Incomplete)"</formula>
    </cfRule>
    <cfRule type="expression" dxfId="2" priority="3">
      <formula>$A28=""</formula>
    </cfRule>
  </conditionalFormatting>
  <conditionalFormatting sqref="I28:I36">
    <cfRule type="expression" dxfId="1" priority="1">
      <formula>$B28="error"</formula>
    </cfRule>
  </conditionalFormatting>
  <conditionalFormatting sqref="A28:I36">
    <cfRule type="expression" dxfId="0" priority="38">
      <formula>$A16=""</formula>
    </cfRule>
  </conditionalFormatting>
  <dataValidations count="3">
    <dataValidation type="list" allowBlank="1" showInputMessage="1" showErrorMessage="1" sqref="C27:C36" xr:uid="{21F0F938-B427-4D8F-A564-148BDB66D7C1}">
      <formula1>"Retained,Suballocated"</formula1>
    </dataValidation>
    <dataValidation type="list" allowBlank="1" showInputMessage="1" showErrorMessage="1" sqref="A16:A24" xr:uid="{D5B1D0AC-2905-4A0D-A460-6DC816EDB38F}">
      <formula1>"Subtask"</formula1>
    </dataValidation>
    <dataValidation type="list" allowBlank="1" showInputMessage="1" showErrorMessage="1" sqref="A5:A8 A61:A65" xr:uid="{AEF4A050-2220-483D-B16B-9378E86D5BDD}">
      <formula1>"X"</formula1>
    </dataValidation>
  </dataValidations>
  <pageMargins left="0.7" right="0.7" top="0.75" bottom="0.75" header="0.3" footer="0.3"/>
  <pageSetup scale="73" orientation="landscape" horizontalDpi="1200" verticalDpi="1200" r:id="rId1"/>
  <rowBreaks count="4" manualBreakCount="4">
    <brk id="39" max="8" man="1"/>
    <brk id="47" max="8" man="1"/>
    <brk id="68" max="8" man="1"/>
    <brk id="79" max="8" man="1"/>
  </rowBreaks>
  <colBreaks count="1" manualBreakCount="1">
    <brk id="9" max="103" man="1"/>
  </colBreaks>
  <ignoredErrors>
    <ignoredError sqref="A28:A36"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80220-1D41-4E85-9F9E-6673FC2FE21E}">
  <sheetPr codeName="Sheet9"/>
  <dimension ref="A1:J4"/>
  <sheetViews>
    <sheetView workbookViewId="0">
      <selection sqref="A1:J1"/>
    </sheetView>
  </sheetViews>
  <sheetFormatPr defaultColWidth="8.7109375" defaultRowHeight="14.25" x14ac:dyDescent="0.2"/>
  <cols>
    <col min="1" max="10" width="13.140625" style="118" customWidth="1"/>
    <col min="11" max="16384" width="8.7109375" style="118"/>
  </cols>
  <sheetData>
    <row r="1" spans="1:10" ht="27" customHeight="1" x14ac:dyDescent="0.2">
      <c r="A1" s="403" t="s">
        <v>158</v>
      </c>
      <c r="B1" s="404"/>
      <c r="C1" s="404"/>
      <c r="D1" s="404"/>
      <c r="E1" s="404"/>
      <c r="F1" s="404"/>
      <c r="G1" s="404"/>
      <c r="H1" s="404"/>
      <c r="I1" s="404"/>
      <c r="J1" s="405"/>
    </row>
    <row r="2" spans="1:10" ht="27" customHeight="1" thickBot="1" x14ac:dyDescent="0.25">
      <c r="A2" s="408" t="s">
        <v>159</v>
      </c>
      <c r="B2" s="409"/>
      <c r="C2" s="409"/>
      <c r="D2" s="409"/>
      <c r="E2" s="409"/>
      <c r="F2" s="409"/>
      <c r="G2" s="409"/>
      <c r="H2" s="409"/>
      <c r="I2" s="409"/>
      <c r="J2" s="410"/>
    </row>
    <row r="3" spans="1:10" ht="35.25" customHeight="1" x14ac:dyDescent="0.2">
      <c r="A3" s="400" t="s">
        <v>160</v>
      </c>
      <c r="B3" s="401"/>
      <c r="C3" s="401"/>
      <c r="D3" s="401"/>
      <c r="E3" s="401"/>
      <c r="F3" s="401"/>
      <c r="G3" s="401"/>
      <c r="H3" s="401"/>
      <c r="I3" s="401"/>
      <c r="J3" s="402"/>
    </row>
    <row r="4" spans="1:10" ht="32.25" customHeight="1" x14ac:dyDescent="0.2">
      <c r="A4" s="145" t="s">
        <v>161</v>
      </c>
      <c r="B4" s="406"/>
      <c r="C4" s="406"/>
      <c r="D4" s="406"/>
      <c r="E4" s="406"/>
      <c r="F4" s="406"/>
      <c r="G4" s="406"/>
      <c r="H4" s="406"/>
      <c r="I4" s="406"/>
      <c r="J4" s="407"/>
    </row>
  </sheetData>
  <sheetProtection algorithmName="SHA-512" hashValue="7O4v9Yy0XkCSWtk6Jgdd6kmF77Ls/xFMTM3nvnvjthUW6j387VtowjeIXuv/oxJbIUIS8RfMOfyuu1UWvuvNyQ==" saltValue="XuWXWaAAUecFf4N5azPeIw==" spinCount="100000" sheet="1" objects="1" scenarios="1"/>
  <mergeCells count="4">
    <mergeCell ref="A3:J3"/>
    <mergeCell ref="A1:J1"/>
    <mergeCell ref="B4:J4"/>
    <mergeCell ref="A2:J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8B65F-BB84-4BDE-8F27-93DEDBD6AB35}">
  <dimension ref="A1:J33"/>
  <sheetViews>
    <sheetView workbookViewId="0">
      <selection sqref="A1:J1"/>
    </sheetView>
  </sheetViews>
  <sheetFormatPr defaultColWidth="8.7109375" defaultRowHeight="15" x14ac:dyDescent="0.25"/>
  <cols>
    <col min="1" max="10" width="12.140625" style="134" customWidth="1"/>
    <col min="11" max="16384" width="8.7109375" style="134"/>
  </cols>
  <sheetData>
    <row r="1" spans="1:10" s="118" customFormat="1" ht="23.25" x14ac:dyDescent="0.35">
      <c r="A1" s="185" t="s">
        <v>162</v>
      </c>
      <c r="B1" s="186"/>
      <c r="C1" s="186"/>
      <c r="D1" s="186"/>
      <c r="E1" s="186"/>
      <c r="F1" s="186"/>
      <c r="G1" s="186"/>
      <c r="H1" s="186"/>
      <c r="I1" s="186"/>
      <c r="J1" s="187"/>
    </row>
    <row r="2" spans="1:10" s="118" customFormat="1" ht="17.25" customHeight="1" thickBot="1" x14ac:dyDescent="0.25">
      <c r="A2" s="415" t="s">
        <v>163</v>
      </c>
      <c r="B2" s="416"/>
      <c r="C2" s="416"/>
      <c r="D2" s="416"/>
      <c r="E2" s="416"/>
      <c r="F2" s="416"/>
      <c r="G2" s="416"/>
      <c r="H2" s="416"/>
      <c r="I2" s="416"/>
      <c r="J2" s="417"/>
    </row>
    <row r="3" spans="1:10" s="118" customFormat="1" ht="51.75" customHeight="1" x14ac:dyDescent="0.2">
      <c r="A3" s="418" t="s">
        <v>164</v>
      </c>
      <c r="B3" s="192"/>
      <c r="C3" s="192"/>
      <c r="D3" s="192"/>
      <c r="E3" s="192"/>
      <c r="F3" s="192"/>
      <c r="G3" s="192"/>
      <c r="H3" s="192"/>
      <c r="I3" s="192"/>
      <c r="J3" s="193"/>
    </row>
    <row r="4" spans="1:10" s="118" customFormat="1" ht="18.75" customHeight="1" x14ac:dyDescent="0.2">
      <c r="A4" s="146">
        <v>1</v>
      </c>
      <c r="B4" s="411"/>
      <c r="C4" s="411"/>
      <c r="D4" s="411"/>
      <c r="E4" s="411"/>
      <c r="F4" s="411"/>
      <c r="G4" s="411"/>
      <c r="H4" s="411"/>
      <c r="I4" s="411"/>
      <c r="J4" s="412"/>
    </row>
    <row r="5" spans="1:10" ht="18.75" customHeight="1" x14ac:dyDescent="0.25">
      <c r="A5" s="146">
        <v>2</v>
      </c>
      <c r="B5" s="411"/>
      <c r="C5" s="411"/>
      <c r="D5" s="411"/>
      <c r="E5" s="411"/>
      <c r="F5" s="411"/>
      <c r="G5" s="411"/>
      <c r="H5" s="411"/>
      <c r="I5" s="411"/>
      <c r="J5" s="412"/>
    </row>
    <row r="6" spans="1:10" ht="18.75" customHeight="1" x14ac:dyDescent="0.25">
      <c r="A6" s="146">
        <v>3</v>
      </c>
      <c r="B6" s="411"/>
      <c r="C6" s="411"/>
      <c r="D6" s="411"/>
      <c r="E6" s="411"/>
      <c r="F6" s="411"/>
      <c r="G6" s="411"/>
      <c r="H6" s="411"/>
      <c r="I6" s="411"/>
      <c r="J6" s="412"/>
    </row>
    <row r="7" spans="1:10" ht="18.75" customHeight="1" x14ac:dyDescent="0.25">
      <c r="A7" s="146">
        <v>4</v>
      </c>
      <c r="B7" s="411"/>
      <c r="C7" s="411"/>
      <c r="D7" s="411"/>
      <c r="E7" s="411"/>
      <c r="F7" s="411"/>
      <c r="G7" s="411"/>
      <c r="H7" s="411"/>
      <c r="I7" s="411"/>
      <c r="J7" s="412"/>
    </row>
    <row r="8" spans="1:10" ht="18.75" customHeight="1" x14ac:dyDescent="0.25">
      <c r="A8" s="146">
        <v>5</v>
      </c>
      <c r="B8" s="411"/>
      <c r="C8" s="411"/>
      <c r="D8" s="411"/>
      <c r="E8" s="411"/>
      <c r="F8" s="411"/>
      <c r="G8" s="411"/>
      <c r="H8" s="411"/>
      <c r="I8" s="411"/>
      <c r="J8" s="412"/>
    </row>
    <row r="9" spans="1:10" ht="18.75" customHeight="1" x14ac:dyDescent="0.25">
      <c r="A9" s="146">
        <v>6</v>
      </c>
      <c r="B9" s="411"/>
      <c r="C9" s="411"/>
      <c r="D9" s="411"/>
      <c r="E9" s="411"/>
      <c r="F9" s="411"/>
      <c r="G9" s="411"/>
      <c r="H9" s="411"/>
      <c r="I9" s="411"/>
      <c r="J9" s="412"/>
    </row>
    <row r="10" spans="1:10" ht="18.75" customHeight="1" x14ac:dyDescent="0.25">
      <c r="A10" s="146">
        <v>7</v>
      </c>
      <c r="B10" s="411"/>
      <c r="C10" s="411"/>
      <c r="D10" s="411"/>
      <c r="E10" s="411"/>
      <c r="F10" s="411"/>
      <c r="G10" s="411"/>
      <c r="H10" s="411"/>
      <c r="I10" s="411"/>
      <c r="J10" s="412"/>
    </row>
    <row r="11" spans="1:10" ht="18.75" customHeight="1" x14ac:dyDescent="0.25">
      <c r="A11" s="146">
        <v>8</v>
      </c>
      <c r="B11" s="411"/>
      <c r="C11" s="411"/>
      <c r="D11" s="411"/>
      <c r="E11" s="411"/>
      <c r="F11" s="411"/>
      <c r="G11" s="411"/>
      <c r="H11" s="411"/>
      <c r="I11" s="411"/>
      <c r="J11" s="412"/>
    </row>
    <row r="12" spans="1:10" ht="18.75" customHeight="1" x14ac:dyDescent="0.25">
      <c r="A12" s="146">
        <v>9</v>
      </c>
      <c r="B12" s="411"/>
      <c r="C12" s="411"/>
      <c r="D12" s="411"/>
      <c r="E12" s="411"/>
      <c r="F12" s="411"/>
      <c r="G12" s="411"/>
      <c r="H12" s="411"/>
      <c r="I12" s="411"/>
      <c r="J12" s="412"/>
    </row>
    <row r="13" spans="1:10" ht="18.75" customHeight="1" x14ac:dyDescent="0.25">
      <c r="A13" s="146">
        <v>10</v>
      </c>
      <c r="B13" s="411"/>
      <c r="C13" s="411"/>
      <c r="D13" s="411"/>
      <c r="E13" s="411"/>
      <c r="F13" s="411"/>
      <c r="G13" s="411"/>
      <c r="H13" s="411"/>
      <c r="I13" s="411"/>
      <c r="J13" s="412"/>
    </row>
    <row r="14" spans="1:10" ht="18.75" customHeight="1" x14ac:dyDescent="0.25">
      <c r="A14" s="146">
        <v>11</v>
      </c>
      <c r="B14" s="411"/>
      <c r="C14" s="411"/>
      <c r="D14" s="411"/>
      <c r="E14" s="411"/>
      <c r="F14" s="411"/>
      <c r="G14" s="411"/>
      <c r="H14" s="411"/>
      <c r="I14" s="411"/>
      <c r="J14" s="412"/>
    </row>
    <row r="15" spans="1:10" ht="18.75" customHeight="1" x14ac:dyDescent="0.25">
      <c r="A15" s="146">
        <v>12</v>
      </c>
      <c r="B15" s="411"/>
      <c r="C15" s="411"/>
      <c r="D15" s="411"/>
      <c r="E15" s="411"/>
      <c r="F15" s="411"/>
      <c r="G15" s="411"/>
      <c r="H15" s="411"/>
      <c r="I15" s="411"/>
      <c r="J15" s="412"/>
    </row>
    <row r="16" spans="1:10" ht="18.75" customHeight="1" x14ac:dyDescent="0.25">
      <c r="A16" s="146">
        <v>13</v>
      </c>
      <c r="B16" s="411"/>
      <c r="C16" s="411"/>
      <c r="D16" s="411"/>
      <c r="E16" s="411"/>
      <c r="F16" s="411"/>
      <c r="G16" s="411"/>
      <c r="H16" s="411"/>
      <c r="I16" s="411"/>
      <c r="J16" s="412"/>
    </row>
    <row r="17" spans="1:10" ht="18.75" customHeight="1" x14ac:dyDescent="0.25">
      <c r="A17" s="146">
        <v>14</v>
      </c>
      <c r="B17" s="411"/>
      <c r="C17" s="411"/>
      <c r="D17" s="411"/>
      <c r="E17" s="411"/>
      <c r="F17" s="411"/>
      <c r="G17" s="411"/>
      <c r="H17" s="411"/>
      <c r="I17" s="411"/>
      <c r="J17" s="412"/>
    </row>
    <row r="18" spans="1:10" ht="18.75" customHeight="1" x14ac:dyDescent="0.25">
      <c r="A18" s="146">
        <v>15</v>
      </c>
      <c r="B18" s="411"/>
      <c r="C18" s="411"/>
      <c r="D18" s="411"/>
      <c r="E18" s="411"/>
      <c r="F18" s="411"/>
      <c r="G18" s="411"/>
      <c r="H18" s="411"/>
      <c r="I18" s="411"/>
      <c r="J18" s="412"/>
    </row>
    <row r="19" spans="1:10" ht="18.75" customHeight="1" x14ac:dyDescent="0.25">
      <c r="A19" s="146">
        <v>16</v>
      </c>
      <c r="B19" s="411"/>
      <c r="C19" s="411"/>
      <c r="D19" s="411"/>
      <c r="E19" s="411"/>
      <c r="F19" s="411"/>
      <c r="G19" s="411"/>
      <c r="H19" s="411"/>
      <c r="I19" s="411"/>
      <c r="J19" s="412"/>
    </row>
    <row r="20" spans="1:10" ht="18.75" customHeight="1" x14ac:dyDescent="0.25">
      <c r="A20" s="146">
        <v>17</v>
      </c>
      <c r="B20" s="411"/>
      <c r="C20" s="411"/>
      <c r="D20" s="411"/>
      <c r="E20" s="411"/>
      <c r="F20" s="411"/>
      <c r="G20" s="411"/>
      <c r="H20" s="411"/>
      <c r="I20" s="411"/>
      <c r="J20" s="412"/>
    </row>
    <row r="21" spans="1:10" ht="18.75" customHeight="1" x14ac:dyDescent="0.25">
      <c r="A21" s="146">
        <v>18</v>
      </c>
      <c r="B21" s="411"/>
      <c r="C21" s="411"/>
      <c r="D21" s="411"/>
      <c r="E21" s="411"/>
      <c r="F21" s="411"/>
      <c r="G21" s="411"/>
      <c r="H21" s="411"/>
      <c r="I21" s="411"/>
      <c r="J21" s="412"/>
    </row>
    <row r="22" spans="1:10" ht="18.75" customHeight="1" x14ac:dyDescent="0.25">
      <c r="A22" s="146">
        <v>19</v>
      </c>
      <c r="B22" s="411"/>
      <c r="C22" s="411"/>
      <c r="D22" s="411"/>
      <c r="E22" s="411"/>
      <c r="F22" s="411"/>
      <c r="G22" s="411"/>
      <c r="H22" s="411"/>
      <c r="I22" s="411"/>
      <c r="J22" s="412"/>
    </row>
    <row r="23" spans="1:10" ht="18.75" customHeight="1" x14ac:dyDescent="0.25">
      <c r="A23" s="146">
        <v>20</v>
      </c>
      <c r="B23" s="411"/>
      <c r="C23" s="411"/>
      <c r="D23" s="411"/>
      <c r="E23" s="411"/>
      <c r="F23" s="411"/>
      <c r="G23" s="411"/>
      <c r="H23" s="411"/>
      <c r="I23" s="411"/>
      <c r="J23" s="412"/>
    </row>
    <row r="24" spans="1:10" ht="18.75" customHeight="1" x14ac:dyDescent="0.25">
      <c r="A24" s="146">
        <v>21</v>
      </c>
      <c r="B24" s="411"/>
      <c r="C24" s="411"/>
      <c r="D24" s="411"/>
      <c r="E24" s="411"/>
      <c r="F24" s="411"/>
      <c r="G24" s="411"/>
      <c r="H24" s="411"/>
      <c r="I24" s="411"/>
      <c r="J24" s="412"/>
    </row>
    <row r="25" spans="1:10" ht="18.75" customHeight="1" x14ac:dyDescent="0.25">
      <c r="A25" s="146">
        <v>22</v>
      </c>
      <c r="B25" s="411"/>
      <c r="C25" s="411"/>
      <c r="D25" s="411"/>
      <c r="E25" s="411"/>
      <c r="F25" s="411"/>
      <c r="G25" s="411"/>
      <c r="H25" s="411"/>
      <c r="I25" s="411"/>
      <c r="J25" s="412"/>
    </row>
    <row r="26" spans="1:10" ht="18.75" customHeight="1" x14ac:dyDescent="0.25">
      <c r="A26" s="146">
        <v>23</v>
      </c>
      <c r="B26" s="411"/>
      <c r="C26" s="411"/>
      <c r="D26" s="411"/>
      <c r="E26" s="411"/>
      <c r="F26" s="411"/>
      <c r="G26" s="411"/>
      <c r="H26" s="411"/>
      <c r="I26" s="411"/>
      <c r="J26" s="412"/>
    </row>
    <row r="27" spans="1:10" ht="18.75" customHeight="1" x14ac:dyDescent="0.25">
      <c r="A27" s="146">
        <v>24</v>
      </c>
      <c r="B27" s="411"/>
      <c r="C27" s="411"/>
      <c r="D27" s="411"/>
      <c r="E27" s="411"/>
      <c r="F27" s="411"/>
      <c r="G27" s="411"/>
      <c r="H27" s="411"/>
      <c r="I27" s="411"/>
      <c r="J27" s="412"/>
    </row>
    <row r="28" spans="1:10" ht="18.75" customHeight="1" x14ac:dyDescent="0.25">
      <c r="A28" s="146">
        <v>25</v>
      </c>
      <c r="B28" s="411"/>
      <c r="C28" s="411"/>
      <c r="D28" s="411"/>
      <c r="E28" s="411"/>
      <c r="F28" s="411"/>
      <c r="G28" s="411"/>
      <c r="H28" s="411"/>
      <c r="I28" s="411"/>
      <c r="J28" s="412"/>
    </row>
    <row r="29" spans="1:10" ht="18.75" customHeight="1" x14ac:dyDescent="0.25">
      <c r="A29" s="146">
        <v>26</v>
      </c>
      <c r="B29" s="411"/>
      <c r="C29" s="411"/>
      <c r="D29" s="411"/>
      <c r="E29" s="411"/>
      <c r="F29" s="411"/>
      <c r="G29" s="411"/>
      <c r="H29" s="411"/>
      <c r="I29" s="411"/>
      <c r="J29" s="412"/>
    </row>
    <row r="30" spans="1:10" ht="18.75" customHeight="1" x14ac:dyDescent="0.25">
      <c r="A30" s="146">
        <v>27</v>
      </c>
      <c r="B30" s="411"/>
      <c r="C30" s="411"/>
      <c r="D30" s="411"/>
      <c r="E30" s="411"/>
      <c r="F30" s="411"/>
      <c r="G30" s="411"/>
      <c r="H30" s="411"/>
      <c r="I30" s="411"/>
      <c r="J30" s="412"/>
    </row>
    <row r="31" spans="1:10" ht="18.75" customHeight="1" x14ac:dyDescent="0.25">
      <c r="A31" s="146">
        <v>28</v>
      </c>
      <c r="B31" s="411"/>
      <c r="C31" s="411"/>
      <c r="D31" s="411"/>
      <c r="E31" s="411"/>
      <c r="F31" s="411"/>
      <c r="G31" s="411"/>
      <c r="H31" s="411"/>
      <c r="I31" s="411"/>
      <c r="J31" s="412"/>
    </row>
    <row r="32" spans="1:10" ht="18.75" customHeight="1" x14ac:dyDescent="0.25">
      <c r="A32" s="146">
        <v>29</v>
      </c>
      <c r="B32" s="411"/>
      <c r="C32" s="411"/>
      <c r="D32" s="411"/>
      <c r="E32" s="411"/>
      <c r="F32" s="411"/>
      <c r="G32" s="411"/>
      <c r="H32" s="411"/>
      <c r="I32" s="411"/>
      <c r="J32" s="412"/>
    </row>
    <row r="33" spans="1:10" ht="18.75" customHeight="1" thickBot="1" x14ac:dyDescent="0.3">
      <c r="A33" s="147">
        <v>30</v>
      </c>
      <c r="B33" s="413"/>
      <c r="C33" s="413"/>
      <c r="D33" s="413"/>
      <c r="E33" s="413"/>
      <c r="F33" s="413"/>
      <c r="G33" s="413"/>
      <c r="H33" s="413"/>
      <c r="I33" s="413"/>
      <c r="J33" s="414"/>
    </row>
  </sheetData>
  <sheetProtection algorithmName="SHA-512" hashValue="85KJti0l562VYiPL+cOFi/4kHzus4U2lEssYiCyl8PjaV4jx6aFMPTglWUCltODlPqREXJUSpdVSJ8bf65/IdA==" saltValue="g45l1Gt+h/Tg0S8kRgiibQ==" spinCount="100000" sheet="1" objects="1" scenarios="1"/>
  <mergeCells count="33">
    <mergeCell ref="A1:J1"/>
    <mergeCell ref="A2:J2"/>
    <mergeCell ref="A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 ref="B20:J20"/>
    <mergeCell ref="B21:J21"/>
    <mergeCell ref="B22:J22"/>
    <mergeCell ref="B23:J23"/>
    <mergeCell ref="B24:J24"/>
    <mergeCell ref="B31:J31"/>
    <mergeCell ref="B32:J32"/>
    <mergeCell ref="B33:J33"/>
    <mergeCell ref="B30:J30"/>
    <mergeCell ref="B25:J25"/>
    <mergeCell ref="B26:J26"/>
    <mergeCell ref="B27:J27"/>
    <mergeCell ref="B28:J28"/>
    <mergeCell ref="B29:J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F50B-49AD-431F-B370-C45501DF8E2E}">
  <sheetPr codeName="Sheet3">
    <tabColor rgb="FF92D050"/>
  </sheetPr>
  <dimension ref="A1:C11"/>
  <sheetViews>
    <sheetView workbookViewId="0">
      <selection sqref="A1:B1"/>
    </sheetView>
  </sheetViews>
  <sheetFormatPr defaultColWidth="8.7109375" defaultRowHeight="14.25" x14ac:dyDescent="0.2"/>
  <cols>
    <col min="1" max="1" width="8.7109375" style="118"/>
    <col min="2" max="2" width="71.42578125" style="118" customWidth="1"/>
    <col min="3" max="16384" width="8.7109375" style="118"/>
  </cols>
  <sheetData>
    <row r="1" spans="1:3" ht="36" customHeight="1" x14ac:dyDescent="0.3">
      <c r="A1" s="148" t="s">
        <v>6</v>
      </c>
      <c r="B1" s="149"/>
      <c r="C1" s="117"/>
    </row>
    <row r="2" spans="1:3" ht="160.5" customHeight="1" thickBot="1" x14ac:dyDescent="0.25">
      <c r="A2" s="150" t="s">
        <v>7</v>
      </c>
      <c r="B2" s="151"/>
      <c r="C2" s="119"/>
    </row>
    <row r="3" spans="1:3" ht="22.5" customHeight="1" thickBot="1" x14ac:dyDescent="0.25">
      <c r="A3" s="156"/>
      <c r="B3" s="156"/>
      <c r="C3" s="119"/>
    </row>
    <row r="4" spans="1:3" ht="135.75" customHeight="1" thickBot="1" x14ac:dyDescent="0.25">
      <c r="A4" s="152" t="s">
        <v>8</v>
      </c>
      <c r="B4" s="153"/>
      <c r="C4" s="119"/>
    </row>
    <row r="5" spans="1:3" ht="26.25" customHeight="1" thickBot="1" x14ac:dyDescent="0.25">
      <c r="A5" s="156"/>
      <c r="B5" s="156"/>
      <c r="C5" s="119"/>
    </row>
    <row r="6" spans="1:3" ht="77.25" customHeight="1" x14ac:dyDescent="0.2">
      <c r="A6" s="154" t="s">
        <v>9</v>
      </c>
      <c r="B6" s="155"/>
      <c r="C6" s="119"/>
    </row>
    <row r="7" spans="1:3" ht="38.25" customHeight="1" x14ac:dyDescent="0.2">
      <c r="A7" s="91"/>
      <c r="B7" s="120" t="s">
        <v>10</v>
      </c>
    </row>
    <row r="8" spans="1:3" ht="38.25" customHeight="1" x14ac:dyDescent="0.2">
      <c r="A8" s="90"/>
      <c r="B8" s="121" t="s">
        <v>11</v>
      </c>
    </row>
    <row r="9" spans="1:3" ht="38.25" customHeight="1" x14ac:dyDescent="0.2">
      <c r="A9" s="90"/>
      <c r="B9" s="121" t="s">
        <v>12</v>
      </c>
    </row>
    <row r="10" spans="1:3" ht="38.25" customHeight="1" x14ac:dyDescent="0.2">
      <c r="A10" s="90"/>
      <c r="B10" s="121" t="s">
        <v>13</v>
      </c>
    </row>
    <row r="11" spans="1:3" ht="38.25" customHeight="1" thickBot="1" x14ac:dyDescent="0.25">
      <c r="A11" s="115"/>
      <c r="B11" s="122" t="s">
        <v>14</v>
      </c>
    </row>
  </sheetData>
  <sheetProtection algorithmName="SHA-512" hashValue="WYTfoEDwIqi/O2uVWo52OixXmdkvJOgQlsS7YV+3hS9MoK2e1GKDtsIohrcA8lJfeyNjg/FlRmauLSM8AGUT2A==" saltValue="BzFFf0zp3Rx/ZRZEVI1fug==" spinCount="100000" sheet="1" objects="1" scenarios="1"/>
  <mergeCells count="6">
    <mergeCell ref="A1:B1"/>
    <mergeCell ref="A2:B2"/>
    <mergeCell ref="A4:B4"/>
    <mergeCell ref="A6:B6"/>
    <mergeCell ref="A3:B3"/>
    <mergeCell ref="A5:B5"/>
  </mergeCells>
  <dataValidations count="1">
    <dataValidation type="list" allowBlank="1" showInputMessage="1" showErrorMessage="1" sqref="A7:A11" xr:uid="{CF1C29E5-B8D0-478B-A087-D194DE3C8D86}">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3E9BD-DD52-44CC-A8C8-37FF121E405B}">
  <sheetPr codeName="Sheet4"/>
  <dimension ref="A1:D30"/>
  <sheetViews>
    <sheetView workbookViewId="0">
      <selection sqref="A1:D1"/>
    </sheetView>
  </sheetViews>
  <sheetFormatPr defaultColWidth="8.7109375" defaultRowHeight="14.25" x14ac:dyDescent="0.2"/>
  <cols>
    <col min="1" max="1" width="32.140625" style="118" customWidth="1"/>
    <col min="2" max="2" width="54.7109375" style="118" customWidth="1"/>
    <col min="3" max="3" width="21.7109375" style="118" customWidth="1"/>
    <col min="4" max="4" width="15.42578125" style="118" customWidth="1"/>
    <col min="5" max="16384" width="8.7109375" style="118"/>
  </cols>
  <sheetData>
    <row r="1" spans="1:4" ht="23.25" x14ac:dyDescent="0.35">
      <c r="A1" s="157" t="s">
        <v>15</v>
      </c>
      <c r="B1" s="158"/>
      <c r="C1" s="158"/>
      <c r="D1" s="159"/>
    </row>
    <row r="2" spans="1:4" x14ac:dyDescent="0.2">
      <c r="A2" s="123" t="s">
        <v>16</v>
      </c>
      <c r="B2" s="68"/>
      <c r="D2" s="124"/>
    </row>
    <row r="3" spans="1:4" x14ac:dyDescent="0.2">
      <c r="A3" s="123" t="s">
        <v>17</v>
      </c>
      <c r="B3" s="69"/>
      <c r="D3" s="124"/>
    </row>
    <row r="4" spans="1:4" x14ac:dyDescent="0.2">
      <c r="A4" s="123" t="s">
        <v>18</v>
      </c>
      <c r="B4" s="69"/>
      <c r="D4" s="124"/>
    </row>
    <row r="5" spans="1:4" x14ac:dyDescent="0.2">
      <c r="A5" s="123" t="s">
        <v>19</v>
      </c>
      <c r="B5" s="69"/>
      <c r="C5" s="118" t="s">
        <v>20</v>
      </c>
      <c r="D5" s="104"/>
    </row>
    <row r="6" spans="1:4" x14ac:dyDescent="0.2">
      <c r="A6" s="123" t="s">
        <v>21</v>
      </c>
      <c r="B6" s="69"/>
      <c r="D6" s="124"/>
    </row>
    <row r="7" spans="1:4" x14ac:dyDescent="0.2">
      <c r="A7" s="123" t="s">
        <v>22</v>
      </c>
      <c r="B7" s="69"/>
      <c r="D7" s="124"/>
    </row>
    <row r="8" spans="1:4" x14ac:dyDescent="0.2">
      <c r="A8" s="123" t="s">
        <v>23</v>
      </c>
      <c r="B8" s="69"/>
      <c r="D8" s="124"/>
    </row>
    <row r="9" spans="1:4" x14ac:dyDescent="0.2">
      <c r="A9" s="123" t="s">
        <v>24</v>
      </c>
      <c r="B9" s="69"/>
      <c r="D9" s="124"/>
    </row>
    <row r="10" spans="1:4" x14ac:dyDescent="0.2">
      <c r="A10" s="123" t="s">
        <v>25</v>
      </c>
      <c r="B10" s="69"/>
      <c r="D10" s="124"/>
    </row>
    <row r="11" spans="1:4" x14ac:dyDescent="0.2">
      <c r="A11" s="123" t="s">
        <v>26</v>
      </c>
      <c r="B11" s="69"/>
      <c r="D11" s="124"/>
    </row>
    <row r="12" spans="1:4" x14ac:dyDescent="0.2">
      <c r="A12" s="123" t="s">
        <v>27</v>
      </c>
      <c r="B12" s="69"/>
      <c r="C12" s="118" t="s">
        <v>28</v>
      </c>
      <c r="D12" s="72"/>
    </row>
    <row r="13" spans="1:4" x14ac:dyDescent="0.2">
      <c r="A13" s="123" t="s">
        <v>29</v>
      </c>
      <c r="B13" s="69"/>
      <c r="D13" s="124"/>
    </row>
    <row r="14" spans="1:4" x14ac:dyDescent="0.2">
      <c r="A14" s="123" t="s">
        <v>30</v>
      </c>
      <c r="B14" s="69"/>
      <c r="D14" s="124"/>
    </row>
    <row r="15" spans="1:4" x14ac:dyDescent="0.2">
      <c r="A15" s="123" t="s">
        <v>31</v>
      </c>
      <c r="B15" s="69"/>
      <c r="D15" s="124"/>
    </row>
    <row r="16" spans="1:4" x14ac:dyDescent="0.2">
      <c r="A16" s="123" t="s">
        <v>27</v>
      </c>
      <c r="B16" s="69"/>
      <c r="C16" s="118" t="s">
        <v>28</v>
      </c>
      <c r="D16" s="72"/>
    </row>
    <row r="17" spans="1:4" x14ac:dyDescent="0.2">
      <c r="A17" s="123" t="s">
        <v>29</v>
      </c>
      <c r="B17" s="69"/>
      <c r="D17" s="124"/>
    </row>
    <row r="18" spans="1:4" x14ac:dyDescent="0.2">
      <c r="A18" s="123"/>
      <c r="D18" s="124"/>
    </row>
    <row r="19" spans="1:4" x14ac:dyDescent="0.2">
      <c r="A19" s="123" t="s">
        <v>32</v>
      </c>
      <c r="B19" s="70"/>
      <c r="D19" s="124"/>
    </row>
    <row r="20" spans="1:4" x14ac:dyDescent="0.2">
      <c r="A20" s="123" t="s">
        <v>33</v>
      </c>
      <c r="B20" s="70"/>
      <c r="D20" s="124"/>
    </row>
    <row r="21" spans="1:4" x14ac:dyDescent="0.2">
      <c r="A21" s="123" t="s">
        <v>34</v>
      </c>
      <c r="B21" s="70"/>
      <c r="D21" s="124"/>
    </row>
    <row r="22" spans="1:4" x14ac:dyDescent="0.2">
      <c r="A22" s="123"/>
      <c r="D22" s="124"/>
    </row>
    <row r="23" spans="1:4" ht="42.75" x14ac:dyDescent="0.2">
      <c r="A23" s="125" t="s">
        <v>35</v>
      </c>
      <c r="B23" s="105"/>
      <c r="D23" s="124"/>
    </row>
    <row r="24" spans="1:4" ht="57" customHeight="1" x14ac:dyDescent="0.2">
      <c r="A24" s="125" t="s">
        <v>36</v>
      </c>
      <c r="B24" s="105"/>
      <c r="D24" s="124"/>
    </row>
    <row r="25" spans="1:4" ht="42.75" x14ac:dyDescent="0.2">
      <c r="A25" s="125" t="s">
        <v>37</v>
      </c>
      <c r="B25" s="105"/>
      <c r="D25" s="124"/>
    </row>
    <row r="26" spans="1:4" ht="29.25" thickBot="1" x14ac:dyDescent="0.25">
      <c r="A26" s="126" t="s">
        <v>38</v>
      </c>
      <c r="B26" s="106"/>
      <c r="C26" s="127"/>
      <c r="D26" s="128"/>
    </row>
    <row r="27" spans="1:4" ht="32.25" customHeight="1" thickBot="1" x14ac:dyDescent="0.25"/>
    <row r="28" spans="1:4" ht="84.75" customHeight="1" x14ac:dyDescent="0.2">
      <c r="A28" s="154" t="s">
        <v>39</v>
      </c>
      <c r="B28" s="160"/>
      <c r="C28" s="160"/>
      <c r="D28" s="155"/>
    </row>
    <row r="29" spans="1:4" x14ac:dyDescent="0.2">
      <c r="A29" s="129" t="s">
        <v>40</v>
      </c>
      <c r="B29" s="69"/>
      <c r="C29" s="118" t="s">
        <v>41</v>
      </c>
      <c r="D29" s="103"/>
    </row>
    <row r="30" spans="1:4" ht="15" thickBot="1" x14ac:dyDescent="0.25">
      <c r="A30" s="130" t="s">
        <v>42</v>
      </c>
      <c r="B30" s="71"/>
      <c r="C30" s="131" t="s">
        <v>174</v>
      </c>
      <c r="D30" s="116"/>
    </row>
  </sheetData>
  <sheetProtection algorithmName="SHA-512" hashValue="caaA0CnzEoqPsaaUTuRAgAuOi0pussFnZFa4/X0xgj5ElY+T/UwObR9LZp17CHab8/7+S4kbp1t6TMb4UmND9A==" saltValue="kMrx6AiK36Y9V37kulbB4A==" spinCount="100000" sheet="1" objects="1" scenarios="1"/>
  <mergeCells count="2">
    <mergeCell ref="A1:D1"/>
    <mergeCell ref="A28:D28"/>
  </mergeCells>
  <dataValidations count="1">
    <dataValidation type="list" allowBlank="1" showInputMessage="1" showErrorMessage="1" sqref="B23:B26" xr:uid="{F47D4A23-B731-4245-8B12-DD1333B96347}">
      <formula1>"Yes,No"</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15214-C733-457E-B1A0-C7A6CA3FF5FC}">
  <sheetPr codeName="Sheet5"/>
  <dimension ref="A1:I91"/>
  <sheetViews>
    <sheetView zoomScaleNormal="100" workbookViewId="0">
      <selection sqref="A1:G1"/>
    </sheetView>
  </sheetViews>
  <sheetFormatPr defaultColWidth="8.7109375" defaultRowHeight="14.25" x14ac:dyDescent="0.2"/>
  <cols>
    <col min="1" max="1" width="15.5703125" style="13" bestFit="1" customWidth="1"/>
    <col min="2" max="2" width="8.5703125" style="13" customWidth="1"/>
    <col min="3" max="3" width="50.5703125" style="13" customWidth="1"/>
    <col min="4" max="5" width="16.5703125" style="13" customWidth="1"/>
    <col min="6" max="6" width="17" style="13" customWidth="1"/>
    <col min="7" max="7" width="16.5703125" style="13" customWidth="1"/>
    <col min="8" max="8" width="8.7109375" style="13"/>
    <col min="9" max="9" width="9.42578125" style="13" bestFit="1" customWidth="1"/>
    <col min="10" max="16384" width="8.7109375" style="13"/>
  </cols>
  <sheetData>
    <row r="1" spans="1:9" ht="24.6" customHeight="1" x14ac:dyDescent="0.2">
      <c r="A1" s="161" t="s">
        <v>43</v>
      </c>
      <c r="B1" s="162"/>
      <c r="C1" s="162"/>
      <c r="D1" s="162"/>
      <c r="E1" s="162"/>
      <c r="F1" s="162"/>
      <c r="G1" s="163"/>
      <c r="H1" s="12"/>
      <c r="I1" s="12"/>
    </row>
    <row r="2" spans="1:9" ht="17.25" customHeight="1" thickBot="1" x14ac:dyDescent="0.25">
      <c r="A2" s="164" t="s">
        <v>44</v>
      </c>
      <c r="B2" s="165"/>
      <c r="C2" s="165"/>
      <c r="D2" s="165"/>
      <c r="E2" s="165"/>
      <c r="F2" s="165"/>
      <c r="G2" s="166"/>
      <c r="H2" s="12"/>
      <c r="I2" s="12"/>
    </row>
    <row r="3" spans="1:9" ht="24.75" customHeight="1" x14ac:dyDescent="0.2">
      <c r="A3" s="168" t="s">
        <v>45</v>
      </c>
      <c r="B3" s="169"/>
      <c r="C3" s="169"/>
      <c r="D3" s="169"/>
      <c r="E3" s="169"/>
      <c r="F3" s="169"/>
      <c r="G3" s="170"/>
      <c r="H3" s="12"/>
      <c r="I3" s="12"/>
    </row>
    <row r="4" spans="1:9" ht="197.25" customHeight="1" x14ac:dyDescent="0.2">
      <c r="A4" s="171"/>
      <c r="B4" s="172"/>
      <c r="C4" s="172"/>
      <c r="D4" s="172"/>
      <c r="E4" s="172"/>
      <c r="F4" s="172"/>
      <c r="G4" s="173"/>
      <c r="H4" s="12"/>
      <c r="I4" s="12"/>
    </row>
    <row r="5" spans="1:9" ht="15.75" customHeight="1" x14ac:dyDescent="0.2">
      <c r="A5" s="93"/>
      <c r="B5" s="93"/>
      <c r="C5" s="93"/>
      <c r="D5" s="93"/>
      <c r="E5" s="93"/>
      <c r="F5" s="93"/>
      <c r="G5" s="93"/>
      <c r="H5" s="12"/>
      <c r="I5" s="12"/>
    </row>
    <row r="6" spans="1:9" ht="17.25" customHeight="1" x14ac:dyDescent="0.2">
      <c r="A6" s="167" t="s">
        <v>46</v>
      </c>
      <c r="B6" s="167"/>
      <c r="C6" s="167"/>
      <c r="D6" s="167"/>
      <c r="E6" s="167"/>
      <c r="F6" s="167"/>
      <c r="G6" s="167"/>
      <c r="H6" s="12"/>
      <c r="I6" s="12"/>
    </row>
    <row r="7" spans="1:9" ht="17.25" customHeight="1" x14ac:dyDescent="0.2">
      <c r="A7" s="51"/>
      <c r="B7" s="51"/>
      <c r="C7" s="51"/>
      <c r="D7" s="51"/>
      <c r="E7" s="51"/>
      <c r="F7" s="51"/>
      <c r="G7" s="51"/>
      <c r="H7" s="12"/>
      <c r="I7" s="12"/>
    </row>
    <row r="8" spans="1:9" ht="45" customHeight="1" x14ac:dyDescent="0.2">
      <c r="A8" s="52"/>
      <c r="B8" s="52"/>
      <c r="C8" s="52"/>
      <c r="D8" s="38" t="s">
        <v>47</v>
      </c>
      <c r="E8" s="38" t="s">
        <v>48</v>
      </c>
      <c r="F8" s="38" t="s">
        <v>49</v>
      </c>
      <c r="G8" s="12"/>
      <c r="H8" s="12"/>
    </row>
    <row r="9" spans="1:9" ht="17.25" customHeight="1" x14ac:dyDescent="0.2">
      <c r="A9" s="53"/>
      <c r="B9" s="52"/>
      <c r="C9" s="54" t="s">
        <v>50</v>
      </c>
      <c r="D9" s="73">
        <f>IF($F$9="(Incomplete)",0,SUM(D12,D22,D32,D42,D52,D62,D72,D82))</f>
        <v>0</v>
      </c>
      <c r="E9" s="73">
        <f>IF($F$9="(Incomplete)",0,SUM(E12,E22,E32,E42,E52,E62,E72,E82))</f>
        <v>0</v>
      </c>
      <c r="F9" s="55">
        <f>IF(OR(F12="(Incomplete)",F22="(Incomplete)",F32="(Incomplete)",F42="(Incomplete)",F52="(Incomplete)",F62="(Incomplete)",F72="(Incomplete)",F82="(Incomplete)"),"(Incomplete)",SUM(F12,F22,F32,F42,F52,F62,F72,F82))</f>
        <v>0</v>
      </c>
      <c r="G9" s="13" t="str">
        <f>IF(F9="(Incomplete)","See below.","")</f>
        <v/>
      </c>
      <c r="H9" s="12"/>
    </row>
    <row r="10" spans="1:9" ht="17.25" customHeight="1" x14ac:dyDescent="0.2">
      <c r="A10" s="92"/>
      <c r="B10" s="92"/>
      <c r="C10" s="92"/>
      <c r="D10" s="92"/>
      <c r="E10" s="92"/>
      <c r="F10" s="92"/>
      <c r="G10" s="12"/>
      <c r="H10" s="12"/>
    </row>
    <row r="11" spans="1:9" ht="45" customHeight="1" x14ac:dyDescent="0.2">
      <c r="A11" s="38" t="s">
        <v>51</v>
      </c>
      <c r="B11" s="38" t="s">
        <v>52</v>
      </c>
      <c r="C11" s="38" t="s">
        <v>53</v>
      </c>
      <c r="D11" s="38" t="s">
        <v>47</v>
      </c>
      <c r="E11" s="38" t="s">
        <v>48</v>
      </c>
      <c r="F11" s="38" t="s">
        <v>49</v>
      </c>
    </row>
    <row r="12" spans="1:9" ht="15" x14ac:dyDescent="0.2">
      <c r="A12" s="74" t="s">
        <v>54</v>
      </c>
      <c r="B12" s="18">
        <v>1</v>
      </c>
      <c r="C12" s="57" t="str">
        <f>IF('E1. Proposed Use #1'!C14&lt;&gt;"",'E1. Proposed Use #1'!C14,"")</f>
        <v/>
      </c>
      <c r="D12" s="58">
        <f>IF($F12="(Incomplete)",0,'E1. Proposed Use #1'!F26)</f>
        <v>0</v>
      </c>
      <c r="E12" s="58">
        <f>IF($F12="(Incomplete)",0,'E1. Proposed Use #1'!G26)</f>
        <v>0</v>
      </c>
      <c r="F12" s="20">
        <f>IF('E1. Proposed Use #1'!H26&lt;&gt;"",'E1. Proposed Use #1'!H26,"")</f>
        <v>0</v>
      </c>
      <c r="G12" s="13" t="str">
        <f>IF(F12="(Incomplete)","See Proposed Use tab.",IF(ISERR(B12),"See Proposed Use tab.",""))</f>
        <v/>
      </c>
    </row>
    <row r="13" spans="1:9" x14ac:dyDescent="0.2">
      <c r="A13" s="56" t="str">
        <f>IF('E1. Proposed Use #1'!A15&lt;&gt;"","Subtask","")</f>
        <v/>
      </c>
      <c r="B13" s="23" t="str">
        <f>IF(A13="Subtask",B12+0.1&amp;"","")</f>
        <v/>
      </c>
      <c r="C13" s="12" t="str">
        <f>IF('E1. Proposed Use #1'!C15&lt;&gt;"",'E1. Proposed Use #1'!C15,"")</f>
        <v/>
      </c>
      <c r="D13" s="25" t="str">
        <f>IF('E1. Proposed Use #1'!F27&lt;&gt;"",'E1. Proposed Use #1'!F27,"")</f>
        <v/>
      </c>
      <c r="E13" s="25" t="str">
        <f>IF('E1. Proposed Use #1'!G27&lt;&gt;"",'E1. Proposed Use #1'!G27,"")</f>
        <v/>
      </c>
      <c r="F13" s="25" t="b">
        <f>IF('E1. Proposed Use #1'!H27&lt;&gt;"",'E1. Proposed Use #1'!H27,"")</f>
        <v>0</v>
      </c>
      <c r="G13" s="13" t="str">
        <f t="shared" ref="G13:G17" si="0">IF(ISERR(B13),"See Proposed Use tab.","")</f>
        <v/>
      </c>
    </row>
    <row r="14" spans="1:9" x14ac:dyDescent="0.2">
      <c r="A14" s="56" t="str">
        <f>IF('E1. Proposed Use #1'!A16&lt;&gt;"","Subtask","")</f>
        <v/>
      </c>
      <c r="B14" s="23" t="str">
        <f t="shared" ref="B14:B21" si="1">IF(A14="Subtask",B13+0.1&amp;"","")</f>
        <v/>
      </c>
      <c r="C14" s="12" t="str">
        <f>IF('E1. Proposed Use #1'!C16&lt;&gt;"",'E1. Proposed Use #1'!C16,"")</f>
        <v/>
      </c>
      <c r="D14" s="25" t="str">
        <f>IF('E1. Proposed Use #1'!F28&lt;&gt;"",'E1. Proposed Use #1'!F28,"")</f>
        <v/>
      </c>
      <c r="E14" s="25" t="str">
        <f>IF('E1. Proposed Use #1'!G28&lt;&gt;"",'E1. Proposed Use #1'!G28,"")</f>
        <v/>
      </c>
      <c r="F14" s="25" t="b">
        <f>IF('E1. Proposed Use #1'!H28&lt;&gt;"",'E1. Proposed Use #1'!H28,"")</f>
        <v>0</v>
      </c>
      <c r="G14" s="13" t="str">
        <f t="shared" si="0"/>
        <v/>
      </c>
    </row>
    <row r="15" spans="1:9" x14ac:dyDescent="0.2">
      <c r="A15" s="56" t="str">
        <f>IF('E1. Proposed Use #1'!A17&lt;&gt;"","Subtask","")</f>
        <v/>
      </c>
      <c r="B15" s="23" t="str">
        <f t="shared" si="1"/>
        <v/>
      </c>
      <c r="C15" s="12" t="str">
        <f>IF('E1. Proposed Use #1'!C17&lt;&gt;"",'E1. Proposed Use #1'!C17,"")</f>
        <v/>
      </c>
      <c r="D15" s="25" t="str">
        <f>IF('E1. Proposed Use #1'!F29&lt;&gt;"",'E1. Proposed Use #1'!F29,"")</f>
        <v/>
      </c>
      <c r="E15" s="25" t="str">
        <f>IF('E1. Proposed Use #1'!G29&lt;&gt;"",'E1. Proposed Use #1'!G29,"")</f>
        <v/>
      </c>
      <c r="F15" s="25" t="b">
        <f>IF('E1. Proposed Use #1'!H29&lt;&gt;"",'E1. Proposed Use #1'!H29,"")</f>
        <v>0</v>
      </c>
      <c r="G15" s="13" t="str">
        <f t="shared" si="0"/>
        <v/>
      </c>
      <c r="H15" s="16"/>
    </row>
    <row r="16" spans="1:9" x14ac:dyDescent="0.2">
      <c r="A16" s="56" t="str">
        <f>IF('E1. Proposed Use #1'!A18&lt;&gt;"","Subtask","")</f>
        <v/>
      </c>
      <c r="B16" s="23" t="str">
        <f t="shared" si="1"/>
        <v/>
      </c>
      <c r="C16" s="12" t="str">
        <f>IF('E1. Proposed Use #1'!C18&lt;&gt;"",'E1. Proposed Use #1'!C18,"")</f>
        <v/>
      </c>
      <c r="D16" s="25" t="str">
        <f>IF('E1. Proposed Use #1'!F30&lt;&gt;"",'E1. Proposed Use #1'!F30,"")</f>
        <v/>
      </c>
      <c r="E16" s="25" t="str">
        <f>IF('E1. Proposed Use #1'!G30&lt;&gt;"",'E1. Proposed Use #1'!G30,"")</f>
        <v/>
      </c>
      <c r="F16" s="25" t="b">
        <f>IF('E1. Proposed Use #1'!H30&lt;&gt;"",'E1. Proposed Use #1'!H30,"")</f>
        <v>0</v>
      </c>
      <c r="G16" s="13" t="str">
        <f t="shared" si="0"/>
        <v/>
      </c>
    </row>
    <row r="17" spans="1:7" x14ac:dyDescent="0.2">
      <c r="A17" s="56" t="str">
        <f>IF('E1. Proposed Use #1'!A19&lt;&gt;"","Subtask","")</f>
        <v/>
      </c>
      <c r="B17" s="23" t="str">
        <f t="shared" si="1"/>
        <v/>
      </c>
      <c r="C17" s="12" t="str">
        <f>IF('E1. Proposed Use #1'!C19&lt;&gt;"",'E1. Proposed Use #1'!C19,"")</f>
        <v/>
      </c>
      <c r="D17" s="25" t="str">
        <f>IF('E1. Proposed Use #1'!F31&lt;&gt;"",'E1. Proposed Use #1'!F31,"")</f>
        <v/>
      </c>
      <c r="E17" s="25" t="str">
        <f>IF('E1. Proposed Use #1'!G31&lt;&gt;"",'E1. Proposed Use #1'!G31,"")</f>
        <v/>
      </c>
      <c r="F17" s="25" t="b">
        <f>IF('E1. Proposed Use #1'!H31&lt;&gt;"",'E1. Proposed Use #1'!H31,"")</f>
        <v>0</v>
      </c>
      <c r="G17" s="13" t="str">
        <f t="shared" si="0"/>
        <v/>
      </c>
    </row>
    <row r="18" spans="1:7" x14ac:dyDescent="0.2">
      <c r="A18" s="56" t="str">
        <f>IF('E1. Proposed Use #1'!A20&lt;&gt;"","Subtask","")</f>
        <v/>
      </c>
      <c r="B18" s="23" t="str">
        <f t="shared" si="1"/>
        <v/>
      </c>
      <c r="C18" s="12" t="str">
        <f>IF('E1. Proposed Use #1'!C20&lt;&gt;"",'E1. Proposed Use #1'!C20,"")</f>
        <v/>
      </c>
      <c r="D18" s="25" t="str">
        <f>IF('E1. Proposed Use #1'!F32&lt;&gt;"",'E1. Proposed Use #1'!F32,"")</f>
        <v/>
      </c>
      <c r="E18" s="25" t="str">
        <f>IF('E1. Proposed Use #1'!G32&lt;&gt;"",'E1. Proposed Use #1'!G32,"")</f>
        <v/>
      </c>
      <c r="F18" s="25" t="b">
        <f>IF('E1. Proposed Use #1'!H32&lt;&gt;"",'E1. Proposed Use #1'!H32,"")</f>
        <v>0</v>
      </c>
      <c r="G18" s="13" t="str">
        <f>IF(ISERR(B18),"See Proposed Use tab.","")</f>
        <v/>
      </c>
    </row>
    <row r="19" spans="1:7" x14ac:dyDescent="0.2">
      <c r="A19" s="56" t="str">
        <f>IF('E1. Proposed Use #1'!A21&lt;&gt;"","Subtask","")</f>
        <v/>
      </c>
      <c r="B19" s="23" t="str">
        <f t="shared" si="1"/>
        <v/>
      </c>
      <c r="C19" s="12" t="str">
        <f>IF('E1. Proposed Use #1'!C21&lt;&gt;"",'E1. Proposed Use #1'!C21,"")</f>
        <v/>
      </c>
      <c r="D19" s="25" t="str">
        <f>IF('E1. Proposed Use #1'!F33&lt;&gt;"",'E1. Proposed Use #1'!F33,"")</f>
        <v/>
      </c>
      <c r="E19" s="25" t="str">
        <f>IF('E1. Proposed Use #1'!G33&lt;&gt;"",'E1. Proposed Use #1'!G33,"")</f>
        <v/>
      </c>
      <c r="F19" s="25" t="b">
        <f>IF('E1. Proposed Use #1'!H33&lt;&gt;"",'E1. Proposed Use #1'!H33,"")</f>
        <v>0</v>
      </c>
      <c r="G19" s="13" t="str">
        <f t="shared" ref="G19:G21" si="2">IF(ISERR(B19),"See Proposed Use tab.","")</f>
        <v/>
      </c>
    </row>
    <row r="20" spans="1:7" x14ac:dyDescent="0.2">
      <c r="A20" s="56" t="str">
        <f>IF('E1. Proposed Use #1'!A22&lt;&gt;"","Subtask","")</f>
        <v/>
      </c>
      <c r="B20" s="23" t="str">
        <f t="shared" si="1"/>
        <v/>
      </c>
      <c r="C20" s="12" t="str">
        <f>IF('E1. Proposed Use #1'!C22&lt;&gt;"",'E1. Proposed Use #1'!C22,"")</f>
        <v/>
      </c>
      <c r="D20" s="25" t="str">
        <f>IF('E1. Proposed Use #1'!F34&lt;&gt;"",'E1. Proposed Use #1'!F34,"")</f>
        <v/>
      </c>
      <c r="E20" s="25" t="str">
        <f>IF('E1. Proposed Use #1'!G34&lt;&gt;"",'E1. Proposed Use #1'!G34,"")</f>
        <v/>
      </c>
      <c r="F20" s="25" t="b">
        <f>IF('E1. Proposed Use #1'!H34&lt;&gt;"",'E1. Proposed Use #1'!H34,"")</f>
        <v>0</v>
      </c>
      <c r="G20" s="13" t="str">
        <f t="shared" si="2"/>
        <v/>
      </c>
    </row>
    <row r="21" spans="1:7" x14ac:dyDescent="0.2">
      <c r="A21" s="56" t="str">
        <f>IF('E1. Proposed Use #1'!A23&lt;&gt;"","Subtask","")</f>
        <v/>
      </c>
      <c r="B21" s="23" t="str">
        <f t="shared" si="1"/>
        <v/>
      </c>
      <c r="C21" s="12" t="str">
        <f>IF('E1. Proposed Use #1'!C23&lt;&gt;"",'E1. Proposed Use #1'!C23,"")</f>
        <v/>
      </c>
      <c r="D21" s="25" t="str">
        <f>IF('E1. Proposed Use #1'!F35&lt;&gt;"",'E1. Proposed Use #1'!F35,"")</f>
        <v/>
      </c>
      <c r="E21" s="25" t="str">
        <f>IF('E1. Proposed Use #1'!G35&lt;&gt;"",'E1. Proposed Use #1'!G35,"")</f>
        <v/>
      </c>
      <c r="F21" s="25" t="b">
        <f>IF('E1. Proposed Use #1'!H35&lt;&gt;"",'E1. Proposed Use #1'!H35,"")</f>
        <v>0</v>
      </c>
      <c r="G21" s="13" t="str">
        <f t="shared" si="2"/>
        <v/>
      </c>
    </row>
    <row r="22" spans="1:7" ht="15" x14ac:dyDescent="0.25">
      <c r="A22" s="48" t="s">
        <v>54</v>
      </c>
      <c r="B22" s="49">
        <v>2</v>
      </c>
      <c r="C22" s="57" t="str">
        <f>IF('E2. Proposed Use #2'!C15&lt;&gt;"",'E2. Proposed Use #2'!C15,"")</f>
        <v/>
      </c>
      <c r="D22" s="58">
        <f>IF($F22="(Incomplete)",0,'E2. Proposed Use #2'!F27)</f>
        <v>0</v>
      </c>
      <c r="E22" s="58">
        <f>IF($F22="(Incomplete)",0,'E2. Proposed Use #2'!G27)</f>
        <v>0</v>
      </c>
      <c r="F22" s="20">
        <f>IF('E2. Proposed Use #2'!H27&lt;&gt;"",'E2. Proposed Use #2'!H27,"")</f>
        <v>0</v>
      </c>
      <c r="G22" s="13" t="str">
        <f>IF(F22="(Incomplete)","See Proposed Use tab.",IF(ISERR(B22),"See Proposed Use tab.",""))</f>
        <v/>
      </c>
    </row>
    <row r="23" spans="1:7" x14ac:dyDescent="0.2">
      <c r="A23" s="56" t="str">
        <f>IF('E2. Proposed Use #2'!A16&lt;&gt;"","Subtask","")</f>
        <v/>
      </c>
      <c r="B23" s="23" t="str">
        <f>IF(A23="Subtask",B22+0.1&amp;"","")</f>
        <v/>
      </c>
      <c r="C23" s="12" t="str">
        <f>IF('E2. Proposed Use #2'!C16&lt;&gt;"",'E2. Proposed Use #2'!C16,"")</f>
        <v/>
      </c>
      <c r="D23" s="25" t="str">
        <f>IF('E2. Proposed Use #2'!F28&lt;&gt;"",'E2. Proposed Use #2'!F28,"")</f>
        <v/>
      </c>
      <c r="E23" s="25" t="str">
        <f>IF('E2. Proposed Use #2'!G28&lt;&gt;"",'E2. Proposed Use #2'!G28,"")</f>
        <v/>
      </c>
      <c r="F23" s="25" t="b">
        <f>IF('E2. Proposed Use #2'!H28&lt;&gt;"",'E2. Proposed Use #2'!H28,"")</f>
        <v>0</v>
      </c>
      <c r="G23" s="13" t="str">
        <f t="shared" ref="G23:G27" si="3">IF(ISERR(B23),"See Proposed Use tab.","")</f>
        <v/>
      </c>
    </row>
    <row r="24" spans="1:7" x14ac:dyDescent="0.2">
      <c r="A24" s="56" t="str">
        <f>IF('E2. Proposed Use #2'!A17&lt;&gt;"","Subtask","")</f>
        <v/>
      </c>
      <c r="B24" s="23" t="str">
        <f t="shared" ref="B24:B31" si="4">IF(A24="Subtask",B23+0.1&amp;"","")</f>
        <v/>
      </c>
      <c r="C24" s="12" t="str">
        <f>IF('E2. Proposed Use #2'!C17&lt;&gt;"",'E2. Proposed Use #2'!C17,"")</f>
        <v/>
      </c>
      <c r="D24" s="25" t="str">
        <f>IF('E2. Proposed Use #2'!F29&lt;&gt;"",'E2. Proposed Use #2'!F29,"")</f>
        <v/>
      </c>
      <c r="E24" s="25" t="str">
        <f>IF('E2. Proposed Use #2'!G29&lt;&gt;"",'E2. Proposed Use #2'!G29,"")</f>
        <v/>
      </c>
      <c r="F24" s="25" t="b">
        <f>IF('E2. Proposed Use #2'!H29&lt;&gt;"",'E2. Proposed Use #2'!H29,"")</f>
        <v>0</v>
      </c>
      <c r="G24" s="13" t="str">
        <f t="shared" si="3"/>
        <v/>
      </c>
    </row>
    <row r="25" spans="1:7" x14ac:dyDescent="0.2">
      <c r="A25" s="56" t="str">
        <f>IF('E2. Proposed Use #2'!A18&lt;&gt;"","Subtask","")</f>
        <v/>
      </c>
      <c r="B25" s="23" t="str">
        <f t="shared" si="4"/>
        <v/>
      </c>
      <c r="C25" s="12" t="str">
        <f>IF('E2. Proposed Use #2'!C18&lt;&gt;"",'E2. Proposed Use #2'!C18,"")</f>
        <v/>
      </c>
      <c r="D25" s="25" t="str">
        <f>IF('E2. Proposed Use #2'!F30&lt;&gt;"",'E2. Proposed Use #2'!F30,"")</f>
        <v/>
      </c>
      <c r="E25" s="25" t="str">
        <f>IF('E2. Proposed Use #2'!G30&lt;&gt;"",'E2. Proposed Use #2'!G30,"")</f>
        <v/>
      </c>
      <c r="F25" s="25" t="b">
        <f>IF('E2. Proposed Use #2'!H30&lt;&gt;"",'E2. Proposed Use #2'!H30,"")</f>
        <v>0</v>
      </c>
      <c r="G25" s="13" t="str">
        <f t="shared" si="3"/>
        <v/>
      </c>
    </row>
    <row r="26" spans="1:7" x14ac:dyDescent="0.2">
      <c r="A26" s="56" t="str">
        <f>IF('E2. Proposed Use #2'!A19&lt;&gt;"","Subtask","")</f>
        <v/>
      </c>
      <c r="B26" s="23" t="str">
        <f t="shared" si="4"/>
        <v/>
      </c>
      <c r="C26" s="12" t="str">
        <f>IF('E2. Proposed Use #2'!C19&lt;&gt;"",'E2. Proposed Use #2'!C19,"")</f>
        <v/>
      </c>
      <c r="D26" s="25" t="str">
        <f>IF('E2. Proposed Use #2'!F31&lt;&gt;"",'E2. Proposed Use #2'!F31,"")</f>
        <v/>
      </c>
      <c r="E26" s="25" t="str">
        <f>IF('E2. Proposed Use #2'!G31&lt;&gt;"",'E2. Proposed Use #2'!G31,"")</f>
        <v/>
      </c>
      <c r="F26" s="25" t="b">
        <f>IF('E2. Proposed Use #2'!H31&lt;&gt;"",'E2. Proposed Use #2'!H31,"")</f>
        <v>0</v>
      </c>
      <c r="G26" s="13" t="str">
        <f t="shared" si="3"/>
        <v/>
      </c>
    </row>
    <row r="27" spans="1:7" x14ac:dyDescent="0.2">
      <c r="A27" s="56" t="str">
        <f>IF('E2. Proposed Use #2'!A20&lt;&gt;"","Subtask","")</f>
        <v/>
      </c>
      <c r="B27" s="23" t="str">
        <f t="shared" si="4"/>
        <v/>
      </c>
      <c r="C27" s="12" t="str">
        <f>IF('E2. Proposed Use #2'!C20&lt;&gt;"",'E2. Proposed Use #2'!C20,"")</f>
        <v/>
      </c>
      <c r="D27" s="25" t="str">
        <f>IF('E2. Proposed Use #2'!F32&lt;&gt;"",'E2. Proposed Use #2'!F32,"")</f>
        <v/>
      </c>
      <c r="E27" s="25" t="str">
        <f>IF('E2. Proposed Use #2'!G32&lt;&gt;"",'E2. Proposed Use #2'!G32,"")</f>
        <v/>
      </c>
      <c r="F27" s="25" t="b">
        <f>IF('E2. Proposed Use #2'!H32&lt;&gt;"",'E2. Proposed Use #2'!H32,"")</f>
        <v>0</v>
      </c>
      <c r="G27" s="13" t="str">
        <f t="shared" si="3"/>
        <v/>
      </c>
    </row>
    <row r="28" spans="1:7" x14ac:dyDescent="0.2">
      <c r="A28" s="56" t="str">
        <f>IF('E2. Proposed Use #2'!A21&lt;&gt;"","Subtask","")</f>
        <v/>
      </c>
      <c r="B28" s="23" t="str">
        <f t="shared" si="4"/>
        <v/>
      </c>
      <c r="C28" s="12" t="str">
        <f>IF('E2. Proposed Use #2'!C21&lt;&gt;"",'E2. Proposed Use #2'!C21,"")</f>
        <v/>
      </c>
      <c r="D28" s="25" t="str">
        <f>IF('E2. Proposed Use #2'!F33&lt;&gt;"",'E2. Proposed Use #2'!F33,"")</f>
        <v/>
      </c>
      <c r="E28" s="25" t="str">
        <f>IF('E2. Proposed Use #2'!G33&lt;&gt;"",'E2. Proposed Use #2'!G33,"")</f>
        <v/>
      </c>
      <c r="F28" s="25" t="b">
        <f>IF('E2. Proposed Use #2'!H33&lt;&gt;"",'E2. Proposed Use #2'!H33,"")</f>
        <v>0</v>
      </c>
      <c r="G28" s="13" t="str">
        <f>IF(ISERR(B28),"See Proposed Use tab.","")</f>
        <v/>
      </c>
    </row>
    <row r="29" spans="1:7" x14ac:dyDescent="0.2">
      <c r="A29" s="56" t="str">
        <f>IF('E2. Proposed Use #2'!A22&lt;&gt;"","Subtask","")</f>
        <v/>
      </c>
      <c r="B29" s="23" t="str">
        <f t="shared" si="4"/>
        <v/>
      </c>
      <c r="C29" s="12" t="str">
        <f>IF('E2. Proposed Use #2'!C22&lt;&gt;"",'E2. Proposed Use #2'!C22,"")</f>
        <v/>
      </c>
      <c r="D29" s="25" t="str">
        <f>IF('E2. Proposed Use #2'!F34&lt;&gt;"",'E2. Proposed Use #2'!F34,"")</f>
        <v/>
      </c>
      <c r="E29" s="25" t="str">
        <f>IF('E2. Proposed Use #2'!G34&lt;&gt;"",'E2. Proposed Use #2'!G34,"")</f>
        <v/>
      </c>
      <c r="F29" s="25" t="b">
        <f>IF('E2. Proposed Use #2'!H34&lt;&gt;"",'E2. Proposed Use #2'!H34,"")</f>
        <v>0</v>
      </c>
      <c r="G29" s="13" t="str">
        <f t="shared" ref="G29:G31" si="5">IF(ISERR(B29),"See Proposed Use tab.","")</f>
        <v/>
      </c>
    </row>
    <row r="30" spans="1:7" x14ac:dyDescent="0.2">
      <c r="A30" s="56" t="str">
        <f>IF('E2. Proposed Use #2'!A23&lt;&gt;"","Subtask","")</f>
        <v/>
      </c>
      <c r="B30" s="23" t="str">
        <f t="shared" si="4"/>
        <v/>
      </c>
      <c r="C30" s="12" t="str">
        <f>IF('E2. Proposed Use #2'!C23&lt;&gt;"",'E2. Proposed Use #2'!C23,"")</f>
        <v/>
      </c>
      <c r="D30" s="25" t="str">
        <f>IF('E2. Proposed Use #2'!F35&lt;&gt;"",'E2. Proposed Use #2'!F35,"")</f>
        <v/>
      </c>
      <c r="E30" s="25" t="str">
        <f>IF('E2. Proposed Use #2'!G35&lt;&gt;"",'E2. Proposed Use #2'!G35,"")</f>
        <v/>
      </c>
      <c r="F30" s="25" t="b">
        <f>IF('E2. Proposed Use #2'!H35&lt;&gt;"",'E2. Proposed Use #2'!H35,"")</f>
        <v>0</v>
      </c>
      <c r="G30" s="13" t="str">
        <f t="shared" si="5"/>
        <v/>
      </c>
    </row>
    <row r="31" spans="1:7" x14ac:dyDescent="0.2">
      <c r="A31" s="56" t="str">
        <f>IF('E2. Proposed Use #2'!A24&lt;&gt;"","Subtask","")</f>
        <v/>
      </c>
      <c r="B31" s="23" t="str">
        <f t="shared" si="4"/>
        <v/>
      </c>
      <c r="C31" s="12" t="str">
        <f>IF('E2. Proposed Use #2'!C24&lt;&gt;"",'E2. Proposed Use #2'!C24,"")</f>
        <v/>
      </c>
      <c r="D31" s="25" t="str">
        <f>IF('E2. Proposed Use #2'!F36&lt;&gt;"",'E2. Proposed Use #2'!F36,"")</f>
        <v/>
      </c>
      <c r="E31" s="25" t="str">
        <f>IF('E2. Proposed Use #2'!G36&lt;&gt;"",'E2. Proposed Use #2'!G36,"")</f>
        <v/>
      </c>
      <c r="F31" s="25" t="b">
        <f>IF('E2. Proposed Use #2'!H36&lt;&gt;"",'E2. Proposed Use #2'!H36,"")</f>
        <v>0</v>
      </c>
      <c r="G31" s="13" t="str">
        <f t="shared" si="5"/>
        <v/>
      </c>
    </row>
    <row r="32" spans="1:7" ht="15" x14ac:dyDescent="0.25">
      <c r="A32" s="48" t="s">
        <v>54</v>
      </c>
      <c r="B32" s="49">
        <v>3</v>
      </c>
      <c r="C32" s="57" t="str">
        <f>IF('E3. Proposed Use #3'!C15&lt;&gt;"",'E3. Proposed Use #3'!C15,"")</f>
        <v/>
      </c>
      <c r="D32" s="58">
        <f>IF($F32="(Incomplete)",0,'E3. Proposed Use #3'!F27)</f>
        <v>0</v>
      </c>
      <c r="E32" s="58">
        <f>IF($F32="(Incomplete)",0,'E3. Proposed Use #3'!G27)</f>
        <v>0</v>
      </c>
      <c r="F32" s="20">
        <f>IF('E3. Proposed Use #3'!H27&lt;&gt;"",'E3. Proposed Use #3'!H27,"")</f>
        <v>0</v>
      </c>
      <c r="G32" s="13" t="str">
        <f>IF(F32="(Incomplete)","See Proposed Use tab.",IF(ISERR(B32),"See Proposed Use tab.",""))</f>
        <v/>
      </c>
    </row>
    <row r="33" spans="1:7" x14ac:dyDescent="0.2">
      <c r="A33" s="56" t="str">
        <f>IF('E3. Proposed Use #3'!A16&lt;&gt;"","Subtask","")</f>
        <v/>
      </c>
      <c r="B33" s="23" t="str">
        <f>IF(A33="Subtask",B32+0.1&amp;"","")</f>
        <v/>
      </c>
      <c r="C33" s="12" t="str">
        <f>IF('E3. Proposed Use #3'!C16&lt;&gt;"",'E3. Proposed Use #3'!C16,"")</f>
        <v/>
      </c>
      <c r="D33" s="25" t="str">
        <f>IF('E3. Proposed Use #3'!F28&lt;&gt;"",'E3. Proposed Use #3'!F28,"")</f>
        <v/>
      </c>
      <c r="E33" s="25" t="str">
        <f>IF('E3. Proposed Use #3'!G28&lt;&gt;"",'E3. Proposed Use #3'!G28,"")</f>
        <v/>
      </c>
      <c r="F33" s="25" t="b">
        <f>IF('E3. Proposed Use #3'!H28&lt;&gt;"",'E3. Proposed Use #3'!H28,"")</f>
        <v>0</v>
      </c>
      <c r="G33" s="13" t="str">
        <f t="shared" ref="G33:G37" si="6">IF(ISERR(B33),"See Proposed Use tab.","")</f>
        <v/>
      </c>
    </row>
    <row r="34" spans="1:7" x14ac:dyDescent="0.2">
      <c r="A34" s="56" t="str">
        <f>IF('E3. Proposed Use #3'!A17&lt;&gt;"","Subtask","")</f>
        <v/>
      </c>
      <c r="B34" s="23" t="str">
        <f t="shared" ref="B34:B41" si="7">IF(A34="Subtask",B33+0.1&amp;"","")</f>
        <v/>
      </c>
      <c r="C34" s="12" t="str">
        <f>IF('E3. Proposed Use #3'!C17&lt;&gt;"",'E3. Proposed Use #3'!C17,"")</f>
        <v/>
      </c>
      <c r="D34" s="25" t="str">
        <f>IF('E3. Proposed Use #3'!F29&lt;&gt;"",'E3. Proposed Use #3'!F29,"")</f>
        <v/>
      </c>
      <c r="E34" s="25" t="str">
        <f>IF('E3. Proposed Use #3'!G29&lt;&gt;"",'E3. Proposed Use #3'!G29,"")</f>
        <v/>
      </c>
      <c r="F34" s="25" t="b">
        <f>IF('E3. Proposed Use #3'!H29&lt;&gt;"",'E3. Proposed Use #3'!H29,"")</f>
        <v>0</v>
      </c>
      <c r="G34" s="13" t="str">
        <f t="shared" si="6"/>
        <v/>
      </c>
    </row>
    <row r="35" spans="1:7" x14ac:dyDescent="0.2">
      <c r="A35" s="56" t="str">
        <f>IF('E3. Proposed Use #3'!A18&lt;&gt;"","Subtask","")</f>
        <v/>
      </c>
      <c r="B35" s="23" t="str">
        <f t="shared" si="7"/>
        <v/>
      </c>
      <c r="C35" s="12" t="str">
        <f>IF('E3. Proposed Use #3'!C18&lt;&gt;"",'E3. Proposed Use #3'!C18,"")</f>
        <v/>
      </c>
      <c r="D35" s="25" t="str">
        <f>IF('E3. Proposed Use #3'!F30&lt;&gt;"",'E3. Proposed Use #3'!F30,"")</f>
        <v/>
      </c>
      <c r="E35" s="25" t="str">
        <f>IF('E3. Proposed Use #3'!G30&lt;&gt;"",'E3. Proposed Use #3'!G30,"")</f>
        <v/>
      </c>
      <c r="F35" s="25" t="b">
        <f>IF('E3. Proposed Use #3'!H30&lt;&gt;"",'E3. Proposed Use #3'!H30,"")</f>
        <v>0</v>
      </c>
      <c r="G35" s="13" t="str">
        <f t="shared" si="6"/>
        <v/>
      </c>
    </row>
    <row r="36" spans="1:7" x14ac:dyDescent="0.2">
      <c r="A36" s="56" t="str">
        <f>IF('E3. Proposed Use #3'!A19&lt;&gt;"","Subtask","")</f>
        <v/>
      </c>
      <c r="B36" s="23" t="str">
        <f t="shared" si="7"/>
        <v/>
      </c>
      <c r="C36" s="12" t="str">
        <f>IF('E3. Proposed Use #3'!C19&lt;&gt;"",'E3. Proposed Use #3'!C19,"")</f>
        <v/>
      </c>
      <c r="D36" s="25" t="str">
        <f>IF('E3. Proposed Use #3'!F31&lt;&gt;"",'E3. Proposed Use #3'!F31,"")</f>
        <v/>
      </c>
      <c r="E36" s="25" t="str">
        <f>IF('E3. Proposed Use #3'!G31&lt;&gt;"",'E3. Proposed Use #3'!G31,"")</f>
        <v/>
      </c>
      <c r="F36" s="25" t="b">
        <f>IF('E3. Proposed Use #3'!H31&lt;&gt;"",'E3. Proposed Use #3'!H31,"")</f>
        <v>0</v>
      </c>
      <c r="G36" s="13" t="str">
        <f t="shared" si="6"/>
        <v/>
      </c>
    </row>
    <row r="37" spans="1:7" x14ac:dyDescent="0.2">
      <c r="A37" s="56" t="str">
        <f>IF('E3. Proposed Use #3'!A20&lt;&gt;"","Subtask","")</f>
        <v/>
      </c>
      <c r="B37" s="23" t="str">
        <f t="shared" si="7"/>
        <v/>
      </c>
      <c r="C37" s="12" t="str">
        <f>IF('E3. Proposed Use #3'!C20&lt;&gt;"",'E3. Proposed Use #3'!C20,"")</f>
        <v/>
      </c>
      <c r="D37" s="25" t="str">
        <f>IF('E3. Proposed Use #3'!F32&lt;&gt;"",'E3. Proposed Use #3'!F32,"")</f>
        <v/>
      </c>
      <c r="E37" s="25" t="str">
        <f>IF('E3. Proposed Use #3'!G32&lt;&gt;"",'E3. Proposed Use #3'!G32,"")</f>
        <v/>
      </c>
      <c r="F37" s="25" t="b">
        <f>IF('E3. Proposed Use #3'!H32&lt;&gt;"",'E3. Proposed Use #3'!H32,"")</f>
        <v>0</v>
      </c>
      <c r="G37" s="13" t="str">
        <f t="shared" si="6"/>
        <v/>
      </c>
    </row>
    <row r="38" spans="1:7" x14ac:dyDescent="0.2">
      <c r="A38" s="56" t="str">
        <f>IF('E3. Proposed Use #3'!A21&lt;&gt;"","Subtask","")</f>
        <v/>
      </c>
      <c r="B38" s="23" t="str">
        <f t="shared" si="7"/>
        <v/>
      </c>
      <c r="C38" s="12" t="str">
        <f>IF('E3. Proposed Use #3'!C21&lt;&gt;"",'E3. Proposed Use #3'!C21,"")</f>
        <v/>
      </c>
      <c r="D38" s="25" t="str">
        <f>IF('E3. Proposed Use #3'!F33&lt;&gt;"",'E3. Proposed Use #3'!F33,"")</f>
        <v/>
      </c>
      <c r="E38" s="25" t="str">
        <f>IF('E3. Proposed Use #3'!G33&lt;&gt;"",'E3. Proposed Use #3'!G33,"")</f>
        <v/>
      </c>
      <c r="F38" s="25" t="b">
        <f>IF('E3. Proposed Use #3'!H33&lt;&gt;"",'E3. Proposed Use #3'!H33,"")</f>
        <v>0</v>
      </c>
      <c r="G38" s="13" t="str">
        <f>IF(ISERR(B38),"See Proposed Use tab.","")</f>
        <v/>
      </c>
    </row>
    <row r="39" spans="1:7" x14ac:dyDescent="0.2">
      <c r="A39" s="56" t="str">
        <f>IF('E3. Proposed Use #3'!A22&lt;&gt;"","Subtask","")</f>
        <v/>
      </c>
      <c r="B39" s="23" t="str">
        <f t="shared" si="7"/>
        <v/>
      </c>
      <c r="C39" s="12" t="str">
        <f>IF('E3. Proposed Use #3'!C22&lt;&gt;"",'E3. Proposed Use #3'!C22,"")</f>
        <v/>
      </c>
      <c r="D39" s="25" t="str">
        <f>IF('E3. Proposed Use #3'!F34&lt;&gt;"",'E3. Proposed Use #3'!F34,"")</f>
        <v/>
      </c>
      <c r="E39" s="25" t="str">
        <f>IF('E3. Proposed Use #3'!G34&lt;&gt;"",'E3. Proposed Use #3'!G34,"")</f>
        <v/>
      </c>
      <c r="F39" s="25" t="b">
        <f>IF('E3. Proposed Use #3'!H34&lt;&gt;"",'E3. Proposed Use #3'!H34,"")</f>
        <v>0</v>
      </c>
      <c r="G39" s="13" t="str">
        <f t="shared" ref="G39:G41" si="8">IF(ISERR(B39),"See Proposed Use tab.","")</f>
        <v/>
      </c>
    </row>
    <row r="40" spans="1:7" x14ac:dyDescent="0.2">
      <c r="A40" s="56" t="str">
        <f>IF('E3. Proposed Use #3'!A23&lt;&gt;"","Subtask","")</f>
        <v/>
      </c>
      <c r="B40" s="23" t="str">
        <f t="shared" si="7"/>
        <v/>
      </c>
      <c r="C40" s="12" t="str">
        <f>IF('E3. Proposed Use #3'!C23&lt;&gt;"",'E3. Proposed Use #3'!C23,"")</f>
        <v/>
      </c>
      <c r="D40" s="25" t="str">
        <f>IF('E3. Proposed Use #3'!F35&lt;&gt;"",'E3. Proposed Use #3'!F35,"")</f>
        <v/>
      </c>
      <c r="E40" s="25" t="str">
        <f>IF('E3. Proposed Use #3'!G35&lt;&gt;"",'E3. Proposed Use #3'!G35,"")</f>
        <v/>
      </c>
      <c r="F40" s="25" t="b">
        <f>IF('E3. Proposed Use #3'!H35&lt;&gt;"",'E3. Proposed Use #3'!H35,"")</f>
        <v>0</v>
      </c>
      <c r="G40" s="13" t="str">
        <f t="shared" si="8"/>
        <v/>
      </c>
    </row>
    <row r="41" spans="1:7" x14ac:dyDescent="0.2">
      <c r="A41" s="56" t="str">
        <f>IF('E3. Proposed Use #3'!A24&lt;&gt;"","Subtask","")</f>
        <v/>
      </c>
      <c r="B41" s="23" t="str">
        <f t="shared" si="7"/>
        <v/>
      </c>
      <c r="C41" s="12" t="str">
        <f>IF('E3. Proposed Use #3'!C24&lt;&gt;"",'E3. Proposed Use #3'!C24,"")</f>
        <v/>
      </c>
      <c r="D41" s="25" t="str">
        <f>IF('E3. Proposed Use #3'!F36&lt;&gt;"",'E3. Proposed Use #3'!F36,"")</f>
        <v/>
      </c>
      <c r="E41" s="25" t="str">
        <f>IF('E3. Proposed Use #3'!G36&lt;&gt;"",'E3. Proposed Use #3'!G36,"")</f>
        <v/>
      </c>
      <c r="F41" s="25" t="b">
        <f>IF('E3. Proposed Use #3'!H36&lt;&gt;"",'E3. Proposed Use #3'!H36,"")</f>
        <v>0</v>
      </c>
      <c r="G41" s="13" t="str">
        <f t="shared" si="8"/>
        <v/>
      </c>
    </row>
    <row r="42" spans="1:7" ht="15" x14ac:dyDescent="0.25">
      <c r="A42" s="48" t="s">
        <v>54</v>
      </c>
      <c r="B42" s="50">
        <v>4</v>
      </c>
      <c r="C42" s="57" t="str">
        <f>IF('E4. Proposed Use #4'!C15&lt;&gt;"",'E4. Proposed Use #4'!C15,"")</f>
        <v/>
      </c>
      <c r="D42" s="58">
        <f>IF($F42="(Incomplete)",0,'E4. Proposed Use #4'!F27)</f>
        <v>0</v>
      </c>
      <c r="E42" s="58">
        <f>IF($F42="(Incomplete)",0,'E4. Proposed Use #4'!G27)</f>
        <v>0</v>
      </c>
      <c r="F42" s="20">
        <f>IF('E4. Proposed Use #4'!H27&lt;&gt;"",'E4. Proposed Use #4'!H27,"")</f>
        <v>0</v>
      </c>
      <c r="G42" s="13" t="str">
        <f>IF(F42="(Incomplete)","See Proposed Use tab.",IF(ISERR(B42),"See Proposed Use tab.",""))</f>
        <v/>
      </c>
    </row>
    <row r="43" spans="1:7" x14ac:dyDescent="0.2">
      <c r="A43" s="56" t="str">
        <f>IF('E4. Proposed Use #4'!A16&lt;&gt;"","Subtask","")</f>
        <v/>
      </c>
      <c r="B43" s="23" t="str">
        <f>IF(A43="Subtask",B42+0.1&amp;"","")</f>
        <v/>
      </c>
      <c r="C43" s="12" t="str">
        <f>IF('E4. Proposed Use #4'!C16&lt;&gt;"",'E4. Proposed Use #4'!C16,"")</f>
        <v/>
      </c>
      <c r="D43" s="25" t="str">
        <f>IF('E4. Proposed Use #4'!F28&lt;&gt;"",'E4. Proposed Use #4'!F28,"")</f>
        <v/>
      </c>
      <c r="E43" s="25" t="str">
        <f>IF('E4. Proposed Use #4'!G28&lt;&gt;"",'E4. Proposed Use #4'!G28,"")</f>
        <v/>
      </c>
      <c r="F43" s="25" t="b">
        <f>IF('E4. Proposed Use #4'!H28&lt;&gt;"",'E4. Proposed Use #4'!H28,"")</f>
        <v>0</v>
      </c>
      <c r="G43" s="13" t="str">
        <f t="shared" ref="G43:G47" si="9">IF(ISERR(B43),"See Proposed Use tab.","")</f>
        <v/>
      </c>
    </row>
    <row r="44" spans="1:7" x14ac:dyDescent="0.2">
      <c r="A44" s="56" t="str">
        <f>IF('E4. Proposed Use #4'!A17&lt;&gt;"","Subtask","")</f>
        <v/>
      </c>
      <c r="B44" s="23" t="str">
        <f t="shared" ref="B44:B51" si="10">IF(A44="Subtask",B43+0.1&amp;"","")</f>
        <v/>
      </c>
      <c r="C44" s="12" t="str">
        <f>IF('E4. Proposed Use #4'!C17&lt;&gt;"",'E4. Proposed Use #4'!C17,"")</f>
        <v/>
      </c>
      <c r="D44" s="25" t="str">
        <f>IF('E4. Proposed Use #4'!F29&lt;&gt;"",'E4. Proposed Use #4'!F29,"")</f>
        <v/>
      </c>
      <c r="E44" s="25" t="str">
        <f>IF('E4. Proposed Use #4'!G29&lt;&gt;"",'E4. Proposed Use #4'!G29,"")</f>
        <v/>
      </c>
      <c r="F44" s="25" t="b">
        <f>IF('E4. Proposed Use #4'!H29&lt;&gt;"",'E4. Proposed Use #4'!H29,"")</f>
        <v>0</v>
      </c>
      <c r="G44" s="13" t="str">
        <f t="shared" si="9"/>
        <v/>
      </c>
    </row>
    <row r="45" spans="1:7" x14ac:dyDescent="0.2">
      <c r="A45" s="56" t="str">
        <f>IF('E4. Proposed Use #4'!A18&lt;&gt;"","Subtask","")</f>
        <v/>
      </c>
      <c r="B45" s="23" t="str">
        <f t="shared" si="10"/>
        <v/>
      </c>
      <c r="C45" s="12" t="str">
        <f>IF('E4. Proposed Use #4'!C18&lt;&gt;"",'E4. Proposed Use #4'!C18,"")</f>
        <v/>
      </c>
      <c r="D45" s="25" t="str">
        <f>IF('E4. Proposed Use #4'!F30&lt;&gt;"",'E4. Proposed Use #4'!F30,"")</f>
        <v/>
      </c>
      <c r="E45" s="25" t="str">
        <f>IF('E4. Proposed Use #4'!G30&lt;&gt;"",'E4. Proposed Use #4'!G30,"")</f>
        <v/>
      </c>
      <c r="F45" s="25" t="b">
        <f>IF('E4. Proposed Use #4'!H30&lt;&gt;"",'E4. Proposed Use #4'!H30,"")</f>
        <v>0</v>
      </c>
      <c r="G45" s="13" t="str">
        <f t="shared" si="9"/>
        <v/>
      </c>
    </row>
    <row r="46" spans="1:7" x14ac:dyDescent="0.2">
      <c r="A46" s="56" t="str">
        <f>IF('E4. Proposed Use #4'!A19&lt;&gt;"","Subtask","")</f>
        <v/>
      </c>
      <c r="B46" s="23" t="str">
        <f t="shared" si="10"/>
        <v/>
      </c>
      <c r="C46" s="12" t="str">
        <f>IF('E4. Proposed Use #4'!C19&lt;&gt;"",'E4. Proposed Use #4'!C19,"")</f>
        <v/>
      </c>
      <c r="D46" s="25" t="str">
        <f>IF('E4. Proposed Use #4'!F31&lt;&gt;"",'E4. Proposed Use #4'!F31,"")</f>
        <v/>
      </c>
      <c r="E46" s="25" t="str">
        <f>IF('E4. Proposed Use #4'!G31&lt;&gt;"",'E4. Proposed Use #4'!G31,"")</f>
        <v/>
      </c>
      <c r="F46" s="25" t="b">
        <f>IF('E4. Proposed Use #4'!H31&lt;&gt;"",'E4. Proposed Use #4'!H31,"")</f>
        <v>0</v>
      </c>
      <c r="G46" s="13" t="str">
        <f t="shared" si="9"/>
        <v/>
      </c>
    </row>
    <row r="47" spans="1:7" x14ac:dyDescent="0.2">
      <c r="A47" s="56" t="str">
        <f>IF('E4. Proposed Use #4'!A20&lt;&gt;"","Subtask","")</f>
        <v/>
      </c>
      <c r="B47" s="23" t="str">
        <f t="shared" si="10"/>
        <v/>
      </c>
      <c r="C47" s="12" t="str">
        <f>IF('E4. Proposed Use #4'!C20&lt;&gt;"",'E4. Proposed Use #4'!C20,"")</f>
        <v/>
      </c>
      <c r="D47" s="25" t="str">
        <f>IF('E4. Proposed Use #4'!F32&lt;&gt;"",'E4. Proposed Use #4'!F32,"")</f>
        <v/>
      </c>
      <c r="E47" s="25" t="str">
        <f>IF('E4. Proposed Use #4'!G32&lt;&gt;"",'E4. Proposed Use #4'!G32,"")</f>
        <v/>
      </c>
      <c r="F47" s="25" t="b">
        <f>IF('E4. Proposed Use #4'!H32&lt;&gt;"",'E4. Proposed Use #4'!H32,"")</f>
        <v>0</v>
      </c>
      <c r="G47" s="13" t="str">
        <f t="shared" si="9"/>
        <v/>
      </c>
    </row>
    <row r="48" spans="1:7" x14ac:dyDescent="0.2">
      <c r="A48" s="56" t="str">
        <f>IF('E4. Proposed Use #4'!A21&lt;&gt;"","Subtask","")</f>
        <v/>
      </c>
      <c r="B48" s="23" t="str">
        <f t="shared" si="10"/>
        <v/>
      </c>
      <c r="C48" s="12" t="str">
        <f>IF('E4. Proposed Use #4'!C21&lt;&gt;"",'E4. Proposed Use #4'!C21,"")</f>
        <v/>
      </c>
      <c r="D48" s="25" t="str">
        <f>IF('E4. Proposed Use #4'!F33&lt;&gt;"",'E4. Proposed Use #4'!F33,"")</f>
        <v/>
      </c>
      <c r="E48" s="25" t="str">
        <f>IF('E4. Proposed Use #4'!G33&lt;&gt;"",'E4. Proposed Use #4'!G33,"")</f>
        <v/>
      </c>
      <c r="F48" s="25" t="b">
        <f>IF('E4. Proposed Use #4'!H33&lt;&gt;"",'E4. Proposed Use #4'!H33,"")</f>
        <v>0</v>
      </c>
      <c r="G48" s="13" t="str">
        <f>IF(ISERR(B48),"See Proposed Use tab.","")</f>
        <v/>
      </c>
    </row>
    <row r="49" spans="1:7" x14ac:dyDescent="0.2">
      <c r="A49" s="56" t="str">
        <f>IF('E4. Proposed Use #4'!A22&lt;&gt;"","Subtask","")</f>
        <v/>
      </c>
      <c r="B49" s="23" t="str">
        <f t="shared" si="10"/>
        <v/>
      </c>
      <c r="C49" s="12" t="str">
        <f>IF('E4. Proposed Use #4'!C22&lt;&gt;"",'E4. Proposed Use #4'!C22,"")</f>
        <v/>
      </c>
      <c r="D49" s="25" t="str">
        <f>IF('E4. Proposed Use #4'!F34&lt;&gt;"",'E4. Proposed Use #4'!F34,"")</f>
        <v/>
      </c>
      <c r="E49" s="25" t="str">
        <f>IF('E4. Proposed Use #4'!G34&lt;&gt;"",'E4. Proposed Use #4'!G34,"")</f>
        <v/>
      </c>
      <c r="F49" s="25" t="b">
        <f>IF('E4. Proposed Use #4'!H34&lt;&gt;"",'E4. Proposed Use #4'!H34,"")</f>
        <v>0</v>
      </c>
      <c r="G49" s="13" t="str">
        <f t="shared" ref="G49:G51" si="11">IF(ISERR(B49),"See Proposed Use tab.","")</f>
        <v/>
      </c>
    </row>
    <row r="50" spans="1:7" x14ac:dyDescent="0.2">
      <c r="A50" s="56" t="str">
        <f>IF('E4. Proposed Use #4'!A23&lt;&gt;"","Subtask","")</f>
        <v/>
      </c>
      <c r="B50" s="23" t="str">
        <f t="shared" si="10"/>
        <v/>
      </c>
      <c r="C50" s="12" t="str">
        <f>IF('E4. Proposed Use #4'!C23&lt;&gt;"",'E4. Proposed Use #4'!C23,"")</f>
        <v/>
      </c>
      <c r="D50" s="25" t="str">
        <f>IF('E4. Proposed Use #4'!F35&lt;&gt;"",'E4. Proposed Use #4'!F35,"")</f>
        <v/>
      </c>
      <c r="E50" s="25" t="str">
        <f>IF('E4. Proposed Use #4'!G35&lt;&gt;"",'E4. Proposed Use #4'!G35,"")</f>
        <v/>
      </c>
      <c r="F50" s="25" t="b">
        <f>IF('E4. Proposed Use #4'!H35&lt;&gt;"",'E4. Proposed Use #4'!H35,"")</f>
        <v>0</v>
      </c>
      <c r="G50" s="13" t="str">
        <f t="shared" si="11"/>
        <v/>
      </c>
    </row>
    <row r="51" spans="1:7" x14ac:dyDescent="0.2">
      <c r="A51" s="56" t="str">
        <f>IF('E4. Proposed Use #4'!A24&lt;&gt;"","Subtask","")</f>
        <v/>
      </c>
      <c r="B51" s="23" t="str">
        <f t="shared" si="10"/>
        <v/>
      </c>
      <c r="C51" s="12" t="str">
        <f>IF('E4. Proposed Use #4'!C24&lt;&gt;"",'E4. Proposed Use #4'!C24,"")</f>
        <v/>
      </c>
      <c r="D51" s="25" t="str">
        <f>IF('E4. Proposed Use #4'!F36&lt;&gt;"",'E4. Proposed Use #4'!F36,"")</f>
        <v/>
      </c>
      <c r="E51" s="25" t="str">
        <f>IF('E4. Proposed Use #4'!G36&lt;&gt;"",'E4. Proposed Use #4'!G36,"")</f>
        <v/>
      </c>
      <c r="F51" s="25" t="b">
        <f>IF('E4. Proposed Use #4'!H36&lt;&gt;"",'E4. Proposed Use #4'!H36,"")</f>
        <v>0</v>
      </c>
      <c r="G51" s="13" t="str">
        <f t="shared" si="11"/>
        <v/>
      </c>
    </row>
    <row r="52" spans="1:7" ht="15" x14ac:dyDescent="0.25">
      <c r="A52" s="48" t="s">
        <v>54</v>
      </c>
      <c r="B52" s="50">
        <v>5</v>
      </c>
      <c r="C52" s="57" t="str">
        <f>IF('E5. Proposed Use #5'!C15&lt;&gt;"",'E5. Proposed Use #5'!C15,"")</f>
        <v/>
      </c>
      <c r="D52" s="58">
        <f>IF($F52="(Incomplete)",0,'E5. Proposed Use #5'!F27)</f>
        <v>0</v>
      </c>
      <c r="E52" s="58">
        <f>IF($F52="(Incomplete)",0,'E5. Proposed Use #5'!G27)</f>
        <v>0</v>
      </c>
      <c r="F52" s="20">
        <f>IF('E5. Proposed Use #5'!H27&lt;&gt;"",'E5. Proposed Use #5'!H27,"")</f>
        <v>0</v>
      </c>
      <c r="G52" s="13" t="str">
        <f>IF(F52="(Incomplete)","See Proposed Use tab.",IF(ISERR(B52),"See Proposed Use tab.",""))</f>
        <v/>
      </c>
    </row>
    <row r="53" spans="1:7" x14ac:dyDescent="0.2">
      <c r="A53" s="56" t="str">
        <f>IF('E5. Proposed Use #5'!A16&lt;&gt;"","Subtask","")</f>
        <v/>
      </c>
      <c r="B53" s="23" t="str">
        <f>IF(A53="Subtask",B52+0.1&amp;"","")</f>
        <v/>
      </c>
      <c r="C53" s="12" t="str">
        <f>IF('E5. Proposed Use #5'!C16&lt;&gt;"",'E5. Proposed Use #5'!C16,"")</f>
        <v/>
      </c>
      <c r="D53" s="25" t="str">
        <f>IF('E5. Proposed Use #5'!F28&lt;&gt;"",'E5. Proposed Use #5'!F28,"")</f>
        <v/>
      </c>
      <c r="E53" s="25" t="str">
        <f>IF('E5. Proposed Use #5'!G28&lt;&gt;"",'E5. Proposed Use #5'!G28,"")</f>
        <v/>
      </c>
      <c r="F53" s="25" t="b">
        <f>IF('E5. Proposed Use #5'!H28&lt;&gt;"",'E5. Proposed Use #5'!H28,"")</f>
        <v>0</v>
      </c>
      <c r="G53" s="13" t="str">
        <f t="shared" ref="G53:G57" si="12">IF(ISERR(B53),"See Proposed Use tab.","")</f>
        <v/>
      </c>
    </row>
    <row r="54" spans="1:7" x14ac:dyDescent="0.2">
      <c r="A54" s="56" t="str">
        <f>IF('E5. Proposed Use #5'!A17&lt;&gt;"","Subtask","")</f>
        <v/>
      </c>
      <c r="B54" s="23" t="str">
        <f t="shared" ref="B54:B61" si="13">IF(A54="Subtask",B53+0.1&amp;"","")</f>
        <v/>
      </c>
      <c r="C54" s="12" t="str">
        <f>IF('E5. Proposed Use #5'!C17&lt;&gt;"",'E5. Proposed Use #5'!C17,"")</f>
        <v/>
      </c>
      <c r="D54" s="25" t="str">
        <f>IF('E5. Proposed Use #5'!F29&lt;&gt;"",'E5. Proposed Use #5'!F29,"")</f>
        <v/>
      </c>
      <c r="E54" s="25" t="str">
        <f>IF('E5. Proposed Use #5'!G29&lt;&gt;"",'E5. Proposed Use #5'!G29,"")</f>
        <v/>
      </c>
      <c r="F54" s="25" t="b">
        <f>IF('E5. Proposed Use #5'!H29&lt;&gt;"",'E5. Proposed Use #5'!H29,"")</f>
        <v>0</v>
      </c>
      <c r="G54" s="13" t="str">
        <f t="shared" si="12"/>
        <v/>
      </c>
    </row>
    <row r="55" spans="1:7" x14ac:dyDescent="0.2">
      <c r="A55" s="56" t="str">
        <f>IF('E5. Proposed Use #5'!A18&lt;&gt;"","Subtask","")</f>
        <v/>
      </c>
      <c r="B55" s="23" t="str">
        <f t="shared" si="13"/>
        <v/>
      </c>
      <c r="C55" s="12" t="str">
        <f>IF('E5. Proposed Use #5'!C18&lt;&gt;"",'E5. Proposed Use #5'!C18,"")</f>
        <v/>
      </c>
      <c r="D55" s="25" t="str">
        <f>IF('E5. Proposed Use #5'!F30&lt;&gt;"",'E5. Proposed Use #5'!F30,"")</f>
        <v/>
      </c>
      <c r="E55" s="25" t="str">
        <f>IF('E5. Proposed Use #5'!G30&lt;&gt;"",'E5. Proposed Use #5'!G30,"")</f>
        <v/>
      </c>
      <c r="F55" s="25" t="b">
        <f>IF('E5. Proposed Use #5'!H30&lt;&gt;"",'E5. Proposed Use #5'!H30,"")</f>
        <v>0</v>
      </c>
      <c r="G55" s="13" t="str">
        <f t="shared" si="12"/>
        <v/>
      </c>
    </row>
    <row r="56" spans="1:7" x14ac:dyDescent="0.2">
      <c r="A56" s="56" t="str">
        <f>IF('E5. Proposed Use #5'!A19&lt;&gt;"","Subtask","")</f>
        <v/>
      </c>
      <c r="B56" s="23" t="str">
        <f t="shared" si="13"/>
        <v/>
      </c>
      <c r="C56" s="12" t="str">
        <f>IF('E5. Proposed Use #5'!C19&lt;&gt;"",'E5. Proposed Use #5'!C19,"")</f>
        <v/>
      </c>
      <c r="D56" s="25" t="str">
        <f>IF('E5. Proposed Use #5'!F31&lt;&gt;"",'E5. Proposed Use #5'!F31,"")</f>
        <v/>
      </c>
      <c r="E56" s="25" t="str">
        <f>IF('E5. Proposed Use #5'!G31&lt;&gt;"",'E5. Proposed Use #5'!G31,"")</f>
        <v/>
      </c>
      <c r="F56" s="25" t="b">
        <f>IF('E5. Proposed Use #5'!H31&lt;&gt;"",'E5. Proposed Use #5'!H31,"")</f>
        <v>0</v>
      </c>
      <c r="G56" s="13" t="str">
        <f t="shared" si="12"/>
        <v/>
      </c>
    </row>
    <row r="57" spans="1:7" x14ac:dyDescent="0.2">
      <c r="A57" s="56" t="str">
        <f>IF('E5. Proposed Use #5'!A20&lt;&gt;"","Subtask","")</f>
        <v/>
      </c>
      <c r="B57" s="23" t="str">
        <f t="shared" si="13"/>
        <v/>
      </c>
      <c r="C57" s="12" t="str">
        <f>IF('E5. Proposed Use #5'!C20&lt;&gt;"",'E5. Proposed Use #5'!C20,"")</f>
        <v/>
      </c>
      <c r="D57" s="25" t="str">
        <f>IF('E5. Proposed Use #5'!F32&lt;&gt;"",'E5. Proposed Use #5'!F32,"")</f>
        <v/>
      </c>
      <c r="E57" s="25" t="str">
        <f>IF('E5. Proposed Use #5'!G32&lt;&gt;"",'E5. Proposed Use #5'!G32,"")</f>
        <v/>
      </c>
      <c r="F57" s="25" t="b">
        <f>IF('E5. Proposed Use #5'!H32&lt;&gt;"",'E5. Proposed Use #5'!H32,"")</f>
        <v>0</v>
      </c>
      <c r="G57" s="13" t="str">
        <f t="shared" si="12"/>
        <v/>
      </c>
    </row>
    <row r="58" spans="1:7" x14ac:dyDescent="0.2">
      <c r="A58" s="56" t="str">
        <f>IF('E5. Proposed Use #5'!A21&lt;&gt;"","Subtask","")</f>
        <v/>
      </c>
      <c r="B58" s="23" t="str">
        <f t="shared" si="13"/>
        <v/>
      </c>
      <c r="C58" s="12" t="str">
        <f>IF('E5. Proposed Use #5'!C21&lt;&gt;"",'E5. Proposed Use #5'!C21,"")</f>
        <v/>
      </c>
      <c r="D58" s="25" t="str">
        <f>IF('E5. Proposed Use #5'!F33&lt;&gt;"",'E5. Proposed Use #5'!F33,"")</f>
        <v/>
      </c>
      <c r="E58" s="25" t="str">
        <f>IF('E5. Proposed Use #5'!G33&lt;&gt;"",'E5. Proposed Use #5'!G33,"")</f>
        <v/>
      </c>
      <c r="F58" s="25" t="b">
        <f>IF('E5. Proposed Use #5'!H33&lt;&gt;"",'E5. Proposed Use #5'!H33,"")</f>
        <v>0</v>
      </c>
      <c r="G58" s="13" t="str">
        <f>IF(ISERR(B58),"See Proposed Use tab.","")</f>
        <v/>
      </c>
    </row>
    <row r="59" spans="1:7" x14ac:dyDescent="0.2">
      <c r="A59" s="56" t="str">
        <f>IF('E5. Proposed Use #5'!A22&lt;&gt;"","Subtask","")</f>
        <v/>
      </c>
      <c r="B59" s="23" t="str">
        <f t="shared" si="13"/>
        <v/>
      </c>
      <c r="C59" s="12" t="str">
        <f>IF('E5. Proposed Use #5'!C22&lt;&gt;"",'E5. Proposed Use #5'!C22,"")</f>
        <v/>
      </c>
      <c r="D59" s="25" t="str">
        <f>IF('E5. Proposed Use #5'!F34&lt;&gt;"",'E5. Proposed Use #5'!F34,"")</f>
        <v/>
      </c>
      <c r="E59" s="25" t="str">
        <f>IF('E5. Proposed Use #5'!G34&lt;&gt;"",'E5. Proposed Use #5'!G34,"")</f>
        <v/>
      </c>
      <c r="F59" s="25" t="b">
        <f>IF('E5. Proposed Use #5'!H34&lt;&gt;"",'E5. Proposed Use #5'!H34,"")</f>
        <v>0</v>
      </c>
      <c r="G59" s="13" t="str">
        <f t="shared" ref="G59:G61" si="14">IF(ISERR(B59),"See Proposed Use tab.","")</f>
        <v/>
      </c>
    </row>
    <row r="60" spans="1:7" x14ac:dyDescent="0.2">
      <c r="A60" s="56" t="str">
        <f>IF('E5. Proposed Use #5'!A23&lt;&gt;"","Subtask","")</f>
        <v/>
      </c>
      <c r="B60" s="23" t="str">
        <f t="shared" si="13"/>
        <v/>
      </c>
      <c r="C60" s="12" t="str">
        <f>IF('E5. Proposed Use #5'!C23&lt;&gt;"",'E5. Proposed Use #5'!C23,"")</f>
        <v/>
      </c>
      <c r="D60" s="25" t="str">
        <f>IF('E5. Proposed Use #5'!F35&lt;&gt;"",'E5. Proposed Use #5'!F35,"")</f>
        <v/>
      </c>
      <c r="E60" s="25" t="str">
        <f>IF('E5. Proposed Use #5'!G35&lt;&gt;"",'E5. Proposed Use #5'!G35,"")</f>
        <v/>
      </c>
      <c r="F60" s="25" t="b">
        <f>IF('E5. Proposed Use #5'!H35&lt;&gt;"",'E5. Proposed Use #5'!H35,"")</f>
        <v>0</v>
      </c>
      <c r="G60" s="13" t="str">
        <f t="shared" si="14"/>
        <v/>
      </c>
    </row>
    <row r="61" spans="1:7" x14ac:dyDescent="0.2">
      <c r="A61" s="56" t="str">
        <f>IF('E5. Proposed Use #5'!A24&lt;&gt;"","Subtask","")</f>
        <v/>
      </c>
      <c r="B61" s="23" t="str">
        <f t="shared" si="13"/>
        <v/>
      </c>
      <c r="C61" s="12" t="str">
        <f>IF('E5. Proposed Use #5'!C24&lt;&gt;"",'E5. Proposed Use #5'!C24,"")</f>
        <v/>
      </c>
      <c r="D61" s="25" t="str">
        <f>IF('E5. Proposed Use #5'!F36&lt;&gt;"",'E5. Proposed Use #5'!F36,"")</f>
        <v/>
      </c>
      <c r="E61" s="25" t="str">
        <f>IF('E5. Proposed Use #5'!G36&lt;&gt;"",'E5. Proposed Use #5'!G36,"")</f>
        <v/>
      </c>
      <c r="F61" s="25" t="b">
        <f>IF('E5. Proposed Use #5'!H36&lt;&gt;"",'E5. Proposed Use #5'!H36,"")</f>
        <v>0</v>
      </c>
      <c r="G61" s="13" t="str">
        <f t="shared" si="14"/>
        <v/>
      </c>
    </row>
    <row r="62" spans="1:7" ht="15" x14ac:dyDescent="0.25">
      <c r="A62" s="48" t="s">
        <v>54</v>
      </c>
      <c r="B62" s="50">
        <v>6</v>
      </c>
      <c r="C62" s="57" t="str">
        <f>IF('E6. Proposed Use #6'!C15&lt;&gt;"",'E6. Proposed Use #6'!C15,"")</f>
        <v/>
      </c>
      <c r="D62" s="58">
        <f>IF($F62="(Incomplete)",0,'E6. Proposed Use #6'!F27)</f>
        <v>0</v>
      </c>
      <c r="E62" s="58">
        <f>IF($F62="(Incomplete)",0,'E6. Proposed Use #6'!G27)</f>
        <v>0</v>
      </c>
      <c r="F62" s="20">
        <f>IF('E6. Proposed Use #6'!H27&lt;&gt;"",'E6. Proposed Use #6'!H27,"")</f>
        <v>0</v>
      </c>
      <c r="G62" s="13" t="str">
        <f>IF(F62="(Incomplete)","See Proposed Use tab.",IF(ISERR(B62),"See Proposed Use tab.",""))</f>
        <v/>
      </c>
    </row>
    <row r="63" spans="1:7" x14ac:dyDescent="0.2">
      <c r="A63" s="56" t="str">
        <f>IF('E6. Proposed Use #6'!A16&lt;&gt;"","Subtask","")</f>
        <v/>
      </c>
      <c r="B63" s="23" t="str">
        <f>IF(A63="Subtask",B62+0.1&amp;"","")</f>
        <v/>
      </c>
      <c r="C63" s="12" t="str">
        <f>IF('E6. Proposed Use #6'!C16&lt;&gt;"",'E6. Proposed Use #6'!C16,"")</f>
        <v/>
      </c>
      <c r="D63" s="25" t="str">
        <f>IF('E6. Proposed Use #6'!F28&lt;&gt;"",'E6. Proposed Use #6'!F28,"")</f>
        <v/>
      </c>
      <c r="E63" s="25" t="str">
        <f>IF('E6. Proposed Use #6'!G28&lt;&gt;"",'E6. Proposed Use #6'!G28,"")</f>
        <v/>
      </c>
      <c r="F63" s="25" t="b">
        <f>IF('E6. Proposed Use #6'!H28&lt;&gt;"",'E6. Proposed Use #6'!H28,"")</f>
        <v>0</v>
      </c>
      <c r="G63" s="13" t="str">
        <f t="shared" ref="G63:G67" si="15">IF(ISERR(B63),"See Proposed Use tab.","")</f>
        <v/>
      </c>
    </row>
    <row r="64" spans="1:7" x14ac:dyDescent="0.2">
      <c r="A64" s="56" t="str">
        <f>IF('E6. Proposed Use #6'!A17&lt;&gt;"","Subtask","")</f>
        <v/>
      </c>
      <c r="B64" s="23" t="str">
        <f t="shared" ref="B64:B71" si="16">IF(A64="Subtask",B63+0.1&amp;"","")</f>
        <v/>
      </c>
      <c r="C64" s="12" t="str">
        <f>IF('E6. Proposed Use #6'!C17&lt;&gt;"",'E6. Proposed Use #6'!C17,"")</f>
        <v/>
      </c>
      <c r="D64" s="25" t="str">
        <f>IF('E6. Proposed Use #6'!F29&lt;&gt;"",'E6. Proposed Use #6'!F29,"")</f>
        <v/>
      </c>
      <c r="E64" s="25" t="str">
        <f>IF('E6. Proposed Use #6'!G29&lt;&gt;"",'E6. Proposed Use #6'!G29,"")</f>
        <v/>
      </c>
      <c r="F64" s="25" t="b">
        <f>IF('E6. Proposed Use #6'!H29&lt;&gt;"",'E6. Proposed Use #6'!H29,"")</f>
        <v>0</v>
      </c>
      <c r="G64" s="13" t="str">
        <f t="shared" si="15"/>
        <v/>
      </c>
    </row>
    <row r="65" spans="1:7" x14ac:dyDescent="0.2">
      <c r="A65" s="56" t="str">
        <f>IF('E6. Proposed Use #6'!A18&lt;&gt;"","Subtask","")</f>
        <v/>
      </c>
      <c r="B65" s="23" t="str">
        <f t="shared" si="16"/>
        <v/>
      </c>
      <c r="C65" s="12" t="str">
        <f>IF('E6. Proposed Use #6'!C18&lt;&gt;"",'E6. Proposed Use #6'!C18,"")</f>
        <v/>
      </c>
      <c r="D65" s="25" t="str">
        <f>IF('E6. Proposed Use #6'!F30&lt;&gt;"",'E6. Proposed Use #6'!F30,"")</f>
        <v/>
      </c>
      <c r="E65" s="25" t="str">
        <f>IF('E6. Proposed Use #6'!G30&lt;&gt;"",'E6. Proposed Use #6'!G30,"")</f>
        <v/>
      </c>
      <c r="F65" s="25" t="b">
        <f>IF('E6. Proposed Use #6'!H30&lt;&gt;"",'E6. Proposed Use #6'!H30,"")</f>
        <v>0</v>
      </c>
      <c r="G65" s="13" t="str">
        <f t="shared" si="15"/>
        <v/>
      </c>
    </row>
    <row r="66" spans="1:7" x14ac:dyDescent="0.2">
      <c r="A66" s="56" t="str">
        <f>IF('E6. Proposed Use #6'!A19&lt;&gt;"","Subtask","")</f>
        <v/>
      </c>
      <c r="B66" s="23" t="str">
        <f t="shared" si="16"/>
        <v/>
      </c>
      <c r="C66" s="12" t="str">
        <f>IF('E6. Proposed Use #6'!C19&lt;&gt;"",'E6. Proposed Use #6'!C19,"")</f>
        <v/>
      </c>
      <c r="D66" s="25" t="str">
        <f>IF('E6. Proposed Use #6'!F31&lt;&gt;"",'E6. Proposed Use #6'!F31,"")</f>
        <v/>
      </c>
      <c r="E66" s="25" t="str">
        <f>IF('E6. Proposed Use #6'!G31&lt;&gt;"",'E6. Proposed Use #6'!G31,"")</f>
        <v/>
      </c>
      <c r="F66" s="25" t="b">
        <f>IF('E6. Proposed Use #6'!H31&lt;&gt;"",'E6. Proposed Use #6'!H31,"")</f>
        <v>0</v>
      </c>
      <c r="G66" s="13" t="str">
        <f t="shared" si="15"/>
        <v/>
      </c>
    </row>
    <row r="67" spans="1:7" x14ac:dyDescent="0.2">
      <c r="A67" s="56" t="str">
        <f>IF('E6. Proposed Use #6'!A20&lt;&gt;"","Subtask","")</f>
        <v/>
      </c>
      <c r="B67" s="23" t="str">
        <f t="shared" si="16"/>
        <v/>
      </c>
      <c r="C67" s="12" t="str">
        <f>IF('E6. Proposed Use #6'!C20&lt;&gt;"",'E6. Proposed Use #6'!C20,"")</f>
        <v/>
      </c>
      <c r="D67" s="25" t="str">
        <f>IF('E6. Proposed Use #6'!F32&lt;&gt;"",'E6. Proposed Use #6'!F32,"")</f>
        <v/>
      </c>
      <c r="E67" s="25" t="str">
        <f>IF('E6. Proposed Use #6'!G32&lt;&gt;"",'E6. Proposed Use #6'!G32,"")</f>
        <v/>
      </c>
      <c r="F67" s="25" t="b">
        <f>IF('E6. Proposed Use #6'!H32&lt;&gt;"",'E6. Proposed Use #6'!H32,"")</f>
        <v>0</v>
      </c>
      <c r="G67" s="13" t="str">
        <f t="shared" si="15"/>
        <v/>
      </c>
    </row>
    <row r="68" spans="1:7" x14ac:dyDescent="0.2">
      <c r="A68" s="56" t="str">
        <f>IF('E6. Proposed Use #6'!A21&lt;&gt;"","Subtask","")</f>
        <v/>
      </c>
      <c r="B68" s="23" t="str">
        <f t="shared" si="16"/>
        <v/>
      </c>
      <c r="C68" s="12" t="str">
        <f>IF('E6. Proposed Use #6'!C21&lt;&gt;"",'E6. Proposed Use #6'!C21,"")</f>
        <v/>
      </c>
      <c r="D68" s="25" t="str">
        <f>IF('E6. Proposed Use #6'!F33&lt;&gt;"",'E6. Proposed Use #6'!F33,"")</f>
        <v/>
      </c>
      <c r="E68" s="25" t="str">
        <f>IF('E6. Proposed Use #6'!G33&lt;&gt;"",'E6. Proposed Use #6'!G33,"")</f>
        <v/>
      </c>
      <c r="F68" s="25" t="b">
        <f>IF('E6. Proposed Use #6'!H33&lt;&gt;"",'E6. Proposed Use #6'!H33,"")</f>
        <v>0</v>
      </c>
      <c r="G68" s="13" t="str">
        <f>IF(ISERR(B68),"See Proposed Use tab.","")</f>
        <v/>
      </c>
    </row>
    <row r="69" spans="1:7" x14ac:dyDescent="0.2">
      <c r="A69" s="56" t="str">
        <f>IF('E6. Proposed Use #6'!A22&lt;&gt;"","Subtask","")</f>
        <v/>
      </c>
      <c r="B69" s="23" t="str">
        <f t="shared" si="16"/>
        <v/>
      </c>
      <c r="C69" s="12" t="str">
        <f>IF('E6. Proposed Use #6'!C22&lt;&gt;"",'E6. Proposed Use #6'!C22,"")</f>
        <v/>
      </c>
      <c r="D69" s="25" t="str">
        <f>IF('E6. Proposed Use #6'!F34&lt;&gt;"",'E6. Proposed Use #6'!F34,"")</f>
        <v/>
      </c>
      <c r="E69" s="25" t="str">
        <f>IF('E6. Proposed Use #6'!G34&lt;&gt;"",'E6. Proposed Use #6'!G34,"")</f>
        <v/>
      </c>
      <c r="F69" s="25" t="b">
        <f>IF('E6. Proposed Use #6'!H34&lt;&gt;"",'E6. Proposed Use #6'!H34,"")</f>
        <v>0</v>
      </c>
      <c r="G69" s="13" t="str">
        <f t="shared" ref="G69:G71" si="17">IF(ISERR(B69),"See Proposed Use tab.","")</f>
        <v/>
      </c>
    </row>
    <row r="70" spans="1:7" x14ac:dyDescent="0.2">
      <c r="A70" s="56" t="str">
        <f>IF('E6. Proposed Use #6'!A23&lt;&gt;"","Subtask","")</f>
        <v/>
      </c>
      <c r="B70" s="23" t="str">
        <f t="shared" si="16"/>
        <v/>
      </c>
      <c r="C70" s="12" t="str">
        <f>IF('E6. Proposed Use #6'!C23&lt;&gt;"",'E6. Proposed Use #6'!C23,"")</f>
        <v/>
      </c>
      <c r="D70" s="25" t="str">
        <f>IF('E6. Proposed Use #6'!F35&lt;&gt;"",'E6. Proposed Use #6'!F35,"")</f>
        <v/>
      </c>
      <c r="E70" s="25" t="str">
        <f>IF('E6. Proposed Use #6'!G35&lt;&gt;"",'E6. Proposed Use #6'!G35,"")</f>
        <v/>
      </c>
      <c r="F70" s="25" t="b">
        <f>IF('E6. Proposed Use #6'!H35&lt;&gt;"",'E6. Proposed Use #6'!H35,"")</f>
        <v>0</v>
      </c>
      <c r="G70" s="13" t="str">
        <f t="shared" si="17"/>
        <v/>
      </c>
    </row>
    <row r="71" spans="1:7" x14ac:dyDescent="0.2">
      <c r="A71" s="56" t="str">
        <f>IF('E6. Proposed Use #6'!A24&lt;&gt;"","Subtask","")</f>
        <v/>
      </c>
      <c r="B71" s="23" t="str">
        <f t="shared" si="16"/>
        <v/>
      </c>
      <c r="C71" s="12" t="str">
        <f>IF('E6. Proposed Use #6'!C24&lt;&gt;"",'E6. Proposed Use #6'!C24,"")</f>
        <v/>
      </c>
      <c r="D71" s="25" t="str">
        <f>IF('E6. Proposed Use #6'!F36&lt;&gt;"",'E6. Proposed Use #6'!F36,"")</f>
        <v/>
      </c>
      <c r="E71" s="25" t="str">
        <f>IF('E6. Proposed Use #6'!G36&lt;&gt;"",'E6. Proposed Use #6'!G36,"")</f>
        <v/>
      </c>
      <c r="F71" s="25" t="b">
        <f>IF('E6. Proposed Use #6'!H36&lt;&gt;"",'E6. Proposed Use #6'!H36,"")</f>
        <v>0</v>
      </c>
      <c r="G71" s="13" t="str">
        <f t="shared" si="17"/>
        <v/>
      </c>
    </row>
    <row r="72" spans="1:7" ht="15" x14ac:dyDescent="0.25">
      <c r="A72" s="48" t="s">
        <v>54</v>
      </c>
      <c r="B72" s="50">
        <v>7</v>
      </c>
      <c r="C72" s="57" t="str">
        <f>IF('E7. Proposed Use #7'!C15&lt;&gt;"",'E7. Proposed Use #7'!C15,"")</f>
        <v/>
      </c>
      <c r="D72" s="58">
        <f>IF($F72="(Incomplete)",0,'E7. Proposed Use #7'!F27)</f>
        <v>0</v>
      </c>
      <c r="E72" s="58">
        <f>IF($F72="(Incomplete)",0,'E7. Proposed Use #7'!G27)</f>
        <v>0</v>
      </c>
      <c r="F72" s="20">
        <f>IF('E7. Proposed Use #7'!H27&lt;&gt;"",'E7. Proposed Use #7'!H27,"")</f>
        <v>0</v>
      </c>
      <c r="G72" s="13" t="str">
        <f>IF(F72="(Incomplete)","See Proposed Use tab.",IF(ISERR(B72),"See Proposed Use tab.",""))</f>
        <v/>
      </c>
    </row>
    <row r="73" spans="1:7" x14ac:dyDescent="0.2">
      <c r="A73" s="56" t="str">
        <f>IF('E7. Proposed Use #7'!A16&lt;&gt;"","Subtask","")</f>
        <v/>
      </c>
      <c r="B73" s="23" t="str">
        <f>IF(A73="Subtask",B72+0.1&amp;"","")</f>
        <v/>
      </c>
      <c r="C73" s="12" t="str">
        <f>IF('E7. Proposed Use #7'!C16&lt;&gt;"",'E7. Proposed Use #7'!C16,"")</f>
        <v/>
      </c>
      <c r="D73" s="25" t="str">
        <f>IF('E7. Proposed Use #7'!F28&lt;&gt;"",'E7. Proposed Use #7'!F28,"")</f>
        <v/>
      </c>
      <c r="E73" s="25" t="str">
        <f>IF('E7. Proposed Use #7'!G28&lt;&gt;"",'E7. Proposed Use #7'!G28,"")</f>
        <v/>
      </c>
      <c r="F73" s="25" t="b">
        <f>IF('E7. Proposed Use #7'!H28&lt;&gt;"",'E7. Proposed Use #7'!H28,"")</f>
        <v>0</v>
      </c>
      <c r="G73" s="13" t="str">
        <f t="shared" ref="G73:G77" si="18">IF(ISERR(B73),"See Proposed Use tab.","")</f>
        <v/>
      </c>
    </row>
    <row r="74" spans="1:7" x14ac:dyDescent="0.2">
      <c r="A74" s="56" t="str">
        <f>IF('E7. Proposed Use #7'!A17&lt;&gt;"","Subtask","")</f>
        <v/>
      </c>
      <c r="B74" s="23" t="str">
        <f t="shared" ref="B74:B81" si="19">IF(A74="Subtask",B73+0.1&amp;"","")</f>
        <v/>
      </c>
      <c r="C74" s="12" t="str">
        <f>IF('E7. Proposed Use #7'!C17&lt;&gt;"",'E7. Proposed Use #7'!C17,"")</f>
        <v/>
      </c>
      <c r="D74" s="25" t="str">
        <f>IF('E7. Proposed Use #7'!F29&lt;&gt;"",'E7. Proposed Use #7'!F29,"")</f>
        <v/>
      </c>
      <c r="E74" s="25" t="str">
        <f>IF('E7. Proposed Use #7'!G29&lt;&gt;"",'E7. Proposed Use #7'!G29,"")</f>
        <v/>
      </c>
      <c r="F74" s="25" t="b">
        <f>IF('E7. Proposed Use #7'!H29&lt;&gt;"",'E7. Proposed Use #7'!H29,"")</f>
        <v>0</v>
      </c>
      <c r="G74" s="13" t="str">
        <f t="shared" si="18"/>
        <v/>
      </c>
    </row>
    <row r="75" spans="1:7" x14ac:dyDescent="0.2">
      <c r="A75" s="56" t="str">
        <f>IF('E7. Proposed Use #7'!A18&lt;&gt;"","Subtask","")</f>
        <v/>
      </c>
      <c r="B75" s="23" t="str">
        <f t="shared" si="19"/>
        <v/>
      </c>
      <c r="C75" s="12" t="str">
        <f>IF('E7. Proposed Use #7'!C18&lt;&gt;"",'E7. Proposed Use #7'!C18,"")</f>
        <v/>
      </c>
      <c r="D75" s="25" t="str">
        <f>IF('E7. Proposed Use #7'!F30&lt;&gt;"",'E7. Proposed Use #7'!F30,"")</f>
        <v/>
      </c>
      <c r="E75" s="25" t="str">
        <f>IF('E7. Proposed Use #7'!G30&lt;&gt;"",'E7. Proposed Use #7'!G30,"")</f>
        <v/>
      </c>
      <c r="F75" s="25" t="b">
        <f>IF('E7. Proposed Use #7'!H30&lt;&gt;"",'E7. Proposed Use #7'!H30,"")</f>
        <v>0</v>
      </c>
      <c r="G75" s="13" t="str">
        <f t="shared" si="18"/>
        <v/>
      </c>
    </row>
    <row r="76" spans="1:7" x14ac:dyDescent="0.2">
      <c r="A76" s="56" t="str">
        <f>IF('E7. Proposed Use #7'!A19&lt;&gt;"","Subtask","")</f>
        <v/>
      </c>
      <c r="B76" s="23" t="str">
        <f t="shared" si="19"/>
        <v/>
      </c>
      <c r="C76" s="12" t="str">
        <f>IF('E7. Proposed Use #7'!C19&lt;&gt;"",'E7. Proposed Use #7'!C19,"")</f>
        <v/>
      </c>
      <c r="D76" s="25" t="str">
        <f>IF('E7. Proposed Use #7'!F31&lt;&gt;"",'E7. Proposed Use #7'!F31,"")</f>
        <v/>
      </c>
      <c r="E76" s="25" t="str">
        <f>IF('E7. Proposed Use #7'!G31&lt;&gt;"",'E7. Proposed Use #7'!G31,"")</f>
        <v/>
      </c>
      <c r="F76" s="25" t="b">
        <f>IF('E7. Proposed Use #7'!H31&lt;&gt;"",'E7. Proposed Use #7'!H31,"")</f>
        <v>0</v>
      </c>
      <c r="G76" s="13" t="str">
        <f t="shared" si="18"/>
        <v/>
      </c>
    </row>
    <row r="77" spans="1:7" x14ac:dyDescent="0.2">
      <c r="A77" s="56" t="str">
        <f>IF('E7. Proposed Use #7'!A20&lt;&gt;"","Subtask","")</f>
        <v/>
      </c>
      <c r="B77" s="23" t="str">
        <f t="shared" si="19"/>
        <v/>
      </c>
      <c r="C77" s="12" t="str">
        <f>IF('E7. Proposed Use #7'!C20&lt;&gt;"",'E7. Proposed Use #7'!C20,"")</f>
        <v/>
      </c>
      <c r="D77" s="25" t="str">
        <f>IF('E7. Proposed Use #7'!F32&lt;&gt;"",'E7. Proposed Use #7'!F32,"")</f>
        <v/>
      </c>
      <c r="E77" s="25" t="str">
        <f>IF('E7. Proposed Use #7'!G32&lt;&gt;"",'E7. Proposed Use #7'!G32,"")</f>
        <v/>
      </c>
      <c r="F77" s="25" t="b">
        <f>IF('E7. Proposed Use #7'!H32&lt;&gt;"",'E7. Proposed Use #7'!H32,"")</f>
        <v>0</v>
      </c>
      <c r="G77" s="13" t="str">
        <f t="shared" si="18"/>
        <v/>
      </c>
    </row>
    <row r="78" spans="1:7" x14ac:dyDescent="0.2">
      <c r="A78" s="56" t="str">
        <f>IF('E7. Proposed Use #7'!A21&lt;&gt;"","Subtask","")</f>
        <v/>
      </c>
      <c r="B78" s="23" t="str">
        <f t="shared" si="19"/>
        <v/>
      </c>
      <c r="C78" s="12" t="str">
        <f>IF('E7. Proposed Use #7'!C21&lt;&gt;"",'E7. Proposed Use #7'!C21,"")</f>
        <v/>
      </c>
      <c r="D78" s="25" t="str">
        <f>IF('E7. Proposed Use #7'!F33&lt;&gt;"",'E7. Proposed Use #7'!F33,"")</f>
        <v/>
      </c>
      <c r="E78" s="25" t="str">
        <f>IF('E7. Proposed Use #7'!G33&lt;&gt;"",'E7. Proposed Use #7'!G33,"")</f>
        <v/>
      </c>
      <c r="F78" s="25" t="b">
        <f>IF('E7. Proposed Use #7'!H33&lt;&gt;"",'E7. Proposed Use #7'!H33,"")</f>
        <v>0</v>
      </c>
      <c r="G78" s="13" t="str">
        <f>IF(ISERR(B78),"See Proposed Use tab.","")</f>
        <v/>
      </c>
    </row>
    <row r="79" spans="1:7" x14ac:dyDescent="0.2">
      <c r="A79" s="56" t="str">
        <f>IF('E7. Proposed Use #7'!A22&lt;&gt;"","Subtask","")</f>
        <v/>
      </c>
      <c r="B79" s="23" t="str">
        <f t="shared" si="19"/>
        <v/>
      </c>
      <c r="C79" s="12" t="str">
        <f>IF('E7. Proposed Use #7'!C22&lt;&gt;"",'E7. Proposed Use #7'!C22,"")</f>
        <v/>
      </c>
      <c r="D79" s="25" t="str">
        <f>IF('E7. Proposed Use #7'!F34&lt;&gt;"",'E7. Proposed Use #7'!F34,"")</f>
        <v/>
      </c>
      <c r="E79" s="25" t="str">
        <f>IF('E7. Proposed Use #7'!G34&lt;&gt;"",'E7. Proposed Use #7'!G34,"")</f>
        <v/>
      </c>
      <c r="F79" s="25" t="b">
        <f>IF('E7. Proposed Use #7'!H34&lt;&gt;"",'E7. Proposed Use #7'!H34,"")</f>
        <v>0</v>
      </c>
      <c r="G79" s="13" t="str">
        <f t="shared" ref="G79:G81" si="20">IF(ISERR(B79),"See Proposed Use tab.","")</f>
        <v/>
      </c>
    </row>
    <row r="80" spans="1:7" x14ac:dyDescent="0.2">
      <c r="A80" s="56" t="str">
        <f>IF('E7. Proposed Use #7'!A23&lt;&gt;"","Subtask","")</f>
        <v/>
      </c>
      <c r="B80" s="23" t="str">
        <f t="shared" si="19"/>
        <v/>
      </c>
      <c r="C80" s="12" t="str">
        <f>IF('E7. Proposed Use #7'!C23&lt;&gt;"",'E7. Proposed Use #7'!C23,"")</f>
        <v/>
      </c>
      <c r="D80" s="25" t="str">
        <f>IF('E7. Proposed Use #7'!F35&lt;&gt;"",'E7. Proposed Use #7'!F35,"")</f>
        <v/>
      </c>
      <c r="E80" s="25" t="str">
        <f>IF('E7. Proposed Use #7'!G35&lt;&gt;"",'E7. Proposed Use #7'!G35,"")</f>
        <v/>
      </c>
      <c r="F80" s="25" t="b">
        <f>IF('E7. Proposed Use #7'!H35&lt;&gt;"",'E7. Proposed Use #7'!H35,"")</f>
        <v>0</v>
      </c>
      <c r="G80" s="13" t="str">
        <f t="shared" si="20"/>
        <v/>
      </c>
    </row>
    <row r="81" spans="1:7" x14ac:dyDescent="0.2">
      <c r="A81" s="56" t="str">
        <f>IF('E7. Proposed Use #7'!A24&lt;&gt;"","Subtask","")</f>
        <v/>
      </c>
      <c r="B81" s="23" t="str">
        <f t="shared" si="19"/>
        <v/>
      </c>
      <c r="C81" s="12" t="str">
        <f>IF('E7. Proposed Use #7'!C24&lt;&gt;"",'E7. Proposed Use #7'!C24,"")</f>
        <v/>
      </c>
      <c r="D81" s="25">
        <f>IF('E7. Proposed Use #7'!F36&lt;&gt;"",'E7. Proposed Use #7'!F36,"")</f>
        <v>9</v>
      </c>
      <c r="E81" s="25">
        <f>IF('E7. Proposed Use #7'!G36&lt;&gt;"",'E7. Proposed Use #7'!G36,"")</f>
        <v>10</v>
      </c>
      <c r="F81" s="25" t="b">
        <f>IF('E7. Proposed Use #7'!H36&lt;&gt;"",'E7. Proposed Use #7'!H36,"")</f>
        <v>0</v>
      </c>
      <c r="G81" s="13" t="str">
        <f t="shared" si="20"/>
        <v/>
      </c>
    </row>
    <row r="82" spans="1:7" ht="15" x14ac:dyDescent="0.25">
      <c r="A82" s="48" t="s">
        <v>54</v>
      </c>
      <c r="B82" s="50">
        <v>8</v>
      </c>
      <c r="C82" s="57" t="str">
        <f>IF('E8. Proposed Use #8'!C15&lt;&gt;"",'E8. Proposed Use #8'!C15,"")</f>
        <v/>
      </c>
      <c r="D82" s="58">
        <f>IF($F82="(Incomplete)",0,'E8. Proposed Use #8'!F27)</f>
        <v>0</v>
      </c>
      <c r="E82" s="58">
        <f>IF($F82="(Incomplete)",0,'E8. Proposed Use #8'!G27)</f>
        <v>0</v>
      </c>
      <c r="F82" s="20">
        <f>IF('E8. Proposed Use #8'!H27&lt;&gt;"",'E8. Proposed Use #8'!H27,"")</f>
        <v>0</v>
      </c>
      <c r="G82" s="13" t="str">
        <f>IF(F82="(Incomplete)","See Proposed Use tab.",IF(ISERR(B82),"See Proposed Use tab.",""))</f>
        <v/>
      </c>
    </row>
    <row r="83" spans="1:7" x14ac:dyDescent="0.2">
      <c r="A83" s="56" t="str">
        <f>IF('E8. Proposed Use #8'!A16&lt;&gt;"","Subtask","")</f>
        <v/>
      </c>
      <c r="B83" s="23" t="str">
        <f>IF(A83="Subtask",B82+0.1&amp;"","")</f>
        <v/>
      </c>
      <c r="C83" s="12" t="str">
        <f>IF('E8. Proposed Use #8'!C16&lt;&gt;"",'E8. Proposed Use #8'!C16,"")</f>
        <v/>
      </c>
      <c r="D83" s="25" t="str">
        <f>IF('E8. Proposed Use #8'!F28&lt;&gt;"",'E8. Proposed Use #8'!F28,"")</f>
        <v/>
      </c>
      <c r="E83" s="25" t="str">
        <f>IF('E8. Proposed Use #8'!G28&lt;&gt;"",'E8. Proposed Use #8'!G28,"")</f>
        <v/>
      </c>
      <c r="F83" s="25" t="b">
        <f>IF('E8. Proposed Use #8'!H28&lt;&gt;"",'E8. Proposed Use #8'!H28,"")</f>
        <v>0</v>
      </c>
      <c r="G83" s="13" t="str">
        <f t="shared" ref="G83:G87" si="21">IF(ISERR(B83),"See Proposed Use tab.","")</f>
        <v/>
      </c>
    </row>
    <row r="84" spans="1:7" x14ac:dyDescent="0.2">
      <c r="A84" s="56" t="str">
        <f>IF('E8. Proposed Use #8'!A17&lt;&gt;"","Subtask","")</f>
        <v/>
      </c>
      <c r="B84" s="23" t="str">
        <f t="shared" ref="B84:B91" si="22">IF(A84="Subtask",B83+0.1&amp;"","")</f>
        <v/>
      </c>
      <c r="C84" s="12" t="str">
        <f>IF('E8. Proposed Use #8'!C17&lt;&gt;"",'E8. Proposed Use #8'!C17,"")</f>
        <v/>
      </c>
      <c r="D84" s="25" t="str">
        <f>IF('E8. Proposed Use #8'!F29&lt;&gt;"",'E8. Proposed Use #8'!F29,"")</f>
        <v/>
      </c>
      <c r="E84" s="25" t="str">
        <f>IF('E8. Proposed Use #8'!G29&lt;&gt;"",'E8. Proposed Use #8'!G29,"")</f>
        <v/>
      </c>
      <c r="F84" s="25" t="b">
        <f>IF('E8. Proposed Use #8'!H29&lt;&gt;"",'E8. Proposed Use #8'!H29,"")</f>
        <v>0</v>
      </c>
      <c r="G84" s="13" t="str">
        <f t="shared" si="21"/>
        <v/>
      </c>
    </row>
    <row r="85" spans="1:7" x14ac:dyDescent="0.2">
      <c r="A85" s="56" t="str">
        <f>IF('E8. Proposed Use #8'!A18&lt;&gt;"","Subtask","")</f>
        <v/>
      </c>
      <c r="B85" s="23" t="str">
        <f t="shared" si="22"/>
        <v/>
      </c>
      <c r="C85" s="12" t="str">
        <f>IF('E8. Proposed Use #8'!C18&lt;&gt;"",'E8. Proposed Use #8'!C18,"")</f>
        <v/>
      </c>
      <c r="D85" s="25" t="str">
        <f>IF('E8. Proposed Use #8'!F30&lt;&gt;"",'E8. Proposed Use #8'!F30,"")</f>
        <v/>
      </c>
      <c r="E85" s="25" t="str">
        <f>IF('E8. Proposed Use #8'!G30&lt;&gt;"",'E8. Proposed Use #8'!G30,"")</f>
        <v/>
      </c>
      <c r="F85" s="25" t="b">
        <f>IF('E8. Proposed Use #8'!H30&lt;&gt;"",'E8. Proposed Use #8'!H30,"")</f>
        <v>0</v>
      </c>
      <c r="G85" s="13" t="str">
        <f t="shared" si="21"/>
        <v/>
      </c>
    </row>
    <row r="86" spans="1:7" x14ac:dyDescent="0.2">
      <c r="A86" s="56" t="str">
        <f>IF('E8. Proposed Use #8'!A19&lt;&gt;"","Subtask","")</f>
        <v/>
      </c>
      <c r="B86" s="23" t="str">
        <f t="shared" si="22"/>
        <v/>
      </c>
      <c r="C86" s="12" t="str">
        <f>IF('E8. Proposed Use #8'!C19&lt;&gt;"",'E8. Proposed Use #8'!C19,"")</f>
        <v/>
      </c>
      <c r="D86" s="25" t="str">
        <f>IF('E8. Proposed Use #8'!F31&lt;&gt;"",'E8. Proposed Use #8'!F31,"")</f>
        <v/>
      </c>
      <c r="E86" s="25" t="str">
        <f>IF('E8. Proposed Use #8'!G31&lt;&gt;"",'E8. Proposed Use #8'!G31,"")</f>
        <v/>
      </c>
      <c r="F86" s="25" t="b">
        <f>IF('E8. Proposed Use #8'!H31&lt;&gt;"",'E8. Proposed Use #8'!H31,"")</f>
        <v>0</v>
      </c>
      <c r="G86" s="13" t="str">
        <f t="shared" si="21"/>
        <v/>
      </c>
    </row>
    <row r="87" spans="1:7" x14ac:dyDescent="0.2">
      <c r="A87" s="56" t="str">
        <f>IF('E8. Proposed Use #8'!A20&lt;&gt;"","Subtask","")</f>
        <v/>
      </c>
      <c r="B87" s="23" t="str">
        <f t="shared" si="22"/>
        <v/>
      </c>
      <c r="C87" s="12" t="str">
        <f>IF('E8. Proposed Use #8'!C20&lt;&gt;"",'E8. Proposed Use #8'!C20,"")</f>
        <v/>
      </c>
      <c r="D87" s="25" t="str">
        <f>IF('E8. Proposed Use #8'!F32&lt;&gt;"",'E8. Proposed Use #8'!F32,"")</f>
        <v/>
      </c>
      <c r="E87" s="25" t="str">
        <f>IF('E8. Proposed Use #8'!G32&lt;&gt;"",'E8. Proposed Use #8'!G32,"")</f>
        <v/>
      </c>
      <c r="F87" s="25" t="b">
        <f>IF('E8. Proposed Use #8'!H32&lt;&gt;"",'E8. Proposed Use #8'!H32,"")</f>
        <v>0</v>
      </c>
      <c r="G87" s="13" t="str">
        <f t="shared" si="21"/>
        <v/>
      </c>
    </row>
    <row r="88" spans="1:7" x14ac:dyDescent="0.2">
      <c r="A88" s="56" t="str">
        <f>IF('E8. Proposed Use #8'!A21&lt;&gt;"","Subtask","")</f>
        <v/>
      </c>
      <c r="B88" s="23" t="str">
        <f t="shared" si="22"/>
        <v/>
      </c>
      <c r="C88" s="12" t="str">
        <f>IF('E8. Proposed Use #8'!C21&lt;&gt;"",'E8. Proposed Use #8'!C21,"")</f>
        <v/>
      </c>
      <c r="D88" s="25" t="str">
        <f>IF('E8. Proposed Use #8'!F33&lt;&gt;"",'E8. Proposed Use #8'!F33,"")</f>
        <v/>
      </c>
      <c r="E88" s="25" t="str">
        <f>IF('E8. Proposed Use #8'!G33&lt;&gt;"",'E8. Proposed Use #8'!G33,"")</f>
        <v/>
      </c>
      <c r="F88" s="25" t="b">
        <f>IF('E8. Proposed Use #8'!H33&lt;&gt;"",'E8. Proposed Use #8'!H33,"")</f>
        <v>0</v>
      </c>
      <c r="G88" s="13" t="str">
        <f>IF(ISERR(B88),"See Proposed Use tab.","")</f>
        <v/>
      </c>
    </row>
    <row r="89" spans="1:7" x14ac:dyDescent="0.2">
      <c r="A89" s="56" t="str">
        <f>IF('E8. Proposed Use #8'!A22&lt;&gt;"","Subtask","")</f>
        <v/>
      </c>
      <c r="B89" s="23" t="str">
        <f t="shared" si="22"/>
        <v/>
      </c>
      <c r="C89" s="12" t="str">
        <f>IF('E8. Proposed Use #8'!C22&lt;&gt;"",'E8. Proposed Use #8'!C22,"")</f>
        <v/>
      </c>
      <c r="D89" s="25" t="str">
        <f>IF('E8. Proposed Use #8'!F34&lt;&gt;"",'E8. Proposed Use #8'!F34,"")</f>
        <v/>
      </c>
      <c r="E89" s="25" t="str">
        <f>IF('E8. Proposed Use #8'!G34&lt;&gt;"",'E8. Proposed Use #8'!G34,"")</f>
        <v/>
      </c>
      <c r="F89" s="25" t="b">
        <f>IF('E8. Proposed Use #8'!H34&lt;&gt;"",'E8. Proposed Use #8'!H34,"")</f>
        <v>0</v>
      </c>
      <c r="G89" s="13" t="str">
        <f t="shared" ref="G89:G91" si="23">IF(ISERR(B89),"See Proposed Use tab.","")</f>
        <v/>
      </c>
    </row>
    <row r="90" spans="1:7" x14ac:dyDescent="0.2">
      <c r="A90" s="56" t="str">
        <f>IF('E8. Proposed Use #8'!A23&lt;&gt;"","Subtask","")</f>
        <v/>
      </c>
      <c r="B90" s="23" t="str">
        <f t="shared" si="22"/>
        <v/>
      </c>
      <c r="C90" s="12" t="str">
        <f>IF('E8. Proposed Use #8'!C23&lt;&gt;"",'E8. Proposed Use #8'!C23,"")</f>
        <v/>
      </c>
      <c r="D90" s="25" t="str">
        <f>IF('E8. Proposed Use #8'!F35&lt;&gt;"",'E8. Proposed Use #8'!F35,"")</f>
        <v/>
      </c>
      <c r="E90" s="25" t="str">
        <f>IF('E8. Proposed Use #8'!G35&lt;&gt;"",'E8. Proposed Use #8'!G35,"")</f>
        <v/>
      </c>
      <c r="F90" s="25" t="b">
        <f>IF('E8. Proposed Use #8'!H35&lt;&gt;"",'E8. Proposed Use #8'!H35,"")</f>
        <v>0</v>
      </c>
      <c r="G90" s="13" t="str">
        <f t="shared" si="23"/>
        <v/>
      </c>
    </row>
    <row r="91" spans="1:7" x14ac:dyDescent="0.2">
      <c r="A91" s="56" t="str">
        <f>IF('E8. Proposed Use #8'!A24&lt;&gt;"","Subtask","")</f>
        <v/>
      </c>
      <c r="B91" s="23" t="str">
        <f t="shared" si="22"/>
        <v/>
      </c>
      <c r="C91" s="12" t="str">
        <f>IF('E8. Proposed Use #8'!C24&lt;&gt;"",'E8. Proposed Use #8'!C24,"")</f>
        <v/>
      </c>
      <c r="D91" s="25" t="str">
        <f>IF('E8. Proposed Use #8'!F36&lt;&gt;"",'E8. Proposed Use #8'!F36,"")</f>
        <v/>
      </c>
      <c r="E91" s="25" t="str">
        <f>IF('E8. Proposed Use #8'!G36&lt;&gt;"",'E8. Proposed Use #8'!G36,"")</f>
        <v/>
      </c>
      <c r="F91" s="25" t="b">
        <f>IF('E8. Proposed Use #8'!H36&lt;&gt;"",'E8. Proposed Use #8'!H36,"")</f>
        <v>0</v>
      </c>
      <c r="G91" s="13" t="str">
        <f t="shared" si="23"/>
        <v/>
      </c>
    </row>
  </sheetData>
  <sheetProtection algorithmName="SHA-512" hashValue="2feJMlnrOTv+NbqgU/qx8jNbvzBJQziLiGxlBKgoqfE3urz4NEpduahgTwHK5f18v/eXkNPsBXeScIsPi9J5tw==" saltValue="rffJepvdzyvD13bGRMRGDg==" spinCount="100000" sheet="1" objects="1" scenarios="1"/>
  <mergeCells count="5">
    <mergeCell ref="A1:G1"/>
    <mergeCell ref="A2:G2"/>
    <mergeCell ref="A6:G6"/>
    <mergeCell ref="A3:G3"/>
    <mergeCell ref="A4:G4"/>
  </mergeCells>
  <conditionalFormatting sqref="B13:F21">
    <cfRule type="expression" dxfId="531" priority="534">
      <formula>$A13=""</formula>
    </cfRule>
  </conditionalFormatting>
  <conditionalFormatting sqref="A12:F21 D9:F9 D22:E22 D32:E32">
    <cfRule type="expression" dxfId="530" priority="522">
      <formula>$A9="Proposed Use"</formula>
    </cfRule>
    <cfRule type="expression" dxfId="529" priority="531">
      <formula>$A9&lt;&gt;""</formula>
    </cfRule>
  </conditionalFormatting>
  <conditionalFormatting sqref="C22">
    <cfRule type="expression" dxfId="528" priority="202">
      <formula>$A22="Proposed Use"</formula>
    </cfRule>
    <cfRule type="expression" dxfId="527" priority="203">
      <formula>$A22&lt;&gt;""</formula>
    </cfRule>
  </conditionalFormatting>
  <conditionalFormatting sqref="C32">
    <cfRule type="expression" dxfId="526" priority="200">
      <formula>$A32="Proposed Use"</formula>
    </cfRule>
    <cfRule type="expression" dxfId="525" priority="201">
      <formula>$A32&lt;&gt;""</formula>
    </cfRule>
  </conditionalFormatting>
  <conditionalFormatting sqref="C42">
    <cfRule type="expression" dxfId="524" priority="198">
      <formula>$A42="Proposed Use"</formula>
    </cfRule>
    <cfRule type="expression" dxfId="523" priority="199">
      <formula>$A42&lt;&gt;""</formula>
    </cfRule>
  </conditionalFormatting>
  <conditionalFormatting sqref="C52">
    <cfRule type="expression" dxfId="522" priority="196">
      <formula>$A52="Proposed Use"</formula>
    </cfRule>
    <cfRule type="expression" dxfId="521" priority="197">
      <formula>$A52&lt;&gt;""</formula>
    </cfRule>
  </conditionalFormatting>
  <conditionalFormatting sqref="C62">
    <cfRule type="expression" dxfId="520" priority="194">
      <formula>$A62="Proposed Use"</formula>
    </cfRule>
    <cfRule type="expression" dxfId="519" priority="195">
      <formula>$A62&lt;&gt;""</formula>
    </cfRule>
  </conditionalFormatting>
  <conditionalFormatting sqref="C72">
    <cfRule type="expression" dxfId="518" priority="192">
      <formula>$A72="Proposed Use"</formula>
    </cfRule>
    <cfRule type="expression" dxfId="517" priority="193">
      <formula>$A72&lt;&gt;""</formula>
    </cfRule>
  </conditionalFormatting>
  <conditionalFormatting sqref="C82">
    <cfRule type="expression" dxfId="516" priority="190">
      <formula>$A82="Proposed Use"</formula>
    </cfRule>
    <cfRule type="expression" dxfId="515" priority="191">
      <formula>$A82&lt;&gt;""</formula>
    </cfRule>
  </conditionalFormatting>
  <conditionalFormatting sqref="D42">
    <cfRule type="expression" dxfId="514" priority="188">
      <formula>$A42="Proposed Use"</formula>
    </cfRule>
    <cfRule type="expression" dxfId="513" priority="189">
      <formula>$A42&lt;&gt;""</formula>
    </cfRule>
  </conditionalFormatting>
  <conditionalFormatting sqref="D52">
    <cfRule type="expression" dxfId="512" priority="186">
      <formula>$A52="Proposed Use"</formula>
    </cfRule>
    <cfRule type="expression" dxfId="511" priority="187">
      <formula>$A52&lt;&gt;""</formula>
    </cfRule>
  </conditionalFormatting>
  <conditionalFormatting sqref="D62">
    <cfRule type="expression" dxfId="510" priority="184">
      <formula>$A62="Proposed Use"</formula>
    </cfRule>
    <cfRule type="expression" dxfId="509" priority="185">
      <formula>$A62&lt;&gt;""</formula>
    </cfRule>
  </conditionalFormatting>
  <conditionalFormatting sqref="D72">
    <cfRule type="expression" dxfId="508" priority="182">
      <formula>$A72="Proposed Use"</formula>
    </cfRule>
    <cfRule type="expression" dxfId="507" priority="183">
      <formula>$A72&lt;&gt;""</formula>
    </cfRule>
  </conditionalFormatting>
  <conditionalFormatting sqref="D82">
    <cfRule type="expression" dxfId="506" priority="180">
      <formula>$A82="Proposed Use"</formula>
    </cfRule>
    <cfRule type="expression" dxfId="505" priority="181">
      <formula>$A82&lt;&gt;""</formula>
    </cfRule>
  </conditionalFormatting>
  <conditionalFormatting sqref="F22">
    <cfRule type="expression" dxfId="504" priority="178">
      <formula>$A22="Proposed Use"</formula>
    </cfRule>
    <cfRule type="expression" dxfId="503" priority="179">
      <formula>$A22&lt;&gt;""</formula>
    </cfRule>
  </conditionalFormatting>
  <conditionalFormatting sqref="F32">
    <cfRule type="expression" dxfId="502" priority="175">
      <formula>$A32="Proposed Use"</formula>
    </cfRule>
    <cfRule type="expression" dxfId="501" priority="176">
      <formula>$A32&lt;&gt;""</formula>
    </cfRule>
  </conditionalFormatting>
  <conditionalFormatting sqref="E42">
    <cfRule type="expression" dxfId="500" priority="172">
      <formula>$A42="Proposed Use"</formula>
    </cfRule>
    <cfRule type="expression" dxfId="499" priority="173">
      <formula>$A42&lt;&gt;""</formula>
    </cfRule>
  </conditionalFormatting>
  <conditionalFormatting sqref="F42">
    <cfRule type="expression" dxfId="498" priority="170">
      <formula>$A42="Proposed Use"</formula>
    </cfRule>
    <cfRule type="expression" dxfId="497" priority="171">
      <formula>$A42&lt;&gt;""</formula>
    </cfRule>
  </conditionalFormatting>
  <conditionalFormatting sqref="E52">
    <cfRule type="expression" dxfId="496" priority="167">
      <formula>$A52="Proposed Use"</formula>
    </cfRule>
    <cfRule type="expression" dxfId="495" priority="168">
      <formula>$A52&lt;&gt;""</formula>
    </cfRule>
  </conditionalFormatting>
  <conditionalFormatting sqref="F52">
    <cfRule type="expression" dxfId="494" priority="165">
      <formula>$A52="Proposed Use"</formula>
    </cfRule>
    <cfRule type="expression" dxfId="493" priority="166">
      <formula>$A52&lt;&gt;""</formula>
    </cfRule>
  </conditionalFormatting>
  <conditionalFormatting sqref="E62">
    <cfRule type="expression" dxfId="492" priority="162">
      <formula>$A62="Proposed Use"</formula>
    </cfRule>
    <cfRule type="expression" dxfId="491" priority="163">
      <formula>$A62&lt;&gt;""</formula>
    </cfRule>
  </conditionalFormatting>
  <conditionalFormatting sqref="F62">
    <cfRule type="expression" dxfId="490" priority="160">
      <formula>$A62="Proposed Use"</formula>
    </cfRule>
    <cfRule type="expression" dxfId="489" priority="161">
      <formula>$A62&lt;&gt;""</formula>
    </cfRule>
  </conditionalFormatting>
  <conditionalFormatting sqref="E72">
    <cfRule type="expression" dxfId="488" priority="157">
      <formula>$A72="Proposed Use"</formula>
    </cfRule>
    <cfRule type="expression" dxfId="487" priority="158">
      <formula>$A72&lt;&gt;""</formula>
    </cfRule>
  </conditionalFormatting>
  <conditionalFormatting sqref="F72">
    <cfRule type="expression" dxfId="486" priority="155">
      <formula>$A72="Proposed Use"</formula>
    </cfRule>
    <cfRule type="expression" dxfId="485" priority="156">
      <formula>$A72&lt;&gt;""</formula>
    </cfRule>
  </conditionalFormatting>
  <conditionalFormatting sqref="E82">
    <cfRule type="expression" dxfId="484" priority="152">
      <formula>$A82="Proposed Use"</formula>
    </cfRule>
    <cfRule type="expression" dxfId="483" priority="153">
      <formula>$A82&lt;&gt;""</formula>
    </cfRule>
  </conditionalFormatting>
  <conditionalFormatting sqref="F82">
    <cfRule type="expression" dxfId="482" priority="150">
      <formula>$A82="Proposed Use"</formula>
    </cfRule>
    <cfRule type="expression" dxfId="481" priority="151">
      <formula>$A82&lt;&gt;""</formula>
    </cfRule>
  </conditionalFormatting>
  <conditionalFormatting sqref="A23:A31">
    <cfRule type="expression" dxfId="480" priority="147">
      <formula>$A23="Proposed Use"</formula>
    </cfRule>
    <cfRule type="expression" dxfId="479" priority="148">
      <formula>$A23&lt;&gt;""</formula>
    </cfRule>
  </conditionalFormatting>
  <conditionalFormatting sqref="B23:B31">
    <cfRule type="expression" dxfId="478" priority="145">
      <formula>$A23=""</formula>
    </cfRule>
  </conditionalFormatting>
  <conditionalFormatting sqref="B23:B31">
    <cfRule type="expression" dxfId="477" priority="143">
      <formula>$A23="Proposed Use"</formula>
    </cfRule>
    <cfRule type="expression" dxfId="476" priority="144">
      <formula>$A23&lt;&gt;""</formula>
    </cfRule>
  </conditionalFormatting>
  <conditionalFormatting sqref="C23:C31">
    <cfRule type="expression" dxfId="475" priority="142">
      <formula>$A23=""</formula>
    </cfRule>
  </conditionalFormatting>
  <conditionalFormatting sqref="C23:C31">
    <cfRule type="expression" dxfId="474" priority="140">
      <formula>$A23="Proposed Use"</formula>
    </cfRule>
    <cfRule type="expression" dxfId="473" priority="141">
      <formula>$A23&lt;&gt;""</formula>
    </cfRule>
  </conditionalFormatting>
  <conditionalFormatting sqref="D23:D31">
    <cfRule type="expression" dxfId="472" priority="139">
      <formula>$A23=""</formula>
    </cfRule>
  </conditionalFormatting>
  <conditionalFormatting sqref="D23:D31">
    <cfRule type="expression" dxfId="471" priority="137">
      <formula>$A23="Proposed Use"</formula>
    </cfRule>
    <cfRule type="expression" dxfId="470" priority="138">
      <formula>$A23&lt;&gt;""</formula>
    </cfRule>
  </conditionalFormatting>
  <conditionalFormatting sqref="E23:E31">
    <cfRule type="expression" dxfId="469" priority="136">
      <formula>$A23=""</formula>
    </cfRule>
  </conditionalFormatting>
  <conditionalFormatting sqref="E23:E31">
    <cfRule type="expression" dxfId="468" priority="134">
      <formula>$A23="Proposed Use"</formula>
    </cfRule>
    <cfRule type="expression" dxfId="467" priority="135">
      <formula>$A23&lt;&gt;""</formula>
    </cfRule>
  </conditionalFormatting>
  <conditionalFormatting sqref="F23:F31">
    <cfRule type="expression" dxfId="466" priority="121">
      <formula>$A23=""</formula>
    </cfRule>
  </conditionalFormatting>
  <conditionalFormatting sqref="F23:F31">
    <cfRule type="expression" dxfId="465" priority="119">
      <formula>$A23="Proposed Use"</formula>
    </cfRule>
    <cfRule type="expression" dxfId="464" priority="120">
      <formula>$A23&lt;&gt;""</formula>
    </cfRule>
  </conditionalFormatting>
  <conditionalFormatting sqref="A33:A41">
    <cfRule type="expression" dxfId="463" priority="116">
      <formula>$A33="Proposed Use"</formula>
    </cfRule>
    <cfRule type="expression" dxfId="462" priority="117">
      <formula>$A33&lt;&gt;""</formula>
    </cfRule>
  </conditionalFormatting>
  <conditionalFormatting sqref="B33:B41">
    <cfRule type="expression" dxfId="461" priority="114">
      <formula>$A33=""</formula>
    </cfRule>
  </conditionalFormatting>
  <conditionalFormatting sqref="B33:B41">
    <cfRule type="expression" dxfId="460" priority="112">
      <formula>$A33="Proposed Use"</formula>
    </cfRule>
    <cfRule type="expression" dxfId="459" priority="113">
      <formula>$A33&lt;&gt;""</formula>
    </cfRule>
  </conditionalFormatting>
  <conditionalFormatting sqref="C33:C41">
    <cfRule type="expression" dxfId="458" priority="111">
      <formula>$A33=""</formula>
    </cfRule>
  </conditionalFormatting>
  <conditionalFormatting sqref="C33:C41">
    <cfRule type="expression" dxfId="457" priority="109">
      <formula>$A33="Proposed Use"</formula>
    </cfRule>
    <cfRule type="expression" dxfId="456" priority="110">
      <formula>$A33&lt;&gt;""</formula>
    </cfRule>
  </conditionalFormatting>
  <conditionalFormatting sqref="D33:D41">
    <cfRule type="expression" dxfId="455" priority="108">
      <formula>$A33=""</formula>
    </cfRule>
  </conditionalFormatting>
  <conditionalFormatting sqref="D33:D41">
    <cfRule type="expression" dxfId="454" priority="106">
      <formula>$A33="Proposed Use"</formula>
    </cfRule>
    <cfRule type="expression" dxfId="453" priority="107">
      <formula>$A33&lt;&gt;""</formula>
    </cfRule>
  </conditionalFormatting>
  <conditionalFormatting sqref="E33:E41">
    <cfRule type="expression" dxfId="452" priority="105">
      <formula>$A33=""</formula>
    </cfRule>
  </conditionalFormatting>
  <conditionalFormatting sqref="E33:E41">
    <cfRule type="expression" dxfId="451" priority="103">
      <formula>$A33="Proposed Use"</formula>
    </cfRule>
    <cfRule type="expression" dxfId="450" priority="104">
      <formula>$A33&lt;&gt;""</formula>
    </cfRule>
  </conditionalFormatting>
  <conditionalFormatting sqref="F33:F41">
    <cfRule type="expression" dxfId="449" priority="102">
      <formula>$A33=""</formula>
    </cfRule>
  </conditionalFormatting>
  <conditionalFormatting sqref="F33:F41">
    <cfRule type="expression" dxfId="448" priority="100">
      <formula>$A33="Proposed Use"</formula>
    </cfRule>
    <cfRule type="expression" dxfId="447" priority="101">
      <formula>$A33&lt;&gt;""</formula>
    </cfRule>
  </conditionalFormatting>
  <conditionalFormatting sqref="A43:A51">
    <cfRule type="expression" dxfId="446" priority="97">
      <formula>$A43="Proposed Use"</formula>
    </cfRule>
    <cfRule type="expression" dxfId="445" priority="98">
      <formula>$A43&lt;&gt;""</formula>
    </cfRule>
  </conditionalFormatting>
  <conditionalFormatting sqref="B43:B51">
    <cfRule type="expression" dxfId="444" priority="95">
      <formula>$A43=""</formula>
    </cfRule>
  </conditionalFormatting>
  <conditionalFormatting sqref="B43:B51">
    <cfRule type="expression" dxfId="443" priority="93">
      <formula>$A43="Proposed Use"</formula>
    </cfRule>
    <cfRule type="expression" dxfId="442" priority="94">
      <formula>$A43&lt;&gt;""</formula>
    </cfRule>
  </conditionalFormatting>
  <conditionalFormatting sqref="C43:C51">
    <cfRule type="expression" dxfId="441" priority="92">
      <formula>$A43=""</formula>
    </cfRule>
  </conditionalFormatting>
  <conditionalFormatting sqref="C43:C51">
    <cfRule type="expression" dxfId="440" priority="90">
      <formula>$A43="Proposed Use"</formula>
    </cfRule>
    <cfRule type="expression" dxfId="439" priority="91">
      <formula>$A43&lt;&gt;""</formula>
    </cfRule>
  </conditionalFormatting>
  <conditionalFormatting sqref="D43:D51">
    <cfRule type="expression" dxfId="438" priority="89">
      <formula>$A43=""</formula>
    </cfRule>
  </conditionalFormatting>
  <conditionalFormatting sqref="D43:D51">
    <cfRule type="expression" dxfId="437" priority="87">
      <formula>$A43="Proposed Use"</formula>
    </cfRule>
    <cfRule type="expression" dxfId="436" priority="88">
      <formula>$A43&lt;&gt;""</formula>
    </cfRule>
  </conditionalFormatting>
  <conditionalFormatting sqref="E43:E51">
    <cfRule type="expression" dxfId="435" priority="86">
      <formula>$A43=""</formula>
    </cfRule>
  </conditionalFormatting>
  <conditionalFormatting sqref="E43:E51">
    <cfRule type="expression" dxfId="434" priority="84">
      <formula>$A43="Proposed Use"</formula>
    </cfRule>
    <cfRule type="expression" dxfId="433" priority="85">
      <formula>$A43&lt;&gt;""</formula>
    </cfRule>
  </conditionalFormatting>
  <conditionalFormatting sqref="F43:F51">
    <cfRule type="expression" dxfId="432" priority="83">
      <formula>$A43=""</formula>
    </cfRule>
  </conditionalFormatting>
  <conditionalFormatting sqref="F43:F51">
    <cfRule type="expression" dxfId="431" priority="81">
      <formula>$A43="Proposed Use"</formula>
    </cfRule>
    <cfRule type="expression" dxfId="430" priority="82">
      <formula>$A43&lt;&gt;""</formula>
    </cfRule>
  </conditionalFormatting>
  <conditionalFormatting sqref="A53:A61">
    <cfRule type="expression" dxfId="429" priority="78">
      <formula>$A53="Proposed Use"</formula>
    </cfRule>
    <cfRule type="expression" dxfId="428" priority="79">
      <formula>$A53&lt;&gt;""</formula>
    </cfRule>
  </conditionalFormatting>
  <conditionalFormatting sqref="B53:B61">
    <cfRule type="expression" dxfId="427" priority="76">
      <formula>$A53=""</formula>
    </cfRule>
  </conditionalFormatting>
  <conditionalFormatting sqref="B53:B61">
    <cfRule type="expression" dxfId="426" priority="74">
      <formula>$A53="Proposed Use"</formula>
    </cfRule>
    <cfRule type="expression" dxfId="425" priority="75">
      <formula>$A53&lt;&gt;""</formula>
    </cfRule>
  </conditionalFormatting>
  <conditionalFormatting sqref="C53:C61">
    <cfRule type="expression" dxfId="424" priority="73">
      <formula>$A53=""</formula>
    </cfRule>
  </conditionalFormatting>
  <conditionalFormatting sqref="C53:C61">
    <cfRule type="expression" dxfId="423" priority="71">
      <formula>$A53="Proposed Use"</formula>
    </cfRule>
    <cfRule type="expression" dxfId="422" priority="72">
      <formula>$A53&lt;&gt;""</formula>
    </cfRule>
  </conditionalFormatting>
  <conditionalFormatting sqref="D53:D61">
    <cfRule type="expression" dxfId="421" priority="70">
      <formula>$A53=""</formula>
    </cfRule>
  </conditionalFormatting>
  <conditionalFormatting sqref="D53:D61">
    <cfRule type="expression" dxfId="420" priority="68">
      <formula>$A53="Proposed Use"</formula>
    </cfRule>
    <cfRule type="expression" dxfId="419" priority="69">
      <formula>$A53&lt;&gt;""</formula>
    </cfRule>
  </conditionalFormatting>
  <conditionalFormatting sqref="E53:E61">
    <cfRule type="expression" dxfId="418" priority="67">
      <formula>$A53=""</formula>
    </cfRule>
  </conditionalFormatting>
  <conditionalFormatting sqref="E53:E61">
    <cfRule type="expression" dxfId="417" priority="65">
      <formula>$A53="Proposed Use"</formula>
    </cfRule>
    <cfRule type="expression" dxfId="416" priority="66">
      <formula>$A53&lt;&gt;""</formula>
    </cfRule>
  </conditionalFormatting>
  <conditionalFormatting sqref="F53:F61">
    <cfRule type="expression" dxfId="415" priority="64">
      <formula>$A53=""</formula>
    </cfRule>
  </conditionalFormatting>
  <conditionalFormatting sqref="F53:F61">
    <cfRule type="expression" dxfId="414" priority="62">
      <formula>$A53="Proposed Use"</formula>
    </cfRule>
    <cfRule type="expression" dxfId="413" priority="63">
      <formula>$A53&lt;&gt;""</formula>
    </cfRule>
  </conditionalFormatting>
  <conditionalFormatting sqref="A63:A71">
    <cfRule type="expression" dxfId="412" priority="59">
      <formula>$A63="Proposed Use"</formula>
    </cfRule>
    <cfRule type="expression" dxfId="411" priority="60">
      <formula>$A63&lt;&gt;""</formula>
    </cfRule>
  </conditionalFormatting>
  <conditionalFormatting sqref="B63:B71">
    <cfRule type="expression" dxfId="410" priority="57">
      <formula>$A63=""</formula>
    </cfRule>
  </conditionalFormatting>
  <conditionalFormatting sqref="B63:B71">
    <cfRule type="expression" dxfId="409" priority="55">
      <formula>$A63="Proposed Use"</formula>
    </cfRule>
    <cfRule type="expression" dxfId="408" priority="56">
      <formula>$A63&lt;&gt;""</formula>
    </cfRule>
  </conditionalFormatting>
  <conditionalFormatting sqref="C63:C71">
    <cfRule type="expression" dxfId="407" priority="54">
      <formula>$A63=""</formula>
    </cfRule>
  </conditionalFormatting>
  <conditionalFormatting sqref="C63:C71">
    <cfRule type="expression" dxfId="406" priority="52">
      <formula>$A63="Proposed Use"</formula>
    </cfRule>
    <cfRule type="expression" dxfId="405" priority="53">
      <formula>$A63&lt;&gt;""</formula>
    </cfRule>
  </conditionalFormatting>
  <conditionalFormatting sqref="D63:D71">
    <cfRule type="expression" dxfId="404" priority="51">
      <formula>$A63=""</formula>
    </cfRule>
  </conditionalFormatting>
  <conditionalFormatting sqref="D63:D71">
    <cfRule type="expression" dxfId="403" priority="49">
      <formula>$A63="Proposed Use"</formula>
    </cfRule>
    <cfRule type="expression" dxfId="402" priority="50">
      <formula>$A63&lt;&gt;""</formula>
    </cfRule>
  </conditionalFormatting>
  <conditionalFormatting sqref="E63:E71">
    <cfRule type="expression" dxfId="401" priority="48">
      <formula>$A63=""</formula>
    </cfRule>
  </conditionalFormatting>
  <conditionalFormatting sqref="E63:E71">
    <cfRule type="expression" dxfId="400" priority="46">
      <formula>$A63="Proposed Use"</formula>
    </cfRule>
    <cfRule type="expression" dxfId="399" priority="47">
      <formula>$A63&lt;&gt;""</formula>
    </cfRule>
  </conditionalFormatting>
  <conditionalFormatting sqref="F63:F71">
    <cfRule type="expression" dxfId="398" priority="45">
      <formula>$A63=""</formula>
    </cfRule>
  </conditionalFormatting>
  <conditionalFormatting sqref="F63:F71">
    <cfRule type="expression" dxfId="397" priority="43">
      <formula>$A63="Proposed Use"</formula>
    </cfRule>
    <cfRule type="expression" dxfId="396" priority="44">
      <formula>$A63&lt;&gt;""</formula>
    </cfRule>
  </conditionalFormatting>
  <conditionalFormatting sqref="A73:A81">
    <cfRule type="expression" dxfId="395" priority="40">
      <formula>$A73="Proposed Use"</formula>
    </cfRule>
    <cfRule type="expression" dxfId="394" priority="41">
      <formula>$A73&lt;&gt;""</formula>
    </cfRule>
  </conditionalFormatting>
  <conditionalFormatting sqref="B73:B81">
    <cfRule type="expression" dxfId="393" priority="38">
      <formula>$A73=""</formula>
    </cfRule>
  </conditionalFormatting>
  <conditionalFormatting sqref="B73:B81">
    <cfRule type="expression" dxfId="392" priority="36">
      <formula>$A73="Proposed Use"</formula>
    </cfRule>
    <cfRule type="expression" dxfId="391" priority="37">
      <formula>$A73&lt;&gt;""</formula>
    </cfRule>
  </conditionalFormatting>
  <conditionalFormatting sqref="C73:C81">
    <cfRule type="expression" dxfId="390" priority="35">
      <formula>$A73=""</formula>
    </cfRule>
  </conditionalFormatting>
  <conditionalFormatting sqref="C73:C81">
    <cfRule type="expression" dxfId="389" priority="33">
      <formula>$A73="Proposed Use"</formula>
    </cfRule>
    <cfRule type="expression" dxfId="388" priority="34">
      <formula>$A73&lt;&gt;""</formula>
    </cfRule>
  </conditionalFormatting>
  <conditionalFormatting sqref="D73:D81">
    <cfRule type="expression" dxfId="387" priority="32">
      <formula>$A73=""</formula>
    </cfRule>
  </conditionalFormatting>
  <conditionalFormatting sqref="D73:D81">
    <cfRule type="expression" dxfId="386" priority="30">
      <formula>$A73="Proposed Use"</formula>
    </cfRule>
    <cfRule type="expression" dxfId="385" priority="31">
      <formula>$A73&lt;&gt;""</formula>
    </cfRule>
  </conditionalFormatting>
  <conditionalFormatting sqref="E73:E81">
    <cfRule type="expression" dxfId="384" priority="29">
      <formula>$A73=""</formula>
    </cfRule>
  </conditionalFormatting>
  <conditionalFormatting sqref="E73:E81">
    <cfRule type="expression" dxfId="383" priority="27">
      <formula>$A73="Proposed Use"</formula>
    </cfRule>
    <cfRule type="expression" dxfId="382" priority="28">
      <formula>$A73&lt;&gt;""</formula>
    </cfRule>
  </conditionalFormatting>
  <conditionalFormatting sqref="F73:F81">
    <cfRule type="expression" dxfId="381" priority="26">
      <formula>$A73=""</formula>
    </cfRule>
  </conditionalFormatting>
  <conditionalFormatting sqref="F73:F81">
    <cfRule type="expression" dxfId="380" priority="24">
      <formula>$A73="Proposed Use"</formula>
    </cfRule>
    <cfRule type="expression" dxfId="379" priority="25">
      <formula>$A73&lt;&gt;""</formula>
    </cfRule>
  </conditionalFormatting>
  <conditionalFormatting sqref="A83:A91">
    <cfRule type="expression" dxfId="378" priority="21">
      <formula>$A83="Proposed Use"</formula>
    </cfRule>
    <cfRule type="expression" dxfId="377" priority="22">
      <formula>$A83&lt;&gt;""</formula>
    </cfRule>
  </conditionalFormatting>
  <conditionalFormatting sqref="B83:B91">
    <cfRule type="expression" dxfId="376" priority="19">
      <formula>$A83=""</formula>
    </cfRule>
  </conditionalFormatting>
  <conditionalFormatting sqref="B83:B91">
    <cfRule type="expression" dxfId="375" priority="17">
      <formula>$A83="Proposed Use"</formula>
    </cfRule>
    <cfRule type="expression" dxfId="374" priority="18">
      <formula>$A83&lt;&gt;""</formula>
    </cfRule>
  </conditionalFormatting>
  <conditionalFormatting sqref="C83:C91">
    <cfRule type="expression" dxfId="373" priority="16">
      <formula>$A83=""</formula>
    </cfRule>
  </conditionalFormatting>
  <conditionalFormatting sqref="C83:C91">
    <cfRule type="expression" dxfId="372" priority="14">
      <formula>$A83="Proposed Use"</formula>
    </cfRule>
    <cfRule type="expression" dxfId="371" priority="15">
      <formula>$A83&lt;&gt;""</formula>
    </cfRule>
  </conditionalFormatting>
  <conditionalFormatting sqref="D83:D91">
    <cfRule type="expression" dxfId="370" priority="13">
      <formula>$A83=""</formula>
    </cfRule>
  </conditionalFormatting>
  <conditionalFormatting sqref="D83:D91">
    <cfRule type="expression" dxfId="369" priority="11">
      <formula>$A83="Proposed Use"</formula>
    </cfRule>
    <cfRule type="expression" dxfId="368" priority="12">
      <formula>$A83&lt;&gt;""</formula>
    </cfRule>
  </conditionalFormatting>
  <conditionalFormatting sqref="E83:E91">
    <cfRule type="expression" dxfId="367" priority="10">
      <formula>$A83=""</formula>
    </cfRule>
  </conditionalFormatting>
  <conditionalFormatting sqref="E83:E91">
    <cfRule type="expression" dxfId="366" priority="8">
      <formula>$A83="Proposed Use"</formula>
    </cfRule>
    <cfRule type="expression" dxfId="365" priority="9">
      <formula>$A83&lt;&gt;""</formula>
    </cfRule>
  </conditionalFormatting>
  <conditionalFormatting sqref="F83:F91">
    <cfRule type="expression" dxfId="364" priority="7">
      <formula>$A83=""</formula>
    </cfRule>
  </conditionalFormatting>
  <conditionalFormatting sqref="F83:F91">
    <cfRule type="expression" dxfId="363" priority="5">
      <formula>$A83="Proposed Use"</formula>
    </cfRule>
    <cfRule type="expression" dxfId="362" priority="6">
      <formula>$A83&lt;&gt;""</formula>
    </cfRule>
  </conditionalFormatting>
  <conditionalFormatting sqref="G9">
    <cfRule type="expression" dxfId="361" priority="2">
      <formula>$G9&lt;&gt;""</formula>
    </cfRule>
  </conditionalFormatting>
  <conditionalFormatting sqref="G12:G91">
    <cfRule type="expression" dxfId="360" priority="1">
      <formula>$G12&lt;&gt;""</formula>
    </cfRule>
  </conditionalFormatting>
  <pageMargins left="0.7" right="0.7" top="0.75" bottom="0.75" header="0.3" footer="0.3"/>
  <pageSetup scale="64" orientation="portrait" horizontalDpi="1200" verticalDpi="1200" r:id="rId1"/>
  <rowBreaks count="1" manualBreakCount="1">
    <brk id="51" max="6" man="1"/>
  </rowBreaks>
  <ignoredErrors>
    <ignoredError sqref="C12:C21 A13:A21 D12:E12 D9:E9 D13:E21" unlockedFormula="1"/>
    <ignoredError sqref="G22 G32 G42 G52 G62 G72 G82" formula="1"/>
    <ignoredError sqref="D82:E82 D72:E72"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7EDD-8E91-40CB-9A0E-AC1ED9CC01E2}">
  <sheetPr codeName="Sheet1"/>
  <dimension ref="A1:M13"/>
  <sheetViews>
    <sheetView workbookViewId="0">
      <selection sqref="A1:M1"/>
    </sheetView>
  </sheetViews>
  <sheetFormatPr defaultColWidth="8.7109375" defaultRowHeight="14.25" x14ac:dyDescent="0.2"/>
  <cols>
    <col min="1" max="13" width="9.7109375" style="118" customWidth="1"/>
    <col min="14" max="16384" width="8.7109375" style="118"/>
  </cols>
  <sheetData>
    <row r="1" spans="1:13" ht="23.25" x14ac:dyDescent="0.35">
      <c r="A1" s="185" t="s">
        <v>55</v>
      </c>
      <c r="B1" s="186"/>
      <c r="C1" s="186"/>
      <c r="D1" s="186"/>
      <c r="E1" s="186"/>
      <c r="F1" s="186"/>
      <c r="G1" s="186"/>
      <c r="H1" s="186"/>
      <c r="I1" s="186"/>
      <c r="J1" s="186"/>
      <c r="K1" s="186"/>
      <c r="L1" s="186"/>
      <c r="M1" s="187"/>
    </row>
    <row r="2" spans="1:13" ht="15.75" customHeight="1" thickBot="1" x14ac:dyDescent="0.25">
      <c r="A2" s="188" t="s">
        <v>56</v>
      </c>
      <c r="B2" s="189"/>
      <c r="C2" s="189"/>
      <c r="D2" s="189"/>
      <c r="E2" s="189"/>
      <c r="F2" s="189"/>
      <c r="G2" s="189"/>
      <c r="H2" s="189"/>
      <c r="I2" s="189"/>
      <c r="J2" s="189"/>
      <c r="K2" s="189"/>
      <c r="L2" s="189"/>
      <c r="M2" s="190"/>
    </row>
    <row r="3" spans="1:13" s="132" customFormat="1" ht="42" customHeight="1" x14ac:dyDescent="0.25">
      <c r="A3" s="177" t="s">
        <v>57</v>
      </c>
      <c r="B3" s="178"/>
      <c r="C3" s="178"/>
      <c r="D3" s="178"/>
      <c r="E3" s="178"/>
      <c r="F3" s="178"/>
      <c r="G3" s="178"/>
      <c r="H3" s="178"/>
      <c r="I3" s="178"/>
      <c r="J3" s="178"/>
      <c r="K3" s="178"/>
      <c r="L3" s="178"/>
      <c r="M3" s="179"/>
    </row>
    <row r="4" spans="1:13" s="132" customFormat="1" ht="186" customHeight="1" thickBot="1" x14ac:dyDescent="0.3">
      <c r="A4" s="183"/>
      <c r="B4" s="181"/>
      <c r="C4" s="181"/>
      <c r="D4" s="181"/>
      <c r="E4" s="181"/>
      <c r="F4" s="181"/>
      <c r="G4" s="181"/>
      <c r="H4" s="181"/>
      <c r="I4" s="181"/>
      <c r="J4" s="181"/>
      <c r="K4" s="181"/>
      <c r="L4" s="181"/>
      <c r="M4" s="184"/>
    </row>
    <row r="5" spans="1:13" s="132" customFormat="1" ht="45.75" customHeight="1" x14ac:dyDescent="0.25">
      <c r="A5" s="191" t="s">
        <v>58</v>
      </c>
      <c r="B5" s="192"/>
      <c r="C5" s="192"/>
      <c r="D5" s="192"/>
      <c r="E5" s="192"/>
      <c r="F5" s="192"/>
      <c r="G5" s="192"/>
      <c r="H5" s="192"/>
      <c r="I5" s="192"/>
      <c r="J5" s="192"/>
      <c r="K5" s="192"/>
      <c r="L5" s="192"/>
      <c r="M5" s="193"/>
    </row>
    <row r="6" spans="1:13" s="132" customFormat="1" ht="186" customHeight="1" thickBot="1" x14ac:dyDescent="0.3">
      <c r="A6" s="194"/>
      <c r="B6" s="195"/>
      <c r="C6" s="195"/>
      <c r="D6" s="195"/>
      <c r="E6" s="195"/>
      <c r="F6" s="195"/>
      <c r="G6" s="195"/>
      <c r="H6" s="195"/>
      <c r="I6" s="195"/>
      <c r="J6" s="195"/>
      <c r="K6" s="195"/>
      <c r="L6" s="195"/>
      <c r="M6" s="196"/>
    </row>
    <row r="7" spans="1:13" s="132" customFormat="1" ht="43.5" customHeight="1" x14ac:dyDescent="0.25">
      <c r="A7" s="177" t="s">
        <v>59</v>
      </c>
      <c r="B7" s="178"/>
      <c r="C7" s="178"/>
      <c r="D7" s="178"/>
      <c r="E7" s="178"/>
      <c r="F7" s="178"/>
      <c r="G7" s="178"/>
      <c r="H7" s="178"/>
      <c r="I7" s="178"/>
      <c r="J7" s="178"/>
      <c r="K7" s="178"/>
      <c r="L7" s="178"/>
      <c r="M7" s="179"/>
    </row>
    <row r="8" spans="1:13" s="132" customFormat="1" ht="186" customHeight="1" thickBot="1" x14ac:dyDescent="0.3">
      <c r="A8" s="180"/>
      <c r="B8" s="181"/>
      <c r="C8" s="181"/>
      <c r="D8" s="181"/>
      <c r="E8" s="181"/>
      <c r="F8" s="181"/>
      <c r="G8" s="181"/>
      <c r="H8" s="181"/>
      <c r="I8" s="181"/>
      <c r="J8" s="181"/>
      <c r="K8" s="181"/>
      <c r="L8" s="181"/>
      <c r="M8" s="182"/>
    </row>
    <row r="9" spans="1:13" s="132" customFormat="1" ht="33.75" customHeight="1" x14ac:dyDescent="0.25">
      <c r="A9" s="177" t="s">
        <v>60</v>
      </c>
      <c r="B9" s="178"/>
      <c r="C9" s="178"/>
      <c r="D9" s="178"/>
      <c r="E9" s="178"/>
      <c r="F9" s="178"/>
      <c r="G9" s="178"/>
      <c r="H9" s="178"/>
      <c r="I9" s="178"/>
      <c r="J9" s="178"/>
      <c r="K9" s="178"/>
      <c r="L9" s="178"/>
      <c r="M9" s="179"/>
    </row>
    <row r="10" spans="1:13" s="132" customFormat="1" ht="186" customHeight="1" thickBot="1" x14ac:dyDescent="0.3">
      <c r="A10" s="180"/>
      <c r="B10" s="181"/>
      <c r="C10" s="181"/>
      <c r="D10" s="181"/>
      <c r="E10" s="181"/>
      <c r="F10" s="181"/>
      <c r="G10" s="181"/>
      <c r="H10" s="181"/>
      <c r="I10" s="181"/>
      <c r="J10" s="181"/>
      <c r="K10" s="181"/>
      <c r="L10" s="181"/>
      <c r="M10" s="182"/>
    </row>
    <row r="11" spans="1:13" s="132" customFormat="1" ht="22.5" customHeight="1" x14ac:dyDescent="0.25">
      <c r="A11" s="177" t="s">
        <v>61</v>
      </c>
      <c r="B11" s="178"/>
      <c r="C11" s="178"/>
      <c r="D11" s="178"/>
      <c r="E11" s="178"/>
      <c r="F11" s="178"/>
      <c r="G11" s="178"/>
      <c r="H11" s="178"/>
      <c r="I11" s="178"/>
      <c r="J11" s="178"/>
      <c r="K11" s="178"/>
      <c r="L11" s="178"/>
      <c r="M11" s="179"/>
    </row>
    <row r="12" spans="1:13" ht="46.5" customHeight="1" thickBot="1" x14ac:dyDescent="0.25">
      <c r="A12" s="174"/>
      <c r="B12" s="175"/>
      <c r="C12" s="175"/>
      <c r="D12" s="175"/>
      <c r="E12" s="175"/>
      <c r="F12" s="175"/>
      <c r="G12" s="175"/>
      <c r="H12" s="175"/>
      <c r="I12" s="175"/>
      <c r="J12" s="175"/>
      <c r="K12" s="175"/>
      <c r="L12" s="175"/>
      <c r="M12" s="176"/>
    </row>
    <row r="13" spans="1:13" x14ac:dyDescent="0.2">
      <c r="A13" s="133"/>
      <c r="B13" s="133"/>
      <c r="C13" s="133"/>
      <c r="D13" s="133"/>
      <c r="E13" s="133"/>
      <c r="F13" s="133"/>
      <c r="G13" s="133"/>
      <c r="H13" s="133"/>
      <c r="I13" s="133"/>
      <c r="J13" s="133"/>
      <c r="K13" s="133"/>
      <c r="L13" s="133"/>
      <c r="M13" s="133"/>
    </row>
  </sheetData>
  <sheetProtection algorithmName="SHA-512" hashValue="30mP9L0pruy5g41N8vr2IhJcePikI3YBV1Y8WTtu8qUhKnMm+V3EpwZQdBe98qDdBPzva60am3i6txubxHmOJg==" saltValue="o1SPeXus9w8BFhIUnN4r4Q==" spinCount="100000" sheet="1" objects="1" scenarios="1"/>
  <mergeCells count="12">
    <mergeCell ref="A1:M1"/>
    <mergeCell ref="A2:M2"/>
    <mergeCell ref="A3:M3"/>
    <mergeCell ref="A5:M5"/>
    <mergeCell ref="A6:M6"/>
    <mergeCell ref="A12:M12"/>
    <mergeCell ref="A11:M11"/>
    <mergeCell ref="A7:M7"/>
    <mergeCell ref="A8:M8"/>
    <mergeCell ref="A4:M4"/>
    <mergeCell ref="A9:M9"/>
    <mergeCell ref="A10:M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796A5-142E-4937-9B48-80BE612AA783}">
  <dimension ref="A1:M13"/>
  <sheetViews>
    <sheetView workbookViewId="0">
      <selection sqref="A1:M1"/>
    </sheetView>
  </sheetViews>
  <sheetFormatPr defaultColWidth="8.7109375" defaultRowHeight="15" x14ac:dyDescent="0.25"/>
  <cols>
    <col min="1" max="16384" width="8.7109375" style="134"/>
  </cols>
  <sheetData>
    <row r="1" spans="1:13" s="118" customFormat="1" ht="23.25" x14ac:dyDescent="0.35">
      <c r="A1" s="185" t="s">
        <v>62</v>
      </c>
      <c r="B1" s="186"/>
      <c r="C1" s="186"/>
      <c r="D1" s="186"/>
      <c r="E1" s="186"/>
      <c r="F1" s="186"/>
      <c r="G1" s="186"/>
      <c r="H1" s="186"/>
      <c r="I1" s="186"/>
      <c r="J1" s="186"/>
      <c r="K1" s="186"/>
      <c r="L1" s="186"/>
      <c r="M1" s="187"/>
    </row>
    <row r="2" spans="1:13" s="118" customFormat="1" thickBot="1" x14ac:dyDescent="0.25">
      <c r="A2" s="188" t="s">
        <v>63</v>
      </c>
      <c r="B2" s="189"/>
      <c r="C2" s="189"/>
      <c r="D2" s="189"/>
      <c r="E2" s="189"/>
      <c r="F2" s="189"/>
      <c r="G2" s="189"/>
      <c r="H2" s="189"/>
      <c r="I2" s="189"/>
      <c r="J2" s="189"/>
      <c r="K2" s="189"/>
      <c r="L2" s="189"/>
      <c r="M2" s="190"/>
    </row>
    <row r="3" spans="1:13" s="118" customFormat="1" ht="24.75" customHeight="1" x14ac:dyDescent="0.2">
      <c r="A3" s="203" t="s">
        <v>64</v>
      </c>
      <c r="B3" s="204"/>
      <c r="C3" s="204"/>
      <c r="D3" s="204"/>
      <c r="E3" s="204"/>
      <c r="F3" s="204"/>
      <c r="G3" s="204"/>
      <c r="H3" s="204"/>
      <c r="I3" s="204"/>
      <c r="J3" s="204"/>
      <c r="K3" s="204"/>
      <c r="L3" s="204"/>
      <c r="M3" s="205"/>
    </row>
    <row r="4" spans="1:13" s="118" customFormat="1" ht="20.25" customHeight="1" x14ac:dyDescent="0.2">
      <c r="A4" s="200" t="s">
        <v>65</v>
      </c>
      <c r="B4" s="201"/>
      <c r="C4" s="201"/>
      <c r="D4" s="201"/>
      <c r="E4" s="201"/>
      <c r="F4" s="201"/>
      <c r="G4" s="201"/>
      <c r="H4" s="201"/>
      <c r="I4" s="201"/>
      <c r="J4" s="201"/>
      <c r="K4" s="201"/>
      <c r="L4" s="201"/>
      <c r="M4" s="202"/>
    </row>
    <row r="5" spans="1:13" s="118" customFormat="1" ht="20.25" customHeight="1" x14ac:dyDescent="0.2">
      <c r="A5" s="200" t="s">
        <v>66</v>
      </c>
      <c r="B5" s="201"/>
      <c r="C5" s="201"/>
      <c r="D5" s="201"/>
      <c r="E5" s="201"/>
      <c r="F5" s="201"/>
      <c r="G5" s="201"/>
      <c r="H5" s="201"/>
      <c r="I5" s="201"/>
      <c r="J5" s="201"/>
      <c r="K5" s="201"/>
      <c r="L5" s="201"/>
      <c r="M5" s="202"/>
    </row>
    <row r="6" spans="1:13" s="118" customFormat="1" ht="20.25" customHeight="1" x14ac:dyDescent="0.2">
      <c r="A6" s="90"/>
      <c r="B6" s="201" t="s">
        <v>67</v>
      </c>
      <c r="C6" s="201"/>
      <c r="D6" s="201"/>
      <c r="E6" s="201"/>
      <c r="F6" s="201"/>
      <c r="G6" s="201"/>
      <c r="H6" s="201"/>
      <c r="I6" s="201"/>
      <c r="J6" s="201"/>
      <c r="K6" s="201"/>
      <c r="L6" s="201"/>
      <c r="M6" s="202"/>
    </row>
    <row r="7" spans="1:13" s="118" customFormat="1" ht="20.25" customHeight="1" x14ac:dyDescent="0.2">
      <c r="A7" s="90"/>
      <c r="B7" s="201" t="s">
        <v>68</v>
      </c>
      <c r="C7" s="201"/>
      <c r="D7" s="201"/>
      <c r="E7" s="201"/>
      <c r="F7" s="201"/>
      <c r="G7" s="201"/>
      <c r="H7" s="201"/>
      <c r="I7" s="201"/>
      <c r="J7" s="201"/>
      <c r="K7" s="201"/>
      <c r="L7" s="201"/>
      <c r="M7" s="202"/>
    </row>
    <row r="8" spans="1:13" s="118" customFormat="1" ht="20.25" customHeight="1" x14ac:dyDescent="0.2">
      <c r="A8" s="90"/>
      <c r="B8" s="201" t="s">
        <v>69</v>
      </c>
      <c r="C8" s="201"/>
      <c r="D8" s="201"/>
      <c r="E8" s="201"/>
      <c r="F8" s="201"/>
      <c r="G8" s="201"/>
      <c r="H8" s="201"/>
      <c r="I8" s="201"/>
      <c r="J8" s="201"/>
      <c r="K8" s="201"/>
      <c r="L8" s="201"/>
      <c r="M8" s="202"/>
    </row>
    <row r="9" spans="1:13" s="118" customFormat="1" ht="20.25" customHeight="1" x14ac:dyDescent="0.2">
      <c r="A9" s="90"/>
      <c r="B9" s="201" t="s">
        <v>70</v>
      </c>
      <c r="C9" s="201"/>
      <c r="D9" s="201"/>
      <c r="E9" s="201"/>
      <c r="F9" s="201"/>
      <c r="G9" s="201"/>
      <c r="H9" s="201"/>
      <c r="I9" s="201"/>
      <c r="J9" s="201"/>
      <c r="K9" s="201"/>
      <c r="L9" s="201"/>
      <c r="M9" s="202"/>
    </row>
    <row r="10" spans="1:13" s="118" customFormat="1" ht="20.25" customHeight="1" x14ac:dyDescent="0.2">
      <c r="A10" s="90"/>
      <c r="B10" s="201" t="s">
        <v>71</v>
      </c>
      <c r="C10" s="201"/>
      <c r="D10" s="201"/>
      <c r="E10" s="201"/>
      <c r="F10" s="201"/>
      <c r="G10" s="201"/>
      <c r="H10" s="201"/>
      <c r="I10" s="201"/>
      <c r="J10" s="201"/>
      <c r="K10" s="201"/>
      <c r="L10" s="201"/>
      <c r="M10" s="202"/>
    </row>
    <row r="11" spans="1:13" s="118" customFormat="1" ht="20.25" customHeight="1" thickBot="1" x14ac:dyDescent="0.25">
      <c r="A11" s="90"/>
      <c r="B11" s="201" t="s">
        <v>72</v>
      </c>
      <c r="C11" s="201"/>
      <c r="D11" s="201"/>
      <c r="E11" s="201"/>
      <c r="F11" s="201"/>
      <c r="G11" s="201"/>
      <c r="H11" s="201"/>
      <c r="I11" s="201"/>
      <c r="J11" s="201"/>
      <c r="K11" s="201"/>
      <c r="L11" s="201"/>
      <c r="M11" s="202"/>
    </row>
    <row r="12" spans="1:13" s="118" customFormat="1" ht="30.75" customHeight="1" thickBot="1" x14ac:dyDescent="0.25">
      <c r="A12" s="206" t="s">
        <v>73</v>
      </c>
      <c r="B12" s="207"/>
      <c r="C12" s="207"/>
      <c r="D12" s="207"/>
      <c r="E12" s="207"/>
      <c r="F12" s="207"/>
      <c r="G12" s="207"/>
      <c r="H12" s="207"/>
      <c r="I12" s="207"/>
      <c r="J12" s="207"/>
      <c r="K12" s="207"/>
      <c r="L12" s="207"/>
      <c r="M12" s="208"/>
    </row>
    <row r="13" spans="1:13" s="118" customFormat="1" ht="246.75" customHeight="1" thickBot="1" x14ac:dyDescent="0.25">
      <c r="A13" s="197"/>
      <c r="B13" s="198"/>
      <c r="C13" s="198"/>
      <c r="D13" s="198"/>
      <c r="E13" s="198"/>
      <c r="F13" s="198"/>
      <c r="G13" s="198"/>
      <c r="H13" s="198"/>
      <c r="I13" s="198"/>
      <c r="J13" s="198"/>
      <c r="K13" s="198"/>
      <c r="L13" s="198"/>
      <c r="M13" s="199"/>
    </row>
  </sheetData>
  <sheetProtection algorithmName="SHA-512" hashValue="zegmildOuRGTjskXS1rHCRQfSNifeAunb6Rf946Ash+q2GZmTWJOwMq1qY32FyWc8i7FIfnXIUbdTG4cdQD8SQ==" saltValue="jFSCDaQEZeEM/Juef49Usg==" spinCount="100000" sheet="1" objects="1" scenarios="1"/>
  <mergeCells count="13">
    <mergeCell ref="A1:M1"/>
    <mergeCell ref="A2:M2"/>
    <mergeCell ref="A3:M3"/>
    <mergeCell ref="A4:M4"/>
    <mergeCell ref="A12:M12"/>
    <mergeCell ref="B9:M9"/>
    <mergeCell ref="B10:M10"/>
    <mergeCell ref="A13:M13"/>
    <mergeCell ref="A5:M5"/>
    <mergeCell ref="B6:M6"/>
    <mergeCell ref="B7:M7"/>
    <mergeCell ref="B8:M8"/>
    <mergeCell ref="B11:M11"/>
  </mergeCells>
  <dataValidations count="1">
    <dataValidation type="list" allowBlank="1" showInputMessage="1" showErrorMessage="1" sqref="A6:A11" xr:uid="{2F4ED08C-A225-4C5E-9F44-9CE62A5722B0}">
      <formula1>"X"</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4951F-CC10-44C2-BCD7-B02331D33687}">
  <sheetPr codeName="Sheet8">
    <tabColor rgb="FF7030A0"/>
  </sheetPr>
  <dimension ref="A1:R85"/>
  <sheetViews>
    <sheetView zoomScaleNormal="100" workbookViewId="0">
      <selection sqref="A1:I1"/>
    </sheetView>
  </sheetViews>
  <sheetFormatPr defaultColWidth="8.7109375" defaultRowHeight="14.25" x14ac:dyDescent="0.2"/>
  <cols>
    <col min="1" max="1" width="16.140625" style="13" customWidth="1"/>
    <col min="2" max="2" width="18.85546875" style="13" bestFit="1" customWidth="1"/>
    <col min="3" max="3" width="32.5703125" style="13" customWidth="1"/>
    <col min="4" max="7" width="16.5703125" style="13" customWidth="1"/>
    <col min="8" max="8" width="17.140625" style="13" customWidth="1"/>
    <col min="9" max="9" width="16.5703125" style="13" customWidth="1"/>
    <col min="10" max="11" width="20.28515625" style="13" customWidth="1"/>
    <col min="12" max="12" width="8.7109375" style="13"/>
    <col min="13" max="13" width="19.42578125" style="13" customWidth="1"/>
    <col min="14" max="15" width="18.5703125" style="13" customWidth="1"/>
    <col min="16" max="17" width="12.42578125" style="13" customWidth="1"/>
    <col min="18" max="19" width="18.140625" style="13" customWidth="1"/>
    <col min="20" max="23" width="16.42578125" style="13" customWidth="1"/>
    <col min="24" max="24" width="27.42578125" style="13" customWidth="1"/>
    <col min="25" max="16384" width="8.7109375" style="13"/>
  </cols>
  <sheetData>
    <row r="1" spans="1:18" ht="25.5" customHeight="1" x14ac:dyDescent="0.2">
      <c r="A1" s="227" t="s">
        <v>74</v>
      </c>
      <c r="B1" s="228"/>
      <c r="C1" s="228"/>
      <c r="D1" s="228"/>
      <c r="E1" s="228"/>
      <c r="F1" s="228"/>
      <c r="G1" s="228"/>
      <c r="H1" s="228"/>
      <c r="I1" s="229"/>
    </row>
    <row r="2" spans="1:18" ht="19.5" customHeight="1" thickBot="1" x14ac:dyDescent="0.25">
      <c r="A2" s="242" t="s">
        <v>75</v>
      </c>
      <c r="B2" s="243"/>
      <c r="C2" s="243"/>
      <c r="D2" s="243"/>
      <c r="E2" s="243"/>
      <c r="F2" s="243"/>
      <c r="G2" s="243"/>
      <c r="H2" s="243"/>
      <c r="I2" s="244"/>
      <c r="J2" s="75"/>
      <c r="K2" s="75"/>
      <c r="L2" s="75"/>
      <c r="M2" s="75"/>
      <c r="N2" s="75"/>
      <c r="O2" s="75"/>
      <c r="P2" s="75"/>
      <c r="Q2" s="75"/>
      <c r="R2" s="75"/>
    </row>
    <row r="3" spans="1:18" ht="16.5" customHeight="1" thickBot="1" x14ac:dyDescent="0.25">
      <c r="A3" s="239" t="s">
        <v>76</v>
      </c>
      <c r="B3" s="240"/>
      <c r="C3" s="240"/>
      <c r="D3" s="240"/>
      <c r="E3" s="240"/>
      <c r="F3" s="240"/>
      <c r="G3" s="240"/>
      <c r="H3" s="240"/>
      <c r="I3" s="241"/>
    </row>
    <row r="4" spans="1:18" ht="26.25" customHeight="1" x14ac:dyDescent="0.2">
      <c r="A4" s="90"/>
      <c r="B4" s="236" t="s">
        <v>77</v>
      </c>
      <c r="C4" s="237"/>
      <c r="D4" s="237"/>
      <c r="E4" s="237"/>
      <c r="F4" s="237"/>
      <c r="G4" s="237"/>
      <c r="H4" s="237"/>
      <c r="I4" s="238"/>
    </row>
    <row r="5" spans="1:18" ht="26.25" customHeight="1" x14ac:dyDescent="0.2">
      <c r="A5" s="140"/>
      <c r="B5" s="233" t="s">
        <v>78</v>
      </c>
      <c r="C5" s="234"/>
      <c r="D5" s="234"/>
      <c r="E5" s="234"/>
      <c r="F5" s="234"/>
      <c r="G5" s="234"/>
      <c r="H5" s="234"/>
      <c r="I5" s="235"/>
    </row>
    <row r="6" spans="1:18" ht="26.25" customHeight="1" x14ac:dyDescent="0.2">
      <c r="A6" s="140"/>
      <c r="B6" s="233" t="s">
        <v>79</v>
      </c>
      <c r="C6" s="234"/>
      <c r="D6" s="234"/>
      <c r="E6" s="234"/>
      <c r="F6" s="234"/>
      <c r="G6" s="234"/>
      <c r="H6" s="234"/>
      <c r="I6" s="235"/>
    </row>
    <row r="7" spans="1:18" ht="26.25" customHeight="1" x14ac:dyDescent="0.2">
      <c r="A7" s="141"/>
      <c r="B7" s="230" t="s">
        <v>80</v>
      </c>
      <c r="C7" s="231"/>
      <c r="D7" s="231"/>
      <c r="E7" s="231"/>
      <c r="F7" s="231"/>
      <c r="G7" s="231"/>
      <c r="H7" s="231"/>
      <c r="I7" s="232"/>
    </row>
    <row r="10" spans="1:18" ht="23.25" customHeight="1" x14ac:dyDescent="0.2">
      <c r="A10" s="218" t="s">
        <v>81</v>
      </c>
      <c r="B10" s="219"/>
      <c r="C10" s="219"/>
      <c r="D10" s="219"/>
      <c r="E10" s="219"/>
      <c r="F10" s="219"/>
      <c r="G10" s="219"/>
      <c r="H10" s="219"/>
      <c r="I10" s="220"/>
    </row>
    <row r="11" spans="1:18" ht="53.25" customHeight="1" x14ac:dyDescent="0.2">
      <c r="A11" s="264" t="s">
        <v>82</v>
      </c>
      <c r="B11" s="265"/>
      <c r="C11" s="265"/>
      <c r="D11" s="265"/>
      <c r="E11" s="265"/>
      <c r="F11" s="265"/>
      <c r="G11" s="265"/>
      <c r="H11" s="265"/>
      <c r="I11" s="266"/>
      <c r="J11" s="76"/>
      <c r="K11" s="76"/>
      <c r="L11" s="76"/>
    </row>
    <row r="13" spans="1:18" ht="27.95" customHeight="1" x14ac:dyDescent="0.2">
      <c r="A13" s="15" t="s">
        <v>51</v>
      </c>
      <c r="B13" s="15" t="s">
        <v>52</v>
      </c>
      <c r="C13" s="15" t="s">
        <v>53</v>
      </c>
      <c r="D13" s="271" t="s">
        <v>83</v>
      </c>
      <c r="E13" s="272"/>
      <c r="F13" s="271" t="s">
        <v>84</v>
      </c>
      <c r="G13" s="272"/>
      <c r="H13" s="271" t="s">
        <v>85</v>
      </c>
      <c r="I13" s="272"/>
      <c r="J13" s="14"/>
    </row>
    <row r="14" spans="1:18" x14ac:dyDescent="0.2">
      <c r="A14" s="74" t="s">
        <v>54</v>
      </c>
      <c r="B14" s="18">
        <v>1</v>
      </c>
      <c r="C14" s="94"/>
      <c r="D14" s="269"/>
      <c r="E14" s="270"/>
      <c r="F14" s="273"/>
      <c r="G14" s="273"/>
      <c r="H14" s="274"/>
      <c r="I14" s="275"/>
      <c r="J14" s="21" t="str">
        <f>IF(AND(A13="",B14="error"),"Missing row above.","")</f>
        <v/>
      </c>
    </row>
    <row r="15" spans="1:18" x14ac:dyDescent="0.2">
      <c r="A15" s="142"/>
      <c r="B15" s="23" t="str">
        <f>IF(A15="Proposed Use",COUNTIF($A$3:A14,"Proposed use")+1,IF(A15="Subtask",B14+0.1&amp;"","&lt; Add Subtask"))</f>
        <v>&lt; Add Subtask</v>
      </c>
      <c r="C15" s="95"/>
      <c r="D15" s="268"/>
      <c r="E15" s="268"/>
      <c r="F15" s="277"/>
      <c r="G15" s="277"/>
      <c r="H15" s="276"/>
      <c r="I15" s="276"/>
      <c r="J15" s="21" t="str">
        <f t="shared" ref="J15:J23" si="0">IF(AND(A14="",B15="error"),"Missing row above.","")</f>
        <v/>
      </c>
    </row>
    <row r="16" spans="1:18" x14ac:dyDescent="0.2">
      <c r="A16" s="142"/>
      <c r="B16" s="23" t="str">
        <f>IF(AND(A15="",A16&lt;&gt;""),"ERROR",IF(A16="Proposed Use",COUNTIF($A$3:A15,"Proposed use")+1,IF(A16="Subtask",B15+0.1&amp;"","")))</f>
        <v/>
      </c>
      <c r="C16" s="95"/>
      <c r="D16" s="267"/>
      <c r="E16" s="267"/>
      <c r="F16" s="254"/>
      <c r="G16" s="254"/>
      <c r="H16" s="255"/>
      <c r="I16" s="255"/>
      <c r="J16" s="21" t="str">
        <f t="shared" si="0"/>
        <v/>
      </c>
    </row>
    <row r="17" spans="1:13" x14ac:dyDescent="0.2">
      <c r="A17" s="142"/>
      <c r="B17" s="23" t="str">
        <f>IF(AND(A16="",A17&lt;&gt;""),"ERROR",IF(A17="Proposed Use",COUNTIF($A$3:A16,"Proposed use")+1,IF(A17="Subtask",B16+0.1&amp;"","")))</f>
        <v/>
      </c>
      <c r="C17" s="95"/>
      <c r="D17" s="267"/>
      <c r="E17" s="267"/>
      <c r="F17" s="254"/>
      <c r="G17" s="254"/>
      <c r="H17" s="255"/>
      <c r="I17" s="255"/>
      <c r="J17" s="21" t="str">
        <f t="shared" si="0"/>
        <v/>
      </c>
      <c r="M17" s="16"/>
    </row>
    <row r="18" spans="1:13" x14ac:dyDescent="0.2">
      <c r="A18" s="142"/>
      <c r="B18" s="23" t="str">
        <f>IF(AND(A17="",A18&lt;&gt;""),"ERROR",IF(A18="Proposed Use",COUNTIF($A$3:A17,"Proposed use")+1,IF(A18="Subtask",B17+0.1&amp;"","")))</f>
        <v/>
      </c>
      <c r="C18" s="95"/>
      <c r="D18" s="267"/>
      <c r="E18" s="267"/>
      <c r="F18" s="254"/>
      <c r="G18" s="254"/>
      <c r="H18" s="255"/>
      <c r="I18" s="255"/>
      <c r="J18" s="21" t="str">
        <f t="shared" si="0"/>
        <v/>
      </c>
    </row>
    <row r="19" spans="1:13" x14ac:dyDescent="0.2">
      <c r="A19" s="142"/>
      <c r="B19" s="23" t="str">
        <f>IF(AND(A18="",A19&lt;&gt;""),"ERROR",IF(A19="Proposed Use",COUNTIF($A$3:A18,"Proposed use")+1,IF(A19="Subtask",B18+0.1&amp;"","")))</f>
        <v/>
      </c>
      <c r="C19" s="95"/>
      <c r="D19" s="267"/>
      <c r="E19" s="267"/>
      <c r="F19" s="254"/>
      <c r="G19" s="254"/>
      <c r="H19" s="255"/>
      <c r="I19" s="255"/>
      <c r="J19" s="21" t="str">
        <f t="shared" si="0"/>
        <v/>
      </c>
    </row>
    <row r="20" spans="1:13" x14ac:dyDescent="0.2">
      <c r="A20" s="142"/>
      <c r="B20" s="23" t="str">
        <f>IF(AND(A19="",A20&lt;&gt;""),"ERROR",IF(A20="Proposed Use",COUNTIF($A$3:A19,"Proposed use")+1,IF(A20="Subtask",B19+0.1&amp;"","")))</f>
        <v/>
      </c>
      <c r="C20" s="95"/>
      <c r="D20" s="267"/>
      <c r="E20" s="267"/>
      <c r="F20" s="254"/>
      <c r="G20" s="254"/>
      <c r="H20" s="255"/>
      <c r="I20" s="255"/>
      <c r="J20" s="21" t="str">
        <f t="shared" si="0"/>
        <v/>
      </c>
    </row>
    <row r="21" spans="1:13" x14ac:dyDescent="0.2">
      <c r="A21" s="142"/>
      <c r="B21" s="23" t="str">
        <f>IF(AND(A20="",A21&lt;&gt;""),"ERROR",IF(A21="Proposed Use",COUNTIF($A$3:A20,"Proposed use")+1,IF(A21="Subtask",B20+0.1&amp;"","")))</f>
        <v/>
      </c>
      <c r="C21" s="95"/>
      <c r="D21" s="267"/>
      <c r="E21" s="267"/>
      <c r="F21" s="254"/>
      <c r="G21" s="254"/>
      <c r="H21" s="255"/>
      <c r="I21" s="255"/>
      <c r="J21" s="21" t="str">
        <f t="shared" si="0"/>
        <v/>
      </c>
    </row>
    <row r="22" spans="1:13" x14ac:dyDescent="0.2">
      <c r="A22" s="142"/>
      <c r="B22" s="23" t="str">
        <f>IF(AND(A21="",A22&lt;&gt;""),"ERROR",IF(A22="Proposed Use",COUNTIF($A$3:A21,"Proposed use")+1,IF(A22="Subtask",B21+0.1&amp;"","")))</f>
        <v/>
      </c>
      <c r="C22" s="95"/>
      <c r="D22" s="267"/>
      <c r="E22" s="267"/>
      <c r="F22" s="254"/>
      <c r="G22" s="254"/>
      <c r="H22" s="255"/>
      <c r="I22" s="255"/>
      <c r="J22" s="21" t="str">
        <f t="shared" si="0"/>
        <v/>
      </c>
    </row>
    <row r="23" spans="1:13" x14ac:dyDescent="0.2">
      <c r="A23" s="142"/>
      <c r="B23" s="23" t="str">
        <f>IF(AND(A22="",A23&lt;&gt;""),"ERROR",IF(A23="Proposed Use",COUNTIF($A$3:A22,"Proposed use")+1,IF(A23="Subtask",B22+0.1&amp;"","")))</f>
        <v/>
      </c>
      <c r="C23" s="95"/>
      <c r="D23" s="267"/>
      <c r="E23" s="267"/>
      <c r="F23" s="254"/>
      <c r="G23" s="254"/>
      <c r="H23" s="255"/>
      <c r="I23" s="255"/>
      <c r="J23" s="21" t="str">
        <f t="shared" si="0"/>
        <v/>
      </c>
    </row>
    <row r="25" spans="1:13" ht="43.5" customHeight="1" x14ac:dyDescent="0.2">
      <c r="A25" s="15" t="s">
        <v>51</v>
      </c>
      <c r="B25" s="15" t="s">
        <v>52</v>
      </c>
      <c r="C25" s="15" t="s">
        <v>86</v>
      </c>
      <c r="D25" s="15" t="s">
        <v>87</v>
      </c>
      <c r="E25" s="15" t="s">
        <v>88</v>
      </c>
      <c r="F25" s="15" t="s">
        <v>47</v>
      </c>
      <c r="G25" s="15" t="s">
        <v>48</v>
      </c>
      <c r="H25" s="15" t="s">
        <v>49</v>
      </c>
      <c r="I25" s="14"/>
    </row>
    <row r="26" spans="1:13" ht="15" x14ac:dyDescent="0.2">
      <c r="A26" s="74" t="s">
        <v>54</v>
      </c>
      <c r="B26" s="18">
        <v>1</v>
      </c>
      <c r="C26" s="96" t="s">
        <v>89</v>
      </c>
      <c r="D26" s="97"/>
      <c r="E26" s="97"/>
      <c r="F26" s="98"/>
      <c r="G26" s="98"/>
      <c r="H26" s="20">
        <f>IF(A27="Subtask",IF(SUM(F26:G26)&lt;&gt;SUM(H27:H35),"(Incomplete)",SUM(H27:H35)),SUM(F26:G26))</f>
        <v>0</v>
      </c>
      <c r="I26" s="21" t="str">
        <f>IF(H26="(Incomplete)","Total of Subtasks does not match Proposed Use total.",IF(AND(A25="",B26="error"),"Missing row above.",""))</f>
        <v/>
      </c>
    </row>
    <row r="27" spans="1:13" x14ac:dyDescent="0.2">
      <c r="A27" s="56">
        <f t="shared" ref="A27:A35" si="1">A15</f>
        <v>0</v>
      </c>
      <c r="B27" s="23" t="str">
        <f>IF(A27="Proposed Use",COUNTIF($A$3:A26,"Proposed use")+1,IF(A27="Subtask",B26+0.1&amp;"",""))</f>
        <v/>
      </c>
      <c r="C27" s="99" t="s">
        <v>89</v>
      </c>
      <c r="D27" s="100"/>
      <c r="E27" s="100"/>
      <c r="F27" s="101"/>
      <c r="G27" s="101"/>
      <c r="H27" s="25" t="b">
        <f t="shared" ref="H27:H35" si="2">IF($A27="Subtask",SUM(F27:G27,0))</f>
        <v>0</v>
      </c>
      <c r="I27" s="21" t="str">
        <f t="shared" ref="I27:I35" si="3">IF(H27="(Incomplete)","Total of Subtasks does not match Proposed Use total.",IF(AND($A26="",$B27="error"),"Missing row above.",""))</f>
        <v/>
      </c>
      <c r="J27" s="21"/>
    </row>
    <row r="28" spans="1:13" x14ac:dyDescent="0.2">
      <c r="A28" s="56">
        <f t="shared" si="1"/>
        <v>0</v>
      </c>
      <c r="B28" s="23" t="str">
        <f>IF(AND(A27="",A28&lt;&gt;""),"ERROR",IF(A28="Proposed Use",COUNTIF($A$3:A27,"Proposed use")+1,IF(A28="Subtask",B27+0.1&amp;"","")))</f>
        <v/>
      </c>
      <c r="C28" s="99" t="s">
        <v>89</v>
      </c>
      <c r="D28" s="100"/>
      <c r="E28" s="100"/>
      <c r="F28" s="101"/>
      <c r="G28" s="101"/>
      <c r="H28" s="25" t="b">
        <f t="shared" si="2"/>
        <v>0</v>
      </c>
      <c r="I28" s="21" t="str">
        <f t="shared" si="3"/>
        <v/>
      </c>
      <c r="J28" s="21"/>
    </row>
    <row r="29" spans="1:13" x14ac:dyDescent="0.2">
      <c r="A29" s="56">
        <f t="shared" si="1"/>
        <v>0</v>
      </c>
      <c r="B29" s="23" t="str">
        <f>IF(AND(A28="",A29&lt;&gt;""),"ERROR",IF(A29="Proposed Use",COUNTIF($A$3:A28,"Proposed use")+1,IF(A29="Subtask",B28+0.1&amp;"","")))</f>
        <v/>
      </c>
      <c r="C29" s="99" t="s">
        <v>89</v>
      </c>
      <c r="D29" s="100"/>
      <c r="E29" s="100"/>
      <c r="F29" s="101"/>
      <c r="G29" s="101"/>
      <c r="H29" s="25" t="b">
        <f t="shared" si="2"/>
        <v>0</v>
      </c>
      <c r="I29" s="21" t="str">
        <f t="shared" si="3"/>
        <v/>
      </c>
      <c r="J29" s="21"/>
      <c r="M29" s="16"/>
    </row>
    <row r="30" spans="1:13" x14ac:dyDescent="0.2">
      <c r="A30" s="56">
        <f t="shared" si="1"/>
        <v>0</v>
      </c>
      <c r="B30" s="23" t="str">
        <f>IF(AND(A29="",A30&lt;&gt;""),"ERROR",IF(A30="Proposed Use",COUNTIF($A$3:A29,"Proposed use")+1,IF(A30="Subtask",B29+0.1&amp;"","")))</f>
        <v/>
      </c>
      <c r="C30" s="99" t="s">
        <v>89</v>
      </c>
      <c r="D30" s="100"/>
      <c r="E30" s="100"/>
      <c r="F30" s="101"/>
      <c r="G30" s="101"/>
      <c r="H30" s="25" t="b">
        <f t="shared" si="2"/>
        <v>0</v>
      </c>
      <c r="I30" s="21" t="str">
        <f t="shared" si="3"/>
        <v/>
      </c>
      <c r="J30" s="21"/>
    </row>
    <row r="31" spans="1:13" x14ac:dyDescent="0.2">
      <c r="A31" s="56">
        <f t="shared" si="1"/>
        <v>0</v>
      </c>
      <c r="B31" s="23" t="str">
        <f>IF(AND(A30="",A31&lt;&gt;""),"ERROR",IF(A31="Proposed Use",COUNTIF($A$3:A30,"Proposed use")+1,IF(A31="Subtask",B30+0.1&amp;"","")))</f>
        <v/>
      </c>
      <c r="C31" s="102" t="s">
        <v>89</v>
      </c>
      <c r="D31" s="100"/>
      <c r="E31" s="100"/>
      <c r="F31" s="101"/>
      <c r="G31" s="101"/>
      <c r="H31" s="25" t="b">
        <f t="shared" si="2"/>
        <v>0</v>
      </c>
      <c r="I31" s="21" t="str">
        <f t="shared" si="3"/>
        <v/>
      </c>
      <c r="J31" s="21"/>
    </row>
    <row r="32" spans="1:13" x14ac:dyDescent="0.2">
      <c r="A32" s="56">
        <f t="shared" si="1"/>
        <v>0</v>
      </c>
      <c r="B32" s="23" t="str">
        <f>IF(AND(A31="",A32&lt;&gt;""),"ERROR",IF(A32="Proposed Use",COUNTIF($A$3:A31,"Proposed use")+1,IF(A32="Subtask",B31+0.1&amp;"","")))</f>
        <v/>
      </c>
      <c r="C32" s="102" t="s">
        <v>89</v>
      </c>
      <c r="D32" s="100"/>
      <c r="E32" s="100"/>
      <c r="F32" s="101"/>
      <c r="G32" s="101"/>
      <c r="H32" s="25" t="b">
        <f t="shared" si="2"/>
        <v>0</v>
      </c>
      <c r="I32" s="21" t="str">
        <f t="shared" si="3"/>
        <v/>
      </c>
      <c r="J32" s="21"/>
    </row>
    <row r="33" spans="1:10" x14ac:dyDescent="0.2">
      <c r="A33" s="56">
        <f t="shared" si="1"/>
        <v>0</v>
      </c>
      <c r="B33" s="23" t="str">
        <f>IF(AND(A32="",A33&lt;&gt;""),"ERROR",IF(A33="Proposed Use",COUNTIF($A$3:A32,"Proposed use")+1,IF(A33="Subtask",B32+0.1&amp;"","")))</f>
        <v/>
      </c>
      <c r="C33" s="102" t="s">
        <v>89</v>
      </c>
      <c r="D33" s="100"/>
      <c r="E33" s="100"/>
      <c r="F33" s="101"/>
      <c r="G33" s="101"/>
      <c r="H33" s="25" t="b">
        <f t="shared" si="2"/>
        <v>0</v>
      </c>
      <c r="I33" s="21" t="str">
        <f t="shared" si="3"/>
        <v/>
      </c>
      <c r="J33" s="21"/>
    </row>
    <row r="34" spans="1:10" x14ac:dyDescent="0.2">
      <c r="A34" s="56">
        <f t="shared" si="1"/>
        <v>0</v>
      </c>
      <c r="B34" s="23" t="str">
        <f>IF(AND(A33="",A34&lt;&gt;""),"ERROR",IF(A34="Proposed Use",COUNTIF($A$3:A33,"Proposed use")+1,IF(A34="Subtask",B33+0.1&amp;"","")))</f>
        <v/>
      </c>
      <c r="C34" s="102" t="s">
        <v>89</v>
      </c>
      <c r="D34" s="100"/>
      <c r="E34" s="100"/>
      <c r="F34" s="101"/>
      <c r="G34" s="101"/>
      <c r="H34" s="25" t="b">
        <f t="shared" si="2"/>
        <v>0</v>
      </c>
      <c r="I34" s="21" t="str">
        <f t="shared" si="3"/>
        <v/>
      </c>
      <c r="J34" s="21"/>
    </row>
    <row r="35" spans="1:10" x14ac:dyDescent="0.2">
      <c r="A35" s="56">
        <f t="shared" si="1"/>
        <v>0</v>
      </c>
      <c r="B35" s="23" t="str">
        <f>IF(AND(A34="",A35&lt;&gt;""),"ERROR",IF(A35="Proposed Use",COUNTIF($A$3:A34,"Proposed use")+1,IF(A35="Subtask",B34+0.1&amp;"","")))</f>
        <v/>
      </c>
      <c r="C35" s="102" t="s">
        <v>89</v>
      </c>
      <c r="D35" s="100"/>
      <c r="E35" s="100"/>
      <c r="F35" s="101"/>
      <c r="G35" s="101"/>
      <c r="H35" s="25" t="b">
        <f t="shared" si="2"/>
        <v>0</v>
      </c>
      <c r="I35" s="30" t="str">
        <f t="shared" si="3"/>
        <v/>
      </c>
      <c r="J35" s="30"/>
    </row>
    <row r="36" spans="1:10" x14ac:dyDescent="0.2">
      <c r="C36" s="143"/>
      <c r="D36" s="143"/>
      <c r="E36" s="143"/>
      <c r="F36" s="143"/>
      <c r="G36" s="143"/>
    </row>
    <row r="38" spans="1:10" ht="23.25" x14ac:dyDescent="0.2">
      <c r="A38" s="221" t="s">
        <v>90</v>
      </c>
      <c r="B38" s="222"/>
      <c r="C38" s="222"/>
      <c r="D38" s="222"/>
      <c r="E38" s="222"/>
      <c r="F38" s="222"/>
      <c r="G38" s="222"/>
      <c r="H38" s="222"/>
      <c r="I38" s="223"/>
    </row>
    <row r="39" spans="1:10" ht="30" customHeight="1" x14ac:dyDescent="0.2">
      <c r="A39" s="245" t="s">
        <v>91</v>
      </c>
      <c r="B39" s="246"/>
      <c r="C39" s="246"/>
      <c r="D39" s="246"/>
      <c r="E39" s="246"/>
      <c r="F39" s="246"/>
      <c r="G39" s="246"/>
      <c r="H39" s="246"/>
      <c r="I39" s="247"/>
    </row>
    <row r="40" spans="1:10" ht="119.25" customHeight="1" x14ac:dyDescent="0.2">
      <c r="A40" s="248"/>
      <c r="B40" s="249"/>
      <c r="C40" s="249"/>
      <c r="D40" s="249"/>
      <c r="E40" s="249"/>
      <c r="F40" s="249"/>
      <c r="G40" s="249"/>
      <c r="H40" s="249"/>
      <c r="I40" s="250"/>
    </row>
    <row r="41" spans="1:10" ht="30" customHeight="1" x14ac:dyDescent="0.2">
      <c r="A41" s="251" t="s">
        <v>92</v>
      </c>
      <c r="B41" s="252"/>
      <c r="C41" s="252"/>
      <c r="D41" s="252"/>
      <c r="E41" s="252"/>
      <c r="F41" s="252"/>
      <c r="G41" s="252"/>
      <c r="H41" s="252"/>
      <c r="I41" s="253"/>
    </row>
    <row r="42" spans="1:10" ht="126" customHeight="1" x14ac:dyDescent="0.2">
      <c r="A42" s="248"/>
      <c r="B42" s="249"/>
      <c r="C42" s="249"/>
      <c r="D42" s="249"/>
      <c r="E42" s="249"/>
      <c r="F42" s="249"/>
      <c r="G42" s="249"/>
      <c r="H42" s="249"/>
      <c r="I42" s="250"/>
    </row>
    <row r="43" spans="1:10" ht="30" customHeight="1" x14ac:dyDescent="0.2">
      <c r="A43" s="279" t="s">
        <v>93</v>
      </c>
      <c r="B43" s="280"/>
      <c r="C43" s="280"/>
      <c r="D43" s="280"/>
      <c r="E43" s="280"/>
      <c r="F43" s="280"/>
      <c r="G43" s="280"/>
      <c r="H43" s="280"/>
      <c r="I43" s="281"/>
    </row>
    <row r="44" spans="1:10" ht="120.75" customHeight="1" x14ac:dyDescent="0.2">
      <c r="A44" s="248"/>
      <c r="B44" s="249"/>
      <c r="C44" s="249"/>
      <c r="D44" s="249"/>
      <c r="E44" s="249"/>
      <c r="F44" s="249"/>
      <c r="G44" s="249"/>
      <c r="H44" s="249"/>
      <c r="I44" s="250"/>
    </row>
    <row r="45" spans="1:10" x14ac:dyDescent="0.2">
      <c r="A45" s="278" t="s">
        <v>94</v>
      </c>
      <c r="B45" s="252"/>
      <c r="C45" s="252"/>
      <c r="D45" s="252"/>
      <c r="E45" s="252"/>
      <c r="F45" s="252"/>
      <c r="G45" s="252"/>
      <c r="H45" s="252"/>
      <c r="I45" s="253"/>
    </row>
    <row r="46" spans="1:10" ht="119.25" customHeight="1" x14ac:dyDescent="0.2">
      <c r="A46" s="285"/>
      <c r="B46" s="286"/>
      <c r="C46" s="286"/>
      <c r="D46" s="286"/>
      <c r="E46" s="286"/>
      <c r="F46" s="286"/>
      <c r="G46" s="286"/>
      <c r="H46" s="286"/>
      <c r="I46" s="287"/>
    </row>
    <row r="47" spans="1:10" ht="30" customHeight="1" x14ac:dyDescent="0.2">
      <c r="A47" s="278" t="s">
        <v>95</v>
      </c>
      <c r="B47" s="252"/>
      <c r="C47" s="252"/>
      <c r="D47" s="252"/>
      <c r="E47" s="252"/>
      <c r="F47" s="252"/>
      <c r="G47" s="252"/>
      <c r="H47" s="252"/>
      <c r="I47" s="253"/>
    </row>
    <row r="48" spans="1:10" ht="126.75" customHeight="1" x14ac:dyDescent="0.2">
      <c r="A48" s="282"/>
      <c r="B48" s="283"/>
      <c r="C48" s="283"/>
      <c r="D48" s="283"/>
      <c r="E48" s="283"/>
      <c r="F48" s="283"/>
      <c r="G48" s="283"/>
      <c r="H48" s="283"/>
      <c r="I48" s="284"/>
    </row>
    <row r="49" spans="1:13" ht="29.25" customHeight="1" x14ac:dyDescent="0.2">
      <c r="A49" s="77"/>
      <c r="B49" s="77"/>
      <c r="C49" s="77"/>
      <c r="D49" s="77"/>
      <c r="E49" s="77"/>
      <c r="F49" s="77"/>
      <c r="G49" s="77"/>
      <c r="H49" s="77"/>
      <c r="I49" s="78"/>
    </row>
    <row r="50" spans="1:13" ht="41.25" customHeight="1" x14ac:dyDescent="0.2">
      <c r="A50" s="288" t="s">
        <v>96</v>
      </c>
      <c r="B50" s="289"/>
      <c r="C50" s="289"/>
      <c r="D50" s="289"/>
      <c r="E50" s="289"/>
      <c r="F50" s="289"/>
      <c r="G50" s="289"/>
      <c r="H50" s="289"/>
      <c r="I50" s="290"/>
    </row>
    <row r="51" spans="1:13" ht="54.75" customHeight="1" x14ac:dyDescent="0.2">
      <c r="A51" s="294" t="s">
        <v>97</v>
      </c>
      <c r="B51" s="295"/>
      <c r="C51" s="295"/>
      <c r="D51" s="295"/>
      <c r="E51" s="295"/>
      <c r="F51" s="295"/>
      <c r="G51" s="295"/>
      <c r="H51" s="295"/>
      <c r="I51" s="296"/>
      <c r="K51" s="12"/>
      <c r="L51" s="12"/>
      <c r="M51" s="12"/>
    </row>
    <row r="52" spans="1:13" ht="193.5" customHeight="1" x14ac:dyDescent="0.2">
      <c r="A52" s="248"/>
      <c r="B52" s="249"/>
      <c r="C52" s="249"/>
      <c r="D52" s="249"/>
      <c r="E52" s="249"/>
      <c r="F52" s="249"/>
      <c r="G52" s="249"/>
      <c r="H52" s="249"/>
      <c r="I52" s="250"/>
    </row>
    <row r="53" spans="1:13" ht="53.25" customHeight="1" x14ac:dyDescent="0.2">
      <c r="A53" s="278" t="s">
        <v>98</v>
      </c>
      <c r="B53" s="252"/>
      <c r="C53" s="252"/>
      <c r="D53" s="252"/>
      <c r="E53" s="252"/>
      <c r="F53" s="252"/>
      <c r="G53" s="252"/>
      <c r="H53" s="252"/>
      <c r="I53" s="253"/>
    </row>
    <row r="54" spans="1:13" ht="196.5" customHeight="1" x14ac:dyDescent="0.2">
      <c r="A54" s="248"/>
      <c r="B54" s="249"/>
      <c r="C54" s="249"/>
      <c r="D54" s="249"/>
      <c r="E54" s="249"/>
      <c r="F54" s="249"/>
      <c r="G54" s="249"/>
      <c r="H54" s="249"/>
      <c r="I54" s="250"/>
    </row>
    <row r="55" spans="1:13" s="79" customFormat="1" ht="80.099999999999994" customHeight="1" x14ac:dyDescent="0.25">
      <c r="A55" s="278" t="s">
        <v>99</v>
      </c>
      <c r="B55" s="252"/>
      <c r="C55" s="252"/>
      <c r="D55" s="252"/>
      <c r="E55" s="252"/>
      <c r="F55" s="252"/>
      <c r="G55" s="252"/>
      <c r="H55" s="252"/>
      <c r="I55" s="253"/>
    </row>
    <row r="56" spans="1:13" ht="195.75" customHeight="1" x14ac:dyDescent="0.2">
      <c r="A56" s="282"/>
      <c r="B56" s="283"/>
      <c r="C56" s="283"/>
      <c r="D56" s="283"/>
      <c r="E56" s="283"/>
      <c r="F56" s="283"/>
      <c r="G56" s="283"/>
      <c r="H56" s="283"/>
      <c r="I56" s="284"/>
    </row>
    <row r="58" spans="1:13" ht="33" customHeight="1" x14ac:dyDescent="0.2">
      <c r="A58" s="224" t="s">
        <v>100</v>
      </c>
      <c r="B58" s="225"/>
      <c r="C58" s="225"/>
      <c r="D58" s="225"/>
      <c r="E58" s="225"/>
      <c r="F58" s="225"/>
      <c r="G58" s="225"/>
      <c r="H58" s="225"/>
      <c r="I58" s="226"/>
    </row>
    <row r="59" spans="1:13" s="80" customFormat="1" ht="45.75" customHeight="1" x14ac:dyDescent="0.25">
      <c r="A59" s="291" t="s">
        <v>101</v>
      </c>
      <c r="B59" s="292"/>
      <c r="C59" s="292"/>
      <c r="D59" s="292"/>
      <c r="E59" s="292"/>
      <c r="F59" s="292"/>
      <c r="G59" s="292"/>
      <c r="H59" s="292"/>
      <c r="I59" s="293"/>
    </row>
    <row r="60" spans="1:13" ht="32.25" customHeight="1" x14ac:dyDescent="0.2">
      <c r="A60" s="90"/>
      <c r="B60" s="300" t="s">
        <v>102</v>
      </c>
      <c r="C60" s="300"/>
      <c r="D60" s="300"/>
      <c r="E60" s="300"/>
      <c r="F60" s="300"/>
      <c r="G60" s="300"/>
      <c r="H60" s="300"/>
      <c r="I60" s="301"/>
    </row>
    <row r="61" spans="1:13" ht="32.25" customHeight="1" x14ac:dyDescent="0.2">
      <c r="A61" s="90"/>
      <c r="B61" s="302" t="s">
        <v>103</v>
      </c>
      <c r="C61" s="302"/>
      <c r="D61" s="302"/>
      <c r="E61" s="302"/>
      <c r="F61" s="302"/>
      <c r="G61" s="302"/>
      <c r="H61" s="302"/>
      <c r="I61" s="303"/>
    </row>
    <row r="62" spans="1:13" ht="32.25" customHeight="1" x14ac:dyDescent="0.2">
      <c r="A62" s="90"/>
      <c r="B62" s="302" t="s">
        <v>104</v>
      </c>
      <c r="C62" s="302"/>
      <c r="D62" s="302"/>
      <c r="E62" s="302"/>
      <c r="F62" s="302"/>
      <c r="G62" s="302"/>
      <c r="H62" s="302"/>
      <c r="I62" s="303"/>
    </row>
    <row r="63" spans="1:13" ht="32.25" customHeight="1" x14ac:dyDescent="0.2">
      <c r="A63" s="90"/>
      <c r="B63" s="302" t="s">
        <v>105</v>
      </c>
      <c r="C63" s="302"/>
      <c r="D63" s="302"/>
      <c r="E63" s="302"/>
      <c r="F63" s="302"/>
      <c r="G63" s="302"/>
      <c r="H63" s="302"/>
      <c r="I63" s="303"/>
    </row>
    <row r="64" spans="1:13" ht="32.25" customHeight="1" x14ac:dyDescent="0.2">
      <c r="A64" s="90"/>
      <c r="B64" s="304" t="s">
        <v>106</v>
      </c>
      <c r="C64" s="304"/>
      <c r="D64" s="304"/>
      <c r="E64" s="304"/>
      <c r="F64" s="304"/>
      <c r="G64" s="304"/>
      <c r="H64" s="304"/>
      <c r="I64" s="305"/>
    </row>
    <row r="65" spans="1:10" ht="32.25" customHeight="1" x14ac:dyDescent="0.2">
      <c r="A65" s="297" t="s">
        <v>107</v>
      </c>
      <c r="B65" s="298"/>
      <c r="C65" s="298"/>
      <c r="D65" s="298"/>
      <c r="E65" s="298"/>
      <c r="F65" s="298"/>
      <c r="G65" s="298"/>
      <c r="H65" s="298"/>
      <c r="I65" s="299"/>
    </row>
    <row r="66" spans="1:10" ht="206.25" customHeight="1" x14ac:dyDescent="0.2">
      <c r="A66" s="171"/>
      <c r="B66" s="172"/>
      <c r="C66" s="172"/>
      <c r="D66" s="172"/>
      <c r="E66" s="172"/>
      <c r="F66" s="172"/>
      <c r="G66" s="172"/>
      <c r="H66" s="172"/>
      <c r="I66" s="173"/>
    </row>
    <row r="67" spans="1:10" ht="15" thickBot="1" x14ac:dyDescent="0.25"/>
    <row r="68" spans="1:10" ht="23.25" x14ac:dyDescent="0.35">
      <c r="A68" s="209" t="s">
        <v>108</v>
      </c>
      <c r="B68" s="210"/>
      <c r="C68" s="210"/>
      <c r="D68" s="210"/>
      <c r="E68" s="210"/>
      <c r="F68" s="211"/>
      <c r="G68" s="81"/>
      <c r="H68" s="81"/>
      <c r="I68" s="81"/>
    </row>
    <row r="69" spans="1:10" x14ac:dyDescent="0.2">
      <c r="A69" s="212" t="s">
        <v>109</v>
      </c>
      <c r="B69" s="213"/>
      <c r="C69" s="213"/>
      <c r="D69" s="213"/>
      <c r="E69" s="213"/>
      <c r="F69" s="214"/>
      <c r="G69" s="82"/>
      <c r="H69" s="82"/>
      <c r="I69" s="82"/>
    </row>
    <row r="70" spans="1:10" ht="39" customHeight="1" x14ac:dyDescent="0.2">
      <c r="A70" s="215" t="s">
        <v>110</v>
      </c>
      <c r="B70" s="216"/>
      <c r="C70" s="216"/>
      <c r="D70" s="216"/>
      <c r="E70" s="216"/>
      <c r="F70" s="217"/>
      <c r="G70" s="83"/>
      <c r="H70" s="83"/>
      <c r="I70" s="83"/>
      <c r="J70" s="84"/>
    </row>
    <row r="71" spans="1:10" ht="30" customHeight="1" x14ac:dyDescent="0.2">
      <c r="A71" s="215" t="s">
        <v>111</v>
      </c>
      <c r="B71" s="216"/>
      <c r="C71" s="216"/>
      <c r="D71" s="216"/>
      <c r="E71" s="216"/>
      <c r="F71" s="217"/>
      <c r="G71" s="83"/>
      <c r="H71" s="83"/>
      <c r="I71" s="83"/>
    </row>
    <row r="72" spans="1:10" ht="37.5" customHeight="1" x14ac:dyDescent="0.2">
      <c r="A72" s="215" t="s">
        <v>165</v>
      </c>
      <c r="B72" s="216"/>
      <c r="C72" s="216"/>
      <c r="D72" s="216"/>
      <c r="E72" s="216"/>
      <c r="F72" s="217"/>
      <c r="G72" s="83"/>
      <c r="H72" s="83"/>
      <c r="I72" s="83"/>
    </row>
    <row r="73" spans="1:10" ht="30" customHeight="1" x14ac:dyDescent="0.2">
      <c r="A73" s="215" t="s">
        <v>113</v>
      </c>
      <c r="B73" s="216"/>
      <c r="C73" s="216"/>
      <c r="D73" s="216"/>
      <c r="E73" s="216"/>
      <c r="F73" s="217"/>
      <c r="G73" s="83"/>
      <c r="H73" s="83"/>
      <c r="I73" s="83"/>
    </row>
    <row r="74" spans="1:10" ht="143.25" customHeight="1" x14ac:dyDescent="0.2">
      <c r="A74" s="262"/>
      <c r="B74" s="263"/>
      <c r="C74" s="263"/>
      <c r="D74" s="85" t="s">
        <v>114</v>
      </c>
      <c r="E74" s="85" t="s">
        <v>115</v>
      </c>
      <c r="F74" s="86" t="s">
        <v>116</v>
      </c>
    </row>
    <row r="75" spans="1:10" ht="62.45" customHeight="1" x14ac:dyDescent="0.2">
      <c r="A75" s="260" t="s">
        <v>117</v>
      </c>
      <c r="B75" s="261"/>
      <c r="C75" s="135" t="s">
        <v>166</v>
      </c>
      <c r="D75" s="107"/>
      <c r="E75" s="107"/>
      <c r="F75" s="108"/>
    </row>
    <row r="76" spans="1:10" ht="31.5" customHeight="1" x14ac:dyDescent="0.2">
      <c r="A76" s="260"/>
      <c r="B76" s="261"/>
      <c r="C76" s="135" t="s">
        <v>167</v>
      </c>
      <c r="D76" s="107"/>
      <c r="E76" s="107"/>
      <c r="F76" s="108"/>
    </row>
    <row r="77" spans="1:10" ht="31.5" customHeight="1" x14ac:dyDescent="0.2">
      <c r="A77" s="260"/>
      <c r="B77" s="261"/>
      <c r="C77" s="135" t="s">
        <v>168</v>
      </c>
      <c r="D77" s="107"/>
      <c r="E77" s="107"/>
      <c r="F77" s="108"/>
    </row>
    <row r="78" spans="1:10" ht="62.45" customHeight="1" x14ac:dyDescent="0.2">
      <c r="A78" s="258" t="s">
        <v>120</v>
      </c>
      <c r="B78" s="259"/>
      <c r="C78" s="135" t="s">
        <v>169</v>
      </c>
      <c r="D78" s="107"/>
      <c r="E78" s="107"/>
      <c r="F78" s="108"/>
    </row>
    <row r="79" spans="1:10" ht="31.5" customHeight="1" x14ac:dyDescent="0.2">
      <c r="A79" s="258"/>
      <c r="B79" s="259"/>
      <c r="C79" s="135" t="s">
        <v>170</v>
      </c>
      <c r="D79" s="107"/>
      <c r="E79" s="107"/>
      <c r="F79" s="108"/>
    </row>
    <row r="80" spans="1:10" ht="32.1" customHeight="1" x14ac:dyDescent="0.2">
      <c r="A80" s="258"/>
      <c r="B80" s="259"/>
      <c r="C80" s="135" t="s">
        <v>171</v>
      </c>
      <c r="D80" s="107"/>
      <c r="E80" s="107"/>
      <c r="F80" s="108"/>
      <c r="G80" s="136"/>
      <c r="H80" s="136"/>
      <c r="I80" s="136"/>
    </row>
    <row r="81" spans="1:7" ht="62.1" customHeight="1" x14ac:dyDescent="0.2">
      <c r="A81" s="258" t="s">
        <v>123</v>
      </c>
      <c r="B81" s="259"/>
      <c r="C81" s="135" t="s">
        <v>172</v>
      </c>
      <c r="D81" s="107"/>
      <c r="E81" s="107"/>
      <c r="F81" s="108"/>
    </row>
    <row r="82" spans="1:7" ht="31.5" customHeight="1" x14ac:dyDescent="0.2">
      <c r="A82" s="258"/>
      <c r="B82" s="259"/>
      <c r="C82" s="135" t="s">
        <v>167</v>
      </c>
      <c r="D82" s="107"/>
      <c r="E82" s="107"/>
      <c r="F82" s="108"/>
    </row>
    <row r="83" spans="1:7" ht="35.1" customHeight="1" x14ac:dyDescent="0.2">
      <c r="A83" s="258"/>
      <c r="B83" s="259"/>
      <c r="C83" s="135" t="s">
        <v>168</v>
      </c>
      <c r="D83" s="107"/>
      <c r="E83" s="107"/>
      <c r="F83" s="108"/>
    </row>
    <row r="84" spans="1:7" ht="266.10000000000002" customHeight="1" thickBot="1" x14ac:dyDescent="0.25">
      <c r="A84" s="256" t="s">
        <v>125</v>
      </c>
      <c r="B84" s="257"/>
      <c r="C84" s="137" t="s">
        <v>126</v>
      </c>
      <c r="D84" s="109"/>
      <c r="E84" s="109"/>
      <c r="F84" s="110"/>
    </row>
    <row r="85" spans="1:7" ht="30" customHeight="1" x14ac:dyDescent="0.2">
      <c r="A85" s="138"/>
      <c r="B85" s="138"/>
      <c r="C85" s="138"/>
      <c r="D85" s="138"/>
      <c r="E85" s="138"/>
      <c r="F85" s="138"/>
      <c r="G85" s="139"/>
    </row>
  </sheetData>
  <sheetProtection algorithmName="SHA-512" hashValue="mTtTtdvaOtvZ3jjiWb2NkTd9L7E0fb7qB/fbRTgDjFJ+it8m0v83FcTr87y/c1Gfo54q1EG+ZEy+ePBsYfVbBg==" saltValue="C/9QpK+PFthHQvKW+uPfYg==" spinCount="100000" sheet="1" objects="1" scenarios="1"/>
  <mergeCells count="80">
    <mergeCell ref="A56:I56"/>
    <mergeCell ref="A55:I55"/>
    <mergeCell ref="A50:I50"/>
    <mergeCell ref="A59:I59"/>
    <mergeCell ref="A66:I66"/>
    <mergeCell ref="A52:I52"/>
    <mergeCell ref="A51:I51"/>
    <mergeCell ref="A65:I65"/>
    <mergeCell ref="B60:I60"/>
    <mergeCell ref="B61:I61"/>
    <mergeCell ref="B62:I62"/>
    <mergeCell ref="B63:I63"/>
    <mergeCell ref="B64:I64"/>
    <mergeCell ref="A48:I48"/>
    <mergeCell ref="A47:I47"/>
    <mergeCell ref="A54:I54"/>
    <mergeCell ref="A53:I53"/>
    <mergeCell ref="A46:I46"/>
    <mergeCell ref="A45:I45"/>
    <mergeCell ref="A44:I44"/>
    <mergeCell ref="A43:I43"/>
    <mergeCell ref="A42:I42"/>
    <mergeCell ref="F22:G22"/>
    <mergeCell ref="F21:G21"/>
    <mergeCell ref="F20:G20"/>
    <mergeCell ref="H19:I19"/>
    <mergeCell ref="H18:I18"/>
    <mergeCell ref="H22:I22"/>
    <mergeCell ref="H21:I21"/>
    <mergeCell ref="H20:I20"/>
    <mergeCell ref="F13:G13"/>
    <mergeCell ref="H14:I14"/>
    <mergeCell ref="H13:I13"/>
    <mergeCell ref="H17:I17"/>
    <mergeCell ref="H16:I16"/>
    <mergeCell ref="H15:I15"/>
    <mergeCell ref="F16:G16"/>
    <mergeCell ref="F15:G15"/>
    <mergeCell ref="A73:F73"/>
    <mergeCell ref="A11:I11"/>
    <mergeCell ref="D23:E23"/>
    <mergeCell ref="D22:E22"/>
    <mergeCell ref="D21:E21"/>
    <mergeCell ref="D20:E20"/>
    <mergeCell ref="D19:E19"/>
    <mergeCell ref="D18:E18"/>
    <mergeCell ref="D17:E17"/>
    <mergeCell ref="D16:E16"/>
    <mergeCell ref="D15:E15"/>
    <mergeCell ref="D14:E14"/>
    <mergeCell ref="D13:E13"/>
    <mergeCell ref="F23:G23"/>
    <mergeCell ref="F17:G17"/>
    <mergeCell ref="F14:G14"/>
    <mergeCell ref="A84:B84"/>
    <mergeCell ref="A78:B80"/>
    <mergeCell ref="A81:B83"/>
    <mergeCell ref="A75:B77"/>
    <mergeCell ref="A74:C74"/>
    <mergeCell ref="A10:I10"/>
    <mergeCell ref="A38:I38"/>
    <mergeCell ref="A58:I58"/>
    <mergeCell ref="A1:I1"/>
    <mergeCell ref="B7:I7"/>
    <mergeCell ref="B6:I6"/>
    <mergeCell ref="B5:I5"/>
    <mergeCell ref="B4:I4"/>
    <mergeCell ref="A3:I3"/>
    <mergeCell ref="A2:I2"/>
    <mergeCell ref="A39:I39"/>
    <mergeCell ref="A40:I40"/>
    <mergeCell ref="A41:I41"/>
    <mergeCell ref="F19:G19"/>
    <mergeCell ref="F18:G18"/>
    <mergeCell ref="H23:I23"/>
    <mergeCell ref="A68:F68"/>
    <mergeCell ref="A69:F69"/>
    <mergeCell ref="A70:F70"/>
    <mergeCell ref="A71:F71"/>
    <mergeCell ref="A72:F72"/>
  </mergeCells>
  <conditionalFormatting sqref="A15">
    <cfRule type="expression" dxfId="359" priority="29">
      <formula>$A15&lt;&gt;""</formula>
    </cfRule>
    <cfRule type="expression" dxfId="358" priority="59">
      <formula>$A14&lt;&gt;""</formula>
    </cfRule>
  </conditionalFormatting>
  <conditionalFormatting sqref="A15:D15">
    <cfRule type="expression" dxfId="357" priority="58">
      <formula>$A15&lt;&gt;""</formula>
    </cfRule>
  </conditionalFormatting>
  <conditionalFormatting sqref="B15:I23">
    <cfRule type="expression" dxfId="356" priority="55">
      <formula>$A15=""</formula>
    </cfRule>
  </conditionalFormatting>
  <conditionalFormatting sqref="C15:I23">
    <cfRule type="expression" dxfId="355" priority="56">
      <formula>$A15&lt;&gt;0</formula>
    </cfRule>
  </conditionalFormatting>
  <conditionalFormatting sqref="B15">
    <cfRule type="cellIs" dxfId="354" priority="47" operator="equal">
      <formula>"&lt; Add Subtask"</formula>
    </cfRule>
    <cfRule type="cellIs" dxfId="353" priority="57" operator="equal">
      <formula>"ERROR"</formula>
    </cfRule>
  </conditionalFormatting>
  <conditionalFormatting sqref="A16:A23">
    <cfRule type="expression" dxfId="352" priority="54">
      <formula>$A15&lt;&gt;""</formula>
    </cfRule>
  </conditionalFormatting>
  <conditionalFormatting sqref="B16:B23">
    <cfRule type="cellIs" dxfId="351" priority="52" operator="equal">
      <formula>"ERROR"</formula>
    </cfRule>
  </conditionalFormatting>
  <conditionalFormatting sqref="J14">
    <cfRule type="expression" dxfId="350" priority="50">
      <formula>$B14="error"</formula>
    </cfRule>
  </conditionalFormatting>
  <conditionalFormatting sqref="J15:J23">
    <cfRule type="expression" dxfId="349" priority="48">
      <formula>$B15="error"</formula>
    </cfRule>
  </conditionalFormatting>
  <conditionalFormatting sqref="J14:J23">
    <cfRule type="expression" dxfId="348" priority="60">
      <formula>$I14="(Incomplete)"</formula>
    </cfRule>
    <cfRule type="expression" dxfId="347" priority="61">
      <formula>$A14=""</formula>
    </cfRule>
  </conditionalFormatting>
  <conditionalFormatting sqref="A27:G35">
    <cfRule type="expression" dxfId="346" priority="30">
      <formula>$A15&lt;&gt;""</formula>
    </cfRule>
    <cfRule type="expression" dxfId="345" priority="40">
      <formula>$A15=""</formula>
    </cfRule>
  </conditionalFormatting>
  <conditionalFormatting sqref="C27:G35">
    <cfRule type="expression" dxfId="344" priority="41">
      <formula>$A15&lt;&gt;0</formula>
    </cfRule>
  </conditionalFormatting>
  <conditionalFormatting sqref="B27">
    <cfRule type="cellIs" dxfId="343" priority="42" operator="equal">
      <formula>"ERROR"</formula>
    </cfRule>
  </conditionalFormatting>
  <conditionalFormatting sqref="B28:B35">
    <cfRule type="cellIs" dxfId="342" priority="37" operator="equal">
      <formula>"ERROR"</formula>
    </cfRule>
  </conditionalFormatting>
  <conditionalFormatting sqref="A26:G35">
    <cfRule type="expression" dxfId="341" priority="36">
      <formula>$A26="Proposed Use"</formula>
    </cfRule>
  </conditionalFormatting>
  <conditionalFormatting sqref="A14:I23">
    <cfRule type="expression" dxfId="340" priority="51">
      <formula>$A14="Proposed Use"</formula>
    </cfRule>
    <cfRule type="expression" dxfId="339" priority="53">
      <formula>$A14&lt;&gt;""</formula>
    </cfRule>
  </conditionalFormatting>
  <conditionalFormatting sqref="A16:A23">
    <cfRule type="expression" dxfId="338" priority="26">
      <formula>$A16&lt;&gt;""</formula>
    </cfRule>
    <cfRule type="expression" dxfId="337" priority="28">
      <formula>$A15&lt;&gt;""</formula>
    </cfRule>
  </conditionalFormatting>
  <conditionalFormatting sqref="A16:A23">
    <cfRule type="expression" dxfId="336" priority="27">
      <formula>$A16&lt;&gt;""</formula>
    </cfRule>
  </conditionalFormatting>
  <conditionalFormatting sqref="J27:J35">
    <cfRule type="expression" dxfId="335" priority="20">
      <formula>$I27="(Incomplete)"</formula>
    </cfRule>
    <cfRule type="expression" dxfId="334" priority="21">
      <formula>$A27=""</formula>
    </cfRule>
  </conditionalFormatting>
  <conditionalFormatting sqref="J27:J35">
    <cfRule type="expression" dxfId="333" priority="16">
      <formula>$B27="error"</formula>
    </cfRule>
  </conditionalFormatting>
  <conditionalFormatting sqref="H26:H35">
    <cfRule type="expression" dxfId="332" priority="10">
      <formula>$A26="Proposed Use"</formula>
    </cfRule>
  </conditionalFormatting>
  <conditionalFormatting sqref="H27:H35">
    <cfRule type="expression" dxfId="331" priority="4">
      <formula>$A15&lt;&gt;""</formula>
    </cfRule>
    <cfRule type="expression" dxfId="330" priority="7">
      <formula>$A15=""</formula>
    </cfRule>
  </conditionalFormatting>
  <conditionalFormatting sqref="H26:H35">
    <cfRule type="expression" dxfId="329" priority="6">
      <formula>$A26="Proposed Use"</formula>
    </cfRule>
  </conditionalFormatting>
  <conditionalFormatting sqref="I26">
    <cfRule type="expression" dxfId="328" priority="5">
      <formula>$B26="error"</formula>
    </cfRule>
  </conditionalFormatting>
  <conditionalFormatting sqref="I26">
    <cfRule type="expression" dxfId="327" priority="8">
      <formula>$H26="(Incomplete)"</formula>
    </cfRule>
    <cfRule type="expression" dxfId="326" priority="9">
      <formula>$A26=""</formula>
    </cfRule>
  </conditionalFormatting>
  <conditionalFormatting sqref="I27:I35">
    <cfRule type="expression" dxfId="325" priority="2">
      <formula>$I27="(Incomplete)"</formula>
    </cfRule>
    <cfRule type="expression" dxfId="324" priority="3">
      <formula>$A27=""</formula>
    </cfRule>
  </conditionalFormatting>
  <conditionalFormatting sqref="I27:I35">
    <cfRule type="expression" dxfId="323" priority="1">
      <formula>$B27="error"</formula>
    </cfRule>
  </conditionalFormatting>
  <conditionalFormatting sqref="H27:I35">
    <cfRule type="expression" dxfId="322" priority="11">
      <formula>$A15=""</formula>
    </cfRule>
  </conditionalFormatting>
  <dataValidations count="3">
    <dataValidation type="list" allowBlank="1" showInputMessage="1" showErrorMessage="1" sqref="A4:A7 A60:A64" xr:uid="{63D5CE02-DEEB-4D5E-87AD-DB550F809CEC}">
      <formula1>"X"</formula1>
    </dataValidation>
    <dataValidation type="list" allowBlank="1" showInputMessage="1" showErrorMessage="1" sqref="A15:A23" xr:uid="{63EBBC82-3495-4F0A-8B0F-F5CD6D6D26C5}">
      <formula1>"Subtask"</formula1>
    </dataValidation>
    <dataValidation type="list" allowBlank="1" showInputMessage="1" showErrorMessage="1" sqref="C26:C35" xr:uid="{3049FCD9-EBAA-4891-A568-C2AEA19D446C}">
      <formula1>"Retained,Suballocated"</formula1>
    </dataValidation>
  </dataValidations>
  <pageMargins left="0.7" right="0.7" top="0.75" bottom="0.75" header="0.3" footer="0.3"/>
  <pageSetup scale="73" orientation="landscape" horizontalDpi="1200" verticalDpi="1200" r:id="rId1"/>
  <rowBreaks count="4" manualBreakCount="4">
    <brk id="38" max="8" man="1"/>
    <brk id="46" max="8" man="1"/>
    <brk id="67" max="8" man="1"/>
    <brk id="80" max="8" man="1"/>
  </rowBreaks>
  <colBreaks count="1" manualBreakCount="1">
    <brk id="9" max="103" man="1"/>
  </colBreaks>
  <ignoredErrors>
    <ignoredError sqref="A27"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27ACD-04AC-4FF3-8980-9189E96DA006}">
  <dimension ref="A1:N76"/>
  <sheetViews>
    <sheetView topLeftCell="A2" zoomScaleNormal="100" workbookViewId="0">
      <selection activeCell="A16" sqref="A16"/>
    </sheetView>
  </sheetViews>
  <sheetFormatPr defaultColWidth="8.7109375" defaultRowHeight="14.25" x14ac:dyDescent="0.2"/>
  <cols>
    <col min="1" max="1" width="16.140625" style="31" customWidth="1"/>
    <col min="2" max="2" width="18.85546875" style="31" bestFit="1" customWidth="1"/>
    <col min="3" max="3" width="32.5703125" style="31" customWidth="1"/>
    <col min="4" max="7" width="16.5703125" style="31" customWidth="1"/>
    <col min="8" max="8" width="17.140625" style="31" customWidth="1"/>
    <col min="9" max="9" width="16.5703125" style="31" customWidth="1"/>
    <col min="10" max="11" width="20.28515625" style="31" customWidth="1"/>
    <col min="12" max="12" width="8.7109375" style="31"/>
    <col min="13" max="13" width="19.42578125" style="31" customWidth="1"/>
    <col min="14" max="15" width="18.5703125" style="31" customWidth="1"/>
    <col min="16" max="17" width="12.42578125" style="31" customWidth="1"/>
    <col min="18" max="19" width="18.140625" style="31" customWidth="1"/>
    <col min="20" max="23" width="16.42578125" style="31" customWidth="1"/>
    <col min="24" max="24" width="27.42578125" style="31" customWidth="1"/>
    <col min="25" max="16384" width="8.7109375" style="31"/>
  </cols>
  <sheetData>
    <row r="1" spans="1:12" ht="25.5" customHeight="1" x14ac:dyDescent="0.2">
      <c r="A1" s="367" t="s">
        <v>127</v>
      </c>
      <c r="B1" s="368"/>
      <c r="C1" s="368"/>
      <c r="D1" s="368"/>
      <c r="E1" s="368"/>
      <c r="F1" s="368"/>
      <c r="G1" s="368"/>
      <c r="H1" s="368"/>
      <c r="I1" s="369"/>
    </row>
    <row r="2" spans="1:12" ht="19.5" customHeight="1" x14ac:dyDescent="0.2">
      <c r="A2" s="370" t="s">
        <v>128</v>
      </c>
      <c r="B2" s="371"/>
      <c r="C2" s="371"/>
      <c r="D2" s="371"/>
      <c r="E2" s="371"/>
      <c r="F2" s="371"/>
      <c r="G2" s="371"/>
      <c r="H2" s="371"/>
      <c r="I2" s="372"/>
    </row>
    <row r="3" spans="1:12" ht="15" thickBot="1" x14ac:dyDescent="0.25">
      <c r="A3" s="373" t="s">
        <v>76</v>
      </c>
      <c r="B3" s="374"/>
      <c r="C3" s="374"/>
      <c r="D3" s="374"/>
      <c r="E3" s="374"/>
      <c r="F3" s="374"/>
      <c r="G3" s="374"/>
      <c r="H3" s="374"/>
      <c r="I3" s="375"/>
    </row>
    <row r="4" spans="1:12" ht="26.25" customHeight="1" x14ac:dyDescent="0.2">
      <c r="A4" s="3"/>
      <c r="B4" s="376" t="s">
        <v>77</v>
      </c>
      <c r="C4" s="377"/>
      <c r="D4" s="377"/>
      <c r="E4" s="377"/>
      <c r="F4" s="377"/>
      <c r="G4" s="377"/>
      <c r="H4" s="377"/>
      <c r="I4" s="378"/>
    </row>
    <row r="5" spans="1:12" ht="26.25" customHeight="1" x14ac:dyDescent="0.2">
      <c r="A5" s="4"/>
      <c r="B5" s="379" t="s">
        <v>78</v>
      </c>
      <c r="C5" s="380"/>
      <c r="D5" s="380"/>
      <c r="E5" s="380"/>
      <c r="F5" s="380"/>
      <c r="G5" s="380"/>
      <c r="H5" s="380"/>
      <c r="I5" s="381"/>
    </row>
    <row r="6" spans="1:12" ht="26.25" customHeight="1" x14ac:dyDescent="0.2">
      <c r="A6" s="4"/>
      <c r="B6" s="379" t="s">
        <v>79</v>
      </c>
      <c r="C6" s="380"/>
      <c r="D6" s="380"/>
      <c r="E6" s="380"/>
      <c r="F6" s="380"/>
      <c r="G6" s="380"/>
      <c r="H6" s="380"/>
      <c r="I6" s="381"/>
    </row>
    <row r="7" spans="1:12" ht="26.25" customHeight="1" thickBot="1" x14ac:dyDescent="0.25">
      <c r="A7" s="5"/>
      <c r="B7" s="382" t="s">
        <v>80</v>
      </c>
      <c r="C7" s="383"/>
      <c r="D7" s="383"/>
      <c r="E7" s="383"/>
      <c r="F7" s="383"/>
      <c r="G7" s="383"/>
      <c r="H7" s="383"/>
      <c r="I7" s="384"/>
    </row>
    <row r="10" spans="1:12" ht="15.75" thickBot="1" x14ac:dyDescent="0.3">
      <c r="A10" s="32" t="s">
        <v>129</v>
      </c>
    </row>
    <row r="11" spans="1:12" ht="30" customHeight="1" thickBot="1" x14ac:dyDescent="0.25">
      <c r="A11" s="385" t="s">
        <v>82</v>
      </c>
      <c r="B11" s="386"/>
      <c r="C11" s="386"/>
      <c r="D11" s="386"/>
      <c r="E11" s="386"/>
      <c r="F11" s="386"/>
      <c r="G11" s="386"/>
      <c r="H11" s="386"/>
      <c r="I11" s="387"/>
      <c r="J11" s="47"/>
      <c r="K11" s="47"/>
      <c r="L11" s="47"/>
    </row>
    <row r="13" spans="1:12" s="13" customFormat="1" ht="27.95" customHeight="1" x14ac:dyDescent="0.2">
      <c r="A13" s="15" t="s">
        <v>51</v>
      </c>
      <c r="B13" s="15" t="s">
        <v>52</v>
      </c>
      <c r="C13" s="15" t="s">
        <v>53</v>
      </c>
      <c r="D13" s="271" t="s">
        <v>83</v>
      </c>
      <c r="E13" s="272"/>
      <c r="F13" s="271" t="s">
        <v>84</v>
      </c>
      <c r="G13" s="272"/>
      <c r="H13" s="271" t="s">
        <v>130</v>
      </c>
      <c r="I13" s="272"/>
      <c r="J13" s="14"/>
    </row>
    <row r="14" spans="1:12" s="13" customFormat="1" ht="15" x14ac:dyDescent="0.2">
      <c r="A14" s="17" t="s">
        <v>54</v>
      </c>
      <c r="B14" s="18">
        <v>1</v>
      </c>
      <c r="C14" s="26" t="s">
        <v>53</v>
      </c>
      <c r="D14" s="362"/>
      <c r="E14" s="363"/>
      <c r="F14" s="364"/>
      <c r="G14" s="364"/>
      <c r="H14" s="365"/>
      <c r="I14" s="366"/>
      <c r="J14" s="21" t="str">
        <f>IF(AND(A13="",B14="error"),"Missing row above.","")</f>
        <v/>
      </c>
    </row>
    <row r="15" spans="1:12" s="13" customFormat="1" x14ac:dyDescent="0.2">
      <c r="A15" s="22"/>
      <c r="B15" s="23" t="str">
        <f>IF(A15="Proposed Use",COUNTIF($A$3:A14,"Proposed use")+1,IF(A15="Subtask",B14+0.1&amp;"","&lt; Add Subtask"))</f>
        <v>&lt; Add Subtask</v>
      </c>
      <c r="C15" s="27" t="s">
        <v>131</v>
      </c>
      <c r="D15" s="359"/>
      <c r="E15" s="359"/>
      <c r="F15" s="360"/>
      <c r="G15" s="360"/>
      <c r="H15" s="361"/>
      <c r="I15" s="361"/>
      <c r="J15" s="21" t="str">
        <f t="shared" ref="J15:J23" si="0">IF(AND(A14="",B15="error"),"Missing row above.","")</f>
        <v/>
      </c>
    </row>
    <row r="16" spans="1:12" s="13" customFormat="1" x14ac:dyDescent="0.2">
      <c r="A16" s="22"/>
      <c r="B16" s="23" t="str">
        <f>IF(AND(A15="",A16&lt;&gt;""),"ERROR",IF(A16="Proposed Use",COUNTIF($A$3:A15,"Proposed use")+1,IF(A16="Subtask",B15+0.1&amp;"","")))</f>
        <v/>
      </c>
      <c r="C16" s="27" t="s">
        <v>132</v>
      </c>
      <c r="D16" s="347"/>
      <c r="E16" s="347"/>
      <c r="F16" s="348"/>
      <c r="G16" s="348"/>
      <c r="H16" s="349"/>
      <c r="I16" s="349"/>
      <c r="J16" s="21" t="str">
        <f t="shared" si="0"/>
        <v/>
      </c>
    </row>
    <row r="17" spans="1:13" s="13" customFormat="1" x14ac:dyDescent="0.2">
      <c r="A17" s="22"/>
      <c r="B17" s="23" t="str">
        <f>IF(AND(A16="",A17&lt;&gt;""),"ERROR",IF(A17="Proposed Use",COUNTIF($A$3:A16,"Proposed use")+1,IF(A17="Subtask",B16+0.1&amp;"","")))</f>
        <v/>
      </c>
      <c r="C17" s="27" t="s">
        <v>133</v>
      </c>
      <c r="D17" s="347"/>
      <c r="E17" s="347"/>
      <c r="F17" s="348"/>
      <c r="G17" s="348"/>
      <c r="H17" s="349"/>
      <c r="I17" s="349"/>
      <c r="J17" s="21" t="str">
        <f t="shared" si="0"/>
        <v/>
      </c>
      <c r="M17" s="16"/>
    </row>
    <row r="18" spans="1:13" s="13" customFormat="1" x14ac:dyDescent="0.2">
      <c r="A18" s="22"/>
      <c r="B18" s="23" t="str">
        <f>IF(AND(A17="",A18&lt;&gt;""),"ERROR",IF(A18="Proposed Use",COUNTIF($A$3:A17,"Proposed use")+1,IF(A18="Subtask",B17+0.1&amp;"","")))</f>
        <v/>
      </c>
      <c r="C18" s="27"/>
      <c r="D18" s="347"/>
      <c r="E18" s="347"/>
      <c r="F18" s="348"/>
      <c r="G18" s="348"/>
      <c r="H18" s="349"/>
      <c r="I18" s="349"/>
      <c r="J18" s="21" t="str">
        <f t="shared" si="0"/>
        <v/>
      </c>
    </row>
    <row r="19" spans="1:13" s="13" customFormat="1" x14ac:dyDescent="0.2">
      <c r="A19" s="22"/>
      <c r="B19" s="23" t="str">
        <f>IF(AND(A18="",A19&lt;&gt;""),"ERROR",IF(A19="Proposed Use",COUNTIF($A$3:A18,"Proposed use")+1,IF(A19="Subtask",B18+0.1&amp;"","")))</f>
        <v/>
      </c>
      <c r="C19" s="27"/>
      <c r="D19" s="347"/>
      <c r="E19" s="347"/>
      <c r="F19" s="348"/>
      <c r="G19" s="348"/>
      <c r="H19" s="349"/>
      <c r="I19" s="349"/>
      <c r="J19" s="21" t="str">
        <f t="shared" si="0"/>
        <v/>
      </c>
    </row>
    <row r="20" spans="1:13" s="13" customFormat="1" x14ac:dyDescent="0.2">
      <c r="A20" s="22"/>
      <c r="B20" s="23" t="str">
        <f>IF(AND(A19="",A20&lt;&gt;""),"ERROR",IF(A20="Proposed Use",COUNTIF($A$3:A19,"Proposed use")+1,IF(A20="Subtask",B19+0.1&amp;"","")))</f>
        <v/>
      </c>
      <c r="C20" s="27"/>
      <c r="D20" s="347"/>
      <c r="E20" s="347"/>
      <c r="F20" s="348"/>
      <c r="G20" s="348"/>
      <c r="H20" s="349"/>
      <c r="I20" s="349"/>
      <c r="J20" s="21" t="str">
        <f t="shared" si="0"/>
        <v/>
      </c>
    </row>
    <row r="21" spans="1:13" s="13" customFormat="1" x14ac:dyDescent="0.2">
      <c r="A21" s="22"/>
      <c r="B21" s="23" t="str">
        <f>IF(AND(A20="",A21&lt;&gt;""),"ERROR",IF(A21="Proposed Use",COUNTIF($A$3:A20,"Proposed use")+1,IF(A21="Subtask",B20+0.1&amp;"","")))</f>
        <v/>
      </c>
      <c r="C21" s="27"/>
      <c r="D21" s="347"/>
      <c r="E21" s="347"/>
      <c r="F21" s="348"/>
      <c r="G21" s="348"/>
      <c r="H21" s="349"/>
      <c r="I21" s="349"/>
      <c r="J21" s="21" t="str">
        <f t="shared" si="0"/>
        <v/>
      </c>
    </row>
    <row r="22" spans="1:13" s="13" customFormat="1" x14ac:dyDescent="0.2">
      <c r="A22" s="22"/>
      <c r="B22" s="23" t="str">
        <f>IF(AND(A21="",A22&lt;&gt;""),"ERROR",IF(A22="Proposed Use",COUNTIF($A$3:A21,"Proposed use")+1,IF(A22="Subtask",B21+0.1&amp;"","")))</f>
        <v/>
      </c>
      <c r="C22" s="27"/>
      <c r="D22" s="347"/>
      <c r="E22" s="347"/>
      <c r="F22" s="348"/>
      <c r="G22" s="348"/>
      <c r="H22" s="349"/>
      <c r="I22" s="349"/>
      <c r="J22" s="21" t="str">
        <f t="shared" si="0"/>
        <v/>
      </c>
    </row>
    <row r="23" spans="1:13" s="13" customFormat="1" x14ac:dyDescent="0.2">
      <c r="A23" s="22"/>
      <c r="B23" s="23" t="str">
        <f>IF(AND(A22="",A23&lt;&gt;""),"ERROR",IF(A23="Proposed Use",COUNTIF($A$3:A22,"Proposed use")+1,IF(A23="Subtask",B22+0.1&amp;"","")))</f>
        <v/>
      </c>
      <c r="C23" s="27"/>
      <c r="D23" s="347"/>
      <c r="E23" s="347"/>
      <c r="F23" s="348"/>
      <c r="G23" s="348"/>
      <c r="H23" s="349"/>
      <c r="I23" s="349"/>
      <c r="J23" s="21" t="str">
        <f t="shared" si="0"/>
        <v/>
      </c>
    </row>
    <row r="25" spans="1:13" s="13" customFormat="1" ht="30" x14ac:dyDescent="0.2">
      <c r="A25" s="15" t="s">
        <v>51</v>
      </c>
      <c r="B25" s="15" t="s">
        <v>52</v>
      </c>
      <c r="C25" s="15" t="s">
        <v>86</v>
      </c>
      <c r="D25" s="15" t="s">
        <v>87</v>
      </c>
      <c r="E25" s="15" t="s">
        <v>88</v>
      </c>
      <c r="F25" s="15" t="s">
        <v>134</v>
      </c>
      <c r="G25" s="15" t="s">
        <v>135</v>
      </c>
      <c r="H25" s="15" t="s">
        <v>48</v>
      </c>
      <c r="I25" s="15" t="s">
        <v>49</v>
      </c>
      <c r="J25" s="14"/>
    </row>
    <row r="26" spans="1:13" s="13" customFormat="1" ht="15" x14ac:dyDescent="0.2">
      <c r="A26" s="17" t="s">
        <v>54</v>
      </c>
      <c r="B26" s="18">
        <v>1</v>
      </c>
      <c r="C26" s="44" t="s">
        <v>89</v>
      </c>
      <c r="D26" s="28"/>
      <c r="E26" s="28"/>
      <c r="F26" s="19"/>
      <c r="G26" s="19"/>
      <c r="H26" s="19"/>
      <c r="I26" s="20">
        <f t="shared" ref="I26:I35" si="1">IF(OR(A27="Proposed Use",A27=""),SUM(F26:H26),IF(AND(A26="Proposed Use",OR(F26&lt;&gt;(SUMIFS($F$4:$F$50,$B$4:$B$50,B26&amp;".*")),G26&lt;&gt;(SUMIFS($G$4:$G$50,$B$4:$B$50,B26&amp;".*")),H26&lt;&gt;(SUMIFS($H$4:$H$50,$B$4:$B$50,B26&amp;".*")))),"(Incomplete)",IF(A26="Proposed Use",SUM(SUMIFS($F$4:$F$50,$B$4:$B$50,B26&amp;".*"),SUMIFS($G$4:$G$50,$B$4:$B$50,B26&amp;".*"),,SUMIFS($H$4:$H$50,$B$4:$B$50,B26&amp;".*")),SUM(F26:H26))))</f>
        <v>0</v>
      </c>
      <c r="J26" s="21" t="str">
        <f t="shared" ref="J26:J31" si="2">IF(I26="(Incomplete)","Total of Subtasks does not match Proposed Use total.",IF(AND(A25="",B26="error"),"Missing row above.",""))</f>
        <v/>
      </c>
    </row>
    <row r="27" spans="1:13" s="13" customFormat="1" x14ac:dyDescent="0.2">
      <c r="A27" s="22">
        <f>A15</f>
        <v>0</v>
      </c>
      <c r="B27" s="23" t="str">
        <f>IF(A27="Proposed Use",COUNTIF($A$3:A26,"Proposed use")+1,IF(A27="Subtask",B26+0.1&amp;"",""))</f>
        <v/>
      </c>
      <c r="C27" s="45" t="s">
        <v>89</v>
      </c>
      <c r="D27" s="29"/>
      <c r="E27" s="29"/>
      <c r="F27" s="24"/>
      <c r="G27" s="24"/>
      <c r="H27" s="24"/>
      <c r="I27" s="25">
        <f t="shared" si="1"/>
        <v>0</v>
      </c>
      <c r="J27" s="21" t="str">
        <f t="shared" si="2"/>
        <v/>
      </c>
    </row>
    <row r="28" spans="1:13" s="13" customFormat="1" x14ac:dyDescent="0.2">
      <c r="A28" s="22">
        <f t="shared" ref="A28:A35" si="3">A16</f>
        <v>0</v>
      </c>
      <c r="B28" s="23" t="str">
        <f>IF(AND(A27="",A28&lt;&gt;""),"ERROR",IF(A28="Proposed Use",COUNTIF($A$3:A27,"Proposed use")+1,IF(A28="Subtask",B27+0.1&amp;"","")))</f>
        <v/>
      </c>
      <c r="C28" s="45" t="s">
        <v>89</v>
      </c>
      <c r="D28" s="29"/>
      <c r="E28" s="29"/>
      <c r="F28" s="24"/>
      <c r="G28" s="24"/>
      <c r="H28" s="24"/>
      <c r="I28" s="25">
        <f t="shared" si="1"/>
        <v>0</v>
      </c>
      <c r="J28" s="21" t="str">
        <f t="shared" si="2"/>
        <v/>
      </c>
    </row>
    <row r="29" spans="1:13" s="13" customFormat="1" x14ac:dyDescent="0.2">
      <c r="A29" s="22">
        <f t="shared" si="3"/>
        <v>0</v>
      </c>
      <c r="B29" s="23" t="str">
        <f>IF(AND(A28="",A29&lt;&gt;""),"ERROR",IF(A29="Proposed Use",COUNTIF($A$3:A28,"Proposed use")+1,IF(A29="Subtask",B28+0.1&amp;"","")))</f>
        <v/>
      </c>
      <c r="C29" s="45" t="s">
        <v>89</v>
      </c>
      <c r="D29" s="29"/>
      <c r="E29" s="29"/>
      <c r="F29" s="24"/>
      <c r="G29" s="24"/>
      <c r="H29" s="24"/>
      <c r="I29" s="25">
        <f t="shared" si="1"/>
        <v>0</v>
      </c>
      <c r="J29" s="21" t="str">
        <f t="shared" si="2"/>
        <v/>
      </c>
      <c r="M29" s="16"/>
    </row>
    <row r="30" spans="1:13" s="13" customFormat="1" x14ac:dyDescent="0.2">
      <c r="A30" s="22">
        <f t="shared" si="3"/>
        <v>0</v>
      </c>
      <c r="B30" s="23" t="str">
        <f>IF(AND(A29="",A30&lt;&gt;""),"ERROR",IF(A30="Proposed Use",COUNTIF($A$3:A29,"Proposed use")+1,IF(A30="Subtask",B29+0.1&amp;"","")))</f>
        <v/>
      </c>
      <c r="C30" s="45" t="s">
        <v>89</v>
      </c>
      <c r="D30" s="29"/>
      <c r="E30" s="29"/>
      <c r="F30" s="24"/>
      <c r="G30" s="24"/>
      <c r="H30" s="24"/>
      <c r="I30" s="25">
        <f t="shared" si="1"/>
        <v>0</v>
      </c>
      <c r="J30" s="21" t="str">
        <f t="shared" si="2"/>
        <v/>
      </c>
    </row>
    <row r="31" spans="1:13" s="13" customFormat="1" x14ac:dyDescent="0.2">
      <c r="A31" s="22">
        <f t="shared" si="3"/>
        <v>0</v>
      </c>
      <c r="B31" s="23" t="str">
        <f>IF(AND(A30="",A31&lt;&gt;""),"ERROR",IF(A31="Proposed Use",COUNTIF($A$3:A30,"Proposed use")+1,IF(A31="Subtask",B30+0.1&amp;"","")))</f>
        <v/>
      </c>
      <c r="C31" s="46" t="s">
        <v>89</v>
      </c>
      <c r="D31" s="29"/>
      <c r="E31" s="29"/>
      <c r="F31" s="24"/>
      <c r="G31" s="24"/>
      <c r="H31" s="24"/>
      <c r="I31" s="25">
        <f t="shared" si="1"/>
        <v>0</v>
      </c>
      <c r="J31" s="21" t="str">
        <f t="shared" si="2"/>
        <v/>
      </c>
    </row>
    <row r="32" spans="1:13" s="13" customFormat="1" x14ac:dyDescent="0.2">
      <c r="A32" s="22">
        <f t="shared" si="3"/>
        <v>0</v>
      </c>
      <c r="B32" s="23" t="str">
        <f>IF(AND(A31="",A32&lt;&gt;""),"ERROR",IF(A32="Proposed Use",COUNTIF($A$3:A31,"Proposed use")+1,IF(A32="Subtask",B31+0.1&amp;"","")))</f>
        <v/>
      </c>
      <c r="C32" s="46" t="s">
        <v>89</v>
      </c>
      <c r="D32" s="29"/>
      <c r="E32" s="29"/>
      <c r="F32" s="24"/>
      <c r="G32" s="24"/>
      <c r="H32" s="24"/>
      <c r="I32" s="25">
        <f t="shared" si="1"/>
        <v>0</v>
      </c>
      <c r="J32" s="21" t="str">
        <f>IF(I32="(Incomplete)","Total of Subtasks does not match Proposed Use total.",IF(AND(A31="",B32="error"),"Missing row above.",IF(COUNTIF(A23:A32,"Subtask")&gt;9,"Too many subtasks.","")))</f>
        <v/>
      </c>
    </row>
    <row r="33" spans="1:10" s="13" customFormat="1" x14ac:dyDescent="0.2">
      <c r="A33" s="22">
        <f t="shared" si="3"/>
        <v>0</v>
      </c>
      <c r="B33" s="23" t="str">
        <f>IF(AND(A32="",A33&lt;&gt;""),"ERROR",IF(A33="Proposed Use",COUNTIF($A$3:A32,"Proposed use")+1,IF(A33="Subtask",B32+0.1&amp;"","")))</f>
        <v/>
      </c>
      <c r="C33" s="46" t="s">
        <v>89</v>
      </c>
      <c r="D33" s="29"/>
      <c r="E33" s="29"/>
      <c r="F33" s="24"/>
      <c r="G33" s="24"/>
      <c r="H33" s="24"/>
      <c r="I33" s="25">
        <f t="shared" si="1"/>
        <v>0</v>
      </c>
      <c r="J33" s="21" t="str">
        <f>IF(I33="(Incomplete)","Total of Subtasks does not match Proposed Use total.",IF(AND(A32="",B33="error"),"Missing row above.",IF(COUNTIF(A24:A33,"Subtask")&gt;9,"Too many subtasks.","")))</f>
        <v/>
      </c>
    </row>
    <row r="34" spans="1:10" s="13" customFormat="1" x14ac:dyDescent="0.2">
      <c r="A34" s="22">
        <f t="shared" si="3"/>
        <v>0</v>
      </c>
      <c r="B34" s="23" t="str">
        <f>IF(AND(A33="",A34&lt;&gt;""),"ERROR",IF(A34="Proposed Use",COUNTIF($A$3:A33,"Proposed use")+1,IF(A34="Subtask",B33+0.1&amp;"","")))</f>
        <v/>
      </c>
      <c r="C34" s="46" t="s">
        <v>89</v>
      </c>
      <c r="D34" s="29"/>
      <c r="E34" s="29"/>
      <c r="F34" s="24"/>
      <c r="G34" s="24"/>
      <c r="H34" s="24"/>
      <c r="I34" s="25">
        <f t="shared" si="1"/>
        <v>0</v>
      </c>
      <c r="J34" s="21" t="str">
        <f t="shared" ref="J34:J35" si="4">IF(I34="(Incomplete)","Total of Subtasks does not match Proposed Use total.",IF(AND(A33="",B34="error"),"Missing row above.",IF(COUNTIF(A25:A34,"Subtask")&gt;9,"Too many subtasks.","")))</f>
        <v/>
      </c>
    </row>
    <row r="35" spans="1:10" s="13" customFormat="1" x14ac:dyDescent="0.2">
      <c r="A35" s="22">
        <f t="shared" si="3"/>
        <v>0</v>
      </c>
      <c r="B35" s="23" t="str">
        <f>IF(AND(A34="",A35&lt;&gt;""),"ERROR",IF(A35="Proposed Use",COUNTIF($A$3:A34,"Proposed use")+1,IF(A35="Subtask",B34+0.1&amp;"","")))</f>
        <v/>
      </c>
      <c r="C35" s="46" t="s">
        <v>89</v>
      </c>
      <c r="D35" s="29"/>
      <c r="E35" s="29"/>
      <c r="F35" s="24"/>
      <c r="G35" s="24"/>
      <c r="H35" s="24"/>
      <c r="I35" s="25">
        <f t="shared" si="1"/>
        <v>0</v>
      </c>
      <c r="J35" s="30" t="str">
        <f t="shared" si="4"/>
        <v/>
      </c>
    </row>
    <row r="37" spans="1:10" ht="15" thickBot="1" x14ac:dyDescent="0.25"/>
    <row r="38" spans="1:10" ht="30" customHeight="1" x14ac:dyDescent="0.2">
      <c r="A38" s="326" t="s">
        <v>136</v>
      </c>
      <c r="B38" s="327"/>
      <c r="C38" s="327"/>
      <c r="D38" s="327"/>
      <c r="E38" s="327"/>
      <c r="F38" s="327"/>
      <c r="G38" s="327"/>
      <c r="H38" s="327"/>
      <c r="I38" s="328"/>
    </row>
    <row r="39" spans="1:10" ht="119.25" customHeight="1" x14ac:dyDescent="0.2">
      <c r="A39" s="350"/>
      <c r="B39" s="351"/>
      <c r="C39" s="351"/>
      <c r="D39" s="351"/>
      <c r="E39" s="351"/>
      <c r="F39" s="351"/>
      <c r="G39" s="351"/>
      <c r="H39" s="351"/>
      <c r="I39" s="352"/>
    </row>
    <row r="40" spans="1:10" ht="30" customHeight="1" x14ac:dyDescent="0.2">
      <c r="A40" s="332" t="s">
        <v>137</v>
      </c>
      <c r="B40" s="333"/>
      <c r="C40" s="333"/>
      <c r="D40" s="333"/>
      <c r="E40" s="333"/>
      <c r="F40" s="333"/>
      <c r="G40" s="333"/>
      <c r="H40" s="333"/>
      <c r="I40" s="334"/>
    </row>
    <row r="41" spans="1:10" ht="126" customHeight="1" x14ac:dyDescent="0.2">
      <c r="A41" s="350"/>
      <c r="B41" s="351"/>
      <c r="C41" s="351"/>
      <c r="D41" s="351"/>
      <c r="E41" s="351"/>
      <c r="F41" s="351"/>
      <c r="G41" s="351"/>
      <c r="H41" s="351"/>
      <c r="I41" s="352"/>
    </row>
    <row r="42" spans="1:10" ht="30" customHeight="1" x14ac:dyDescent="0.2">
      <c r="A42" s="353" t="s">
        <v>138</v>
      </c>
      <c r="B42" s="354"/>
      <c r="C42" s="354"/>
      <c r="D42" s="354"/>
      <c r="E42" s="354"/>
      <c r="F42" s="354"/>
      <c r="G42" s="354"/>
      <c r="H42" s="354"/>
      <c r="I42" s="355"/>
    </row>
    <row r="43" spans="1:10" ht="120.75" customHeight="1" x14ac:dyDescent="0.2">
      <c r="A43" s="356"/>
      <c r="B43" s="357"/>
      <c r="C43" s="357"/>
      <c r="D43" s="357"/>
      <c r="E43" s="357"/>
      <c r="F43" s="357"/>
      <c r="G43" s="357"/>
      <c r="H43" s="357"/>
      <c r="I43" s="358"/>
    </row>
    <row r="44" spans="1:10" x14ac:dyDescent="0.2">
      <c r="A44" s="332" t="s">
        <v>139</v>
      </c>
      <c r="B44" s="333"/>
      <c r="C44" s="333"/>
      <c r="D44" s="333"/>
      <c r="E44" s="333"/>
      <c r="F44" s="333"/>
      <c r="G44" s="333"/>
      <c r="H44" s="333"/>
      <c r="I44" s="334"/>
    </row>
    <row r="45" spans="1:10" ht="119.25" customHeight="1" x14ac:dyDescent="0.2">
      <c r="A45" s="335"/>
      <c r="B45" s="336"/>
      <c r="C45" s="336"/>
      <c r="D45" s="336"/>
      <c r="E45" s="336"/>
      <c r="F45" s="336"/>
      <c r="G45" s="336"/>
      <c r="H45" s="336"/>
      <c r="I45" s="337"/>
    </row>
    <row r="46" spans="1:10" ht="30" customHeight="1" x14ac:dyDescent="0.2">
      <c r="A46" s="332" t="s">
        <v>140</v>
      </c>
      <c r="B46" s="333"/>
      <c r="C46" s="333"/>
      <c r="D46" s="333"/>
      <c r="E46" s="333"/>
      <c r="F46" s="333"/>
      <c r="G46" s="333"/>
      <c r="H46" s="333"/>
      <c r="I46" s="334"/>
    </row>
    <row r="47" spans="1:10" ht="126.75" customHeight="1" thickBot="1" x14ac:dyDescent="0.25">
      <c r="A47" s="323"/>
      <c r="B47" s="324"/>
      <c r="C47" s="324"/>
      <c r="D47" s="324"/>
      <c r="E47" s="324"/>
      <c r="F47" s="324"/>
      <c r="G47" s="324"/>
      <c r="H47" s="324"/>
      <c r="I47" s="325"/>
    </row>
    <row r="48" spans="1:10" ht="29.25" customHeight="1" thickBot="1" x14ac:dyDescent="0.25">
      <c r="A48" s="2"/>
      <c r="B48" s="2"/>
      <c r="C48" s="2"/>
      <c r="D48" s="2"/>
      <c r="E48" s="2"/>
      <c r="F48" s="2"/>
      <c r="G48" s="2"/>
      <c r="H48" s="2"/>
      <c r="I48" s="1"/>
    </row>
    <row r="49" spans="1:14" ht="45" customHeight="1" x14ac:dyDescent="0.2">
      <c r="A49" s="326" t="s">
        <v>141</v>
      </c>
      <c r="B49" s="327"/>
      <c r="C49" s="327"/>
      <c r="D49" s="327"/>
      <c r="E49" s="327"/>
      <c r="F49" s="327"/>
      <c r="G49" s="327"/>
      <c r="H49" s="327"/>
      <c r="I49" s="328"/>
      <c r="K49" s="33"/>
      <c r="L49" s="33"/>
      <c r="M49" s="33"/>
    </row>
    <row r="50" spans="1:14" ht="193.5" customHeight="1" x14ac:dyDescent="0.2">
      <c r="A50" s="329"/>
      <c r="B50" s="330"/>
      <c r="C50" s="330"/>
      <c r="D50" s="330"/>
      <c r="E50" s="330"/>
      <c r="F50" s="330"/>
      <c r="G50" s="330"/>
      <c r="H50" s="330"/>
      <c r="I50" s="331"/>
    </row>
    <row r="51" spans="1:14" ht="45" customHeight="1" x14ac:dyDescent="0.2">
      <c r="A51" s="332" t="s">
        <v>142</v>
      </c>
      <c r="B51" s="333"/>
      <c r="C51" s="333"/>
      <c r="D51" s="333"/>
      <c r="E51" s="333"/>
      <c r="F51" s="333"/>
      <c r="G51" s="333"/>
      <c r="H51" s="333"/>
      <c r="I51" s="334"/>
    </row>
    <row r="52" spans="1:14" ht="196.5" customHeight="1" x14ac:dyDescent="0.2">
      <c r="A52" s="335"/>
      <c r="B52" s="336"/>
      <c r="C52" s="336"/>
      <c r="D52" s="336"/>
      <c r="E52" s="336"/>
      <c r="F52" s="336"/>
      <c r="G52" s="336"/>
      <c r="H52" s="336"/>
      <c r="I52" s="337"/>
    </row>
    <row r="53" spans="1:14" ht="60" customHeight="1" x14ac:dyDescent="0.2">
      <c r="A53" s="332" t="s">
        <v>143</v>
      </c>
      <c r="B53" s="333"/>
      <c r="C53" s="333"/>
      <c r="D53" s="333"/>
      <c r="E53" s="333"/>
      <c r="F53" s="333"/>
      <c r="G53" s="333"/>
      <c r="H53" s="333"/>
      <c r="I53" s="334"/>
      <c r="K53" s="33"/>
      <c r="L53" s="33"/>
      <c r="M53" s="33"/>
      <c r="N53" s="33"/>
    </row>
    <row r="54" spans="1:14" ht="30" customHeight="1" x14ac:dyDescent="0.2">
      <c r="A54" s="338" t="s">
        <v>144</v>
      </c>
      <c r="B54" s="339"/>
      <c r="C54" s="339"/>
      <c r="D54" s="339"/>
      <c r="E54" s="339"/>
      <c r="F54" s="339"/>
      <c r="G54" s="339"/>
      <c r="H54" s="339"/>
      <c r="I54" s="340"/>
      <c r="K54" s="34"/>
      <c r="L54" s="34"/>
      <c r="M54" s="34"/>
      <c r="N54" s="34"/>
    </row>
    <row r="55" spans="1:14" ht="174" customHeight="1" x14ac:dyDescent="0.2">
      <c r="A55" s="335"/>
      <c r="B55" s="336"/>
      <c r="C55" s="336"/>
      <c r="D55" s="336"/>
      <c r="E55" s="336"/>
      <c r="F55" s="336"/>
      <c r="G55" s="336"/>
      <c r="H55" s="336"/>
      <c r="I55" s="337"/>
    </row>
    <row r="56" spans="1:14" s="35" customFormat="1" ht="80.099999999999994" customHeight="1" x14ac:dyDescent="0.25">
      <c r="A56" s="332" t="s">
        <v>145</v>
      </c>
      <c r="B56" s="333"/>
      <c r="C56" s="333"/>
      <c r="D56" s="333"/>
      <c r="E56" s="333"/>
      <c r="F56" s="333"/>
      <c r="G56" s="333"/>
      <c r="H56" s="333"/>
      <c r="I56" s="334"/>
    </row>
    <row r="57" spans="1:14" ht="195.75" customHeight="1" thickBot="1" x14ac:dyDescent="0.25">
      <c r="A57" s="341"/>
      <c r="B57" s="342"/>
      <c r="C57" s="342"/>
      <c r="D57" s="342"/>
      <c r="E57" s="342"/>
      <c r="F57" s="342"/>
      <c r="G57" s="342"/>
      <c r="H57" s="342"/>
      <c r="I57" s="343"/>
    </row>
    <row r="61" spans="1:14" ht="15" thickBot="1" x14ac:dyDescent="0.25"/>
    <row r="62" spans="1:14" ht="24" thickBot="1" x14ac:dyDescent="0.4">
      <c r="A62" s="344" t="s">
        <v>108</v>
      </c>
      <c r="B62" s="345"/>
      <c r="C62" s="345"/>
      <c r="D62" s="345"/>
      <c r="E62" s="345"/>
      <c r="F62" s="345"/>
      <c r="G62" s="346"/>
      <c r="H62" s="39"/>
      <c r="I62" s="39"/>
    </row>
    <row r="63" spans="1:14" x14ac:dyDescent="0.2">
      <c r="A63" s="320" t="s">
        <v>109</v>
      </c>
      <c r="B63" s="321"/>
      <c r="C63" s="321"/>
      <c r="D63" s="321"/>
      <c r="E63" s="321"/>
      <c r="F63" s="321"/>
      <c r="G63" s="322"/>
      <c r="H63" s="40"/>
      <c r="I63" s="40"/>
    </row>
    <row r="64" spans="1:14" ht="30" customHeight="1" x14ac:dyDescent="0.2">
      <c r="A64" s="311" t="s">
        <v>110</v>
      </c>
      <c r="B64" s="312"/>
      <c r="C64" s="312"/>
      <c r="D64" s="312"/>
      <c r="E64" s="312"/>
      <c r="F64" s="312"/>
      <c r="G64" s="313"/>
      <c r="H64" s="41"/>
      <c r="I64" s="41"/>
      <c r="J64" s="36"/>
    </row>
    <row r="65" spans="1:10" ht="30" customHeight="1" x14ac:dyDescent="0.2">
      <c r="A65" s="311" t="s">
        <v>111</v>
      </c>
      <c r="B65" s="312"/>
      <c r="C65" s="312"/>
      <c r="D65" s="312"/>
      <c r="E65" s="312"/>
      <c r="F65" s="312"/>
      <c r="G65" s="313"/>
      <c r="H65" s="41"/>
      <c r="I65" s="41"/>
    </row>
    <row r="66" spans="1:10" x14ac:dyDescent="0.2">
      <c r="A66" s="311" t="s">
        <v>112</v>
      </c>
      <c r="B66" s="312"/>
      <c r="C66" s="312"/>
      <c r="D66" s="312"/>
      <c r="E66" s="312"/>
      <c r="F66" s="312"/>
      <c r="G66" s="313"/>
      <c r="H66" s="41"/>
      <c r="I66" s="41"/>
    </row>
    <row r="67" spans="1:10" ht="30" customHeight="1" thickBot="1" x14ac:dyDescent="0.25">
      <c r="A67" s="314" t="s">
        <v>146</v>
      </c>
      <c r="B67" s="315"/>
      <c r="C67" s="315"/>
      <c r="D67" s="315"/>
      <c r="E67" s="315"/>
      <c r="F67" s="315"/>
      <c r="G67" s="316"/>
      <c r="H67" s="41"/>
      <c r="I67" s="41"/>
    </row>
    <row r="68" spans="1:10" ht="143.25" customHeight="1" x14ac:dyDescent="0.2">
      <c r="A68" s="317"/>
      <c r="B68" s="318"/>
      <c r="C68" s="318"/>
      <c r="D68" s="43" t="s">
        <v>114</v>
      </c>
      <c r="E68" s="43" t="s">
        <v>115</v>
      </c>
      <c r="F68" s="43" t="s">
        <v>147</v>
      </c>
      <c r="G68" s="43" t="s">
        <v>116</v>
      </c>
    </row>
    <row r="69" spans="1:10" ht="62.45" customHeight="1" x14ac:dyDescent="0.25">
      <c r="A69" s="319" t="s">
        <v>117</v>
      </c>
      <c r="B69" s="319"/>
      <c r="C69" s="42" t="s">
        <v>118</v>
      </c>
      <c r="D69" s="6"/>
      <c r="E69" s="7"/>
      <c r="F69" s="7"/>
      <c r="G69" s="8"/>
    </row>
    <row r="70" spans="1:10" ht="31.5" customHeight="1" x14ac:dyDescent="0.25">
      <c r="A70" s="319"/>
      <c r="B70" s="319"/>
      <c r="C70" s="42" t="s">
        <v>119</v>
      </c>
      <c r="D70" s="6"/>
      <c r="E70" s="7"/>
      <c r="F70" s="7"/>
      <c r="G70" s="8"/>
    </row>
    <row r="71" spans="1:10" ht="62.45" customHeight="1" x14ac:dyDescent="0.25">
      <c r="A71" s="306" t="s">
        <v>120</v>
      </c>
      <c r="B71" s="306"/>
      <c r="C71" s="42" t="s">
        <v>121</v>
      </c>
      <c r="D71" s="6"/>
      <c r="E71" s="7"/>
      <c r="F71" s="7"/>
      <c r="G71" s="8"/>
    </row>
    <row r="72" spans="1:10" ht="32.1" customHeight="1" x14ac:dyDescent="0.25">
      <c r="A72" s="306"/>
      <c r="B72" s="306"/>
      <c r="C72" s="42" t="s">
        <v>122</v>
      </c>
      <c r="D72" s="6"/>
      <c r="E72" s="7"/>
      <c r="F72" s="7"/>
      <c r="G72" s="8"/>
      <c r="H72" s="37"/>
      <c r="I72" s="37"/>
      <c r="J72" s="37"/>
    </row>
    <row r="73" spans="1:10" ht="62.1" customHeight="1" x14ac:dyDescent="0.25">
      <c r="A73" s="306" t="s">
        <v>123</v>
      </c>
      <c r="B73" s="306"/>
      <c r="C73" s="42" t="s">
        <v>124</v>
      </c>
      <c r="D73" s="6"/>
      <c r="E73" s="7"/>
      <c r="F73" s="7"/>
      <c r="G73" s="8"/>
    </row>
    <row r="74" spans="1:10" ht="35.1" customHeight="1" x14ac:dyDescent="0.25">
      <c r="A74" s="306"/>
      <c r="B74" s="306"/>
      <c r="C74" s="42" t="s">
        <v>119</v>
      </c>
      <c r="D74" s="6"/>
      <c r="E74" s="7"/>
      <c r="F74" s="7"/>
      <c r="G74" s="8"/>
    </row>
    <row r="75" spans="1:10" ht="266.10000000000002" customHeight="1" thickBot="1" x14ac:dyDescent="0.3">
      <c r="A75" s="306" t="s">
        <v>125</v>
      </c>
      <c r="B75" s="306"/>
      <c r="C75" s="42" t="s">
        <v>126</v>
      </c>
      <c r="D75" s="9"/>
      <c r="E75" s="10"/>
      <c r="F75" s="10"/>
      <c r="G75" s="11"/>
    </row>
    <row r="76" spans="1:10" ht="30" customHeight="1" thickBot="1" x14ac:dyDescent="0.25">
      <c r="A76" s="307" t="s">
        <v>148</v>
      </c>
      <c r="B76" s="308"/>
      <c r="C76" s="308"/>
      <c r="D76" s="309"/>
      <c r="E76" s="309"/>
      <c r="F76" s="309"/>
      <c r="G76" s="310"/>
    </row>
  </sheetData>
  <mergeCells count="72">
    <mergeCell ref="D14:E14"/>
    <mergeCell ref="F14:G14"/>
    <mergeCell ref="H14:I14"/>
    <mergeCell ref="A1:I1"/>
    <mergeCell ref="A2:I2"/>
    <mergeCell ref="A3:I3"/>
    <mergeCell ref="B4:I4"/>
    <mergeCell ref="B5:I5"/>
    <mergeCell ref="B6:I6"/>
    <mergeCell ref="B7:I7"/>
    <mergeCell ref="A11:I11"/>
    <mergeCell ref="D13:E13"/>
    <mergeCell ref="F13:G13"/>
    <mergeCell ref="H13:I13"/>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D21:E21"/>
    <mergeCell ref="F21:G21"/>
    <mergeCell ref="H21:I21"/>
    <mergeCell ref="D22:E22"/>
    <mergeCell ref="F22:G22"/>
    <mergeCell ref="H22:I22"/>
    <mergeCell ref="A46:I46"/>
    <mergeCell ref="D23:E23"/>
    <mergeCell ref="F23:G23"/>
    <mergeCell ref="H23:I23"/>
    <mergeCell ref="A38:I38"/>
    <mergeCell ref="A39:I39"/>
    <mergeCell ref="A40:I40"/>
    <mergeCell ref="A41:I41"/>
    <mergeCell ref="A42:I42"/>
    <mergeCell ref="A43:I43"/>
    <mergeCell ref="A44:I44"/>
    <mergeCell ref="A45:I45"/>
    <mergeCell ref="A63:G63"/>
    <mergeCell ref="A47:I47"/>
    <mergeCell ref="A49:I49"/>
    <mergeCell ref="A50:I50"/>
    <mergeCell ref="A51:I51"/>
    <mergeCell ref="A52:I52"/>
    <mergeCell ref="A53:I53"/>
    <mergeCell ref="A54:I54"/>
    <mergeCell ref="A55:I55"/>
    <mergeCell ref="A56:I56"/>
    <mergeCell ref="A57:I57"/>
    <mergeCell ref="A62:G62"/>
    <mergeCell ref="A71:B72"/>
    <mergeCell ref="A73:B74"/>
    <mergeCell ref="A75:B75"/>
    <mergeCell ref="A76:G76"/>
    <mergeCell ref="A64:G64"/>
    <mergeCell ref="A65:G65"/>
    <mergeCell ref="A66:G66"/>
    <mergeCell ref="A67:G67"/>
    <mergeCell ref="A68:C68"/>
    <mergeCell ref="A69:B70"/>
  </mergeCells>
  <conditionalFormatting sqref="A15">
    <cfRule type="expression" dxfId="321" priority="4">
      <formula>$A15&lt;&gt;""</formula>
    </cfRule>
    <cfRule type="expression" dxfId="320" priority="27">
      <formula>$A14&lt;&gt;""</formula>
    </cfRule>
  </conditionalFormatting>
  <conditionalFormatting sqref="A15:D15">
    <cfRule type="expression" dxfId="319" priority="26">
      <formula>$A15&lt;&gt;""</formula>
    </cfRule>
  </conditionalFormatting>
  <conditionalFormatting sqref="B15:I23">
    <cfRule type="expression" dxfId="318" priority="23">
      <formula>$A15=""</formula>
    </cfRule>
  </conditionalFormatting>
  <conditionalFormatting sqref="C15:I23">
    <cfRule type="expression" dxfId="317" priority="24">
      <formula>$A15&lt;&gt;0</formula>
    </cfRule>
  </conditionalFormatting>
  <conditionalFormatting sqref="B15">
    <cfRule type="cellIs" dxfId="316" priority="16" operator="equal">
      <formula>"&lt; Add Subtask"</formula>
    </cfRule>
    <cfRule type="cellIs" dxfId="315" priority="25" operator="equal">
      <formula>"ERROR"</formula>
    </cfRule>
  </conditionalFormatting>
  <conditionalFormatting sqref="A16:A23">
    <cfRule type="expression" dxfId="314" priority="22">
      <formula>$A15&lt;&gt;""</formula>
    </cfRule>
  </conditionalFormatting>
  <conditionalFormatting sqref="B16:B23">
    <cfRule type="cellIs" dxfId="313" priority="20" operator="equal">
      <formula>"ERROR"</formula>
    </cfRule>
  </conditionalFormatting>
  <conditionalFormatting sqref="J14">
    <cfRule type="expression" dxfId="312" priority="18">
      <formula>$B14="error"</formula>
    </cfRule>
  </conditionalFormatting>
  <conditionalFormatting sqref="J15:J23">
    <cfRule type="expression" dxfId="311" priority="17">
      <formula>$B15="error"</formula>
    </cfRule>
  </conditionalFormatting>
  <conditionalFormatting sqref="J14:J23">
    <cfRule type="expression" dxfId="310" priority="28">
      <formula>$I14="(Incomplete)"</formula>
    </cfRule>
    <cfRule type="expression" dxfId="309" priority="29">
      <formula>$A14=""</formula>
    </cfRule>
  </conditionalFormatting>
  <conditionalFormatting sqref="A27:I35">
    <cfRule type="expression" dxfId="308" priority="5">
      <formula>$A15&lt;&gt;""</formula>
    </cfRule>
    <cfRule type="expression" dxfId="307" priority="11">
      <formula>$A15=""</formula>
    </cfRule>
  </conditionalFormatting>
  <conditionalFormatting sqref="C27:H35">
    <cfRule type="expression" dxfId="306" priority="12">
      <formula>$A15&lt;&gt;0</formula>
    </cfRule>
  </conditionalFormatting>
  <conditionalFormatting sqref="B27">
    <cfRule type="cellIs" dxfId="305" priority="13" operator="equal">
      <formula>"ERROR"</formula>
    </cfRule>
  </conditionalFormatting>
  <conditionalFormatting sqref="B28:B35">
    <cfRule type="cellIs" dxfId="304" priority="10" operator="equal">
      <formula>"ERROR"</formula>
    </cfRule>
  </conditionalFormatting>
  <conditionalFormatting sqref="A26:I35">
    <cfRule type="expression" dxfId="303" priority="9">
      <formula>$A26="Proposed Use"</formula>
    </cfRule>
  </conditionalFormatting>
  <conditionalFormatting sqref="J26">
    <cfRule type="expression" dxfId="302" priority="8">
      <formula>$B26="error"</formula>
    </cfRule>
  </conditionalFormatting>
  <conditionalFormatting sqref="I26:I35">
    <cfRule type="cellIs" dxfId="301" priority="7" operator="equal">
      <formula>"error"</formula>
    </cfRule>
  </conditionalFormatting>
  <conditionalFormatting sqref="J27:J35">
    <cfRule type="expression" dxfId="300" priority="6">
      <formula>$B27="error"</formula>
    </cfRule>
  </conditionalFormatting>
  <conditionalFormatting sqref="J26:J35">
    <cfRule type="expression" dxfId="299" priority="14">
      <formula>$I26="(Incomplete)"</formula>
    </cfRule>
    <cfRule type="expression" dxfId="298" priority="15">
      <formula>$A26=""</formula>
    </cfRule>
  </conditionalFormatting>
  <conditionalFormatting sqref="A14:I23">
    <cfRule type="expression" dxfId="297" priority="19">
      <formula>$A14="Proposed Use"</formula>
    </cfRule>
    <cfRule type="expression" dxfId="296" priority="21">
      <formula>$A14&lt;&gt;""</formula>
    </cfRule>
  </conditionalFormatting>
  <conditionalFormatting sqref="A16:A23">
    <cfRule type="expression" dxfId="295" priority="1">
      <formula>$A16&lt;&gt;""</formula>
    </cfRule>
    <cfRule type="expression" dxfId="294" priority="3">
      <formula>$A15&lt;&gt;""</formula>
    </cfRule>
  </conditionalFormatting>
  <conditionalFormatting sqref="A16:A23">
    <cfRule type="expression" dxfId="293" priority="2">
      <formula>$A16&lt;&gt;""</formula>
    </cfRule>
  </conditionalFormatting>
  <dataValidations count="3">
    <dataValidation type="list" allowBlank="1" showInputMessage="1" showErrorMessage="1" sqref="C26:C35" xr:uid="{4B0E0C93-03BD-4E47-84FE-0A9D1BA0C8A9}">
      <formula1>"Retained,Suballocated"</formula1>
    </dataValidation>
    <dataValidation type="list" allowBlank="1" showInputMessage="1" showErrorMessage="1" sqref="A15:A23" xr:uid="{13CB1B85-3C19-4667-A8C8-D39F22E4A380}">
      <formula1>"Subtask"</formula1>
    </dataValidation>
    <dataValidation type="list" allowBlank="1" showInputMessage="1" showErrorMessage="1" sqref="A4:A7" xr:uid="{2B1D11FA-40DC-4BD1-8919-64D1572708E5}">
      <formula1>"X"</formula1>
    </dataValidation>
  </dataValidations>
  <pageMargins left="0.7" right="0.7" top="0.75" bottom="0.75" header="0.3" footer="0.3"/>
  <pageSetup scale="73" orientation="landscape" horizontalDpi="1200" verticalDpi="1200" r:id="rId1"/>
  <rowBreaks count="4" manualBreakCount="4">
    <brk id="37" max="8" man="1"/>
    <brk id="45" max="8" man="1"/>
    <brk id="61" max="8" man="1"/>
    <brk id="72" max="8" man="1"/>
  </rowBreaks>
  <colBreaks count="1" manualBreakCount="1">
    <brk id="9" max="10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AFA3D-9BE2-4F98-A6AE-2DAB552BDFA6}">
  <dimension ref="A1:N76"/>
  <sheetViews>
    <sheetView topLeftCell="A2" zoomScaleNormal="100" workbookViewId="0">
      <selection activeCell="A16" sqref="A16"/>
    </sheetView>
  </sheetViews>
  <sheetFormatPr defaultColWidth="8.7109375" defaultRowHeight="14.25" x14ac:dyDescent="0.2"/>
  <cols>
    <col min="1" max="1" width="16.140625" style="31" customWidth="1"/>
    <col min="2" max="2" width="18.85546875" style="31" bestFit="1" customWidth="1"/>
    <col min="3" max="3" width="32.5703125" style="31" customWidth="1"/>
    <col min="4" max="7" width="16.5703125" style="31" customWidth="1"/>
    <col min="8" max="8" width="17.140625" style="31" customWidth="1"/>
    <col min="9" max="9" width="16.5703125" style="31" customWidth="1"/>
    <col min="10" max="11" width="20.28515625" style="31" customWidth="1"/>
    <col min="12" max="12" width="8.7109375" style="31"/>
    <col min="13" max="13" width="19.42578125" style="31" customWidth="1"/>
    <col min="14" max="15" width="18.5703125" style="31" customWidth="1"/>
    <col min="16" max="17" width="12.42578125" style="31" customWidth="1"/>
    <col min="18" max="19" width="18.140625" style="31" customWidth="1"/>
    <col min="20" max="23" width="16.42578125" style="31" customWidth="1"/>
    <col min="24" max="24" width="27.42578125" style="31" customWidth="1"/>
    <col min="25" max="16384" width="8.7109375" style="31"/>
  </cols>
  <sheetData>
    <row r="1" spans="1:12" ht="25.5" customHeight="1" x14ac:dyDescent="0.2">
      <c r="A1" s="367" t="s">
        <v>127</v>
      </c>
      <c r="B1" s="368"/>
      <c r="C1" s="368"/>
      <c r="D1" s="368"/>
      <c r="E1" s="368"/>
      <c r="F1" s="368"/>
      <c r="G1" s="368"/>
      <c r="H1" s="368"/>
      <c r="I1" s="369"/>
    </row>
    <row r="2" spans="1:12" ht="19.5" customHeight="1" x14ac:dyDescent="0.2">
      <c r="A2" s="370" t="s">
        <v>128</v>
      </c>
      <c r="B2" s="371"/>
      <c r="C2" s="371"/>
      <c r="D2" s="371"/>
      <c r="E2" s="371"/>
      <c r="F2" s="371"/>
      <c r="G2" s="371"/>
      <c r="H2" s="371"/>
      <c r="I2" s="372"/>
    </row>
    <row r="3" spans="1:12" ht="15" thickBot="1" x14ac:dyDescent="0.25">
      <c r="A3" s="373" t="s">
        <v>76</v>
      </c>
      <c r="B3" s="374"/>
      <c r="C3" s="374"/>
      <c r="D3" s="374"/>
      <c r="E3" s="374"/>
      <c r="F3" s="374"/>
      <c r="G3" s="374"/>
      <c r="H3" s="374"/>
      <c r="I3" s="375"/>
    </row>
    <row r="4" spans="1:12" ht="26.25" customHeight="1" x14ac:dyDescent="0.2">
      <c r="A4" s="3"/>
      <c r="B4" s="376" t="s">
        <v>77</v>
      </c>
      <c r="C4" s="377"/>
      <c r="D4" s="377"/>
      <c r="E4" s="377"/>
      <c r="F4" s="377"/>
      <c r="G4" s="377"/>
      <c r="H4" s="377"/>
      <c r="I4" s="378"/>
    </row>
    <row r="5" spans="1:12" ht="26.25" customHeight="1" x14ac:dyDescent="0.2">
      <c r="A5" s="4"/>
      <c r="B5" s="379" t="s">
        <v>78</v>
      </c>
      <c r="C5" s="380"/>
      <c r="D5" s="380"/>
      <c r="E5" s="380"/>
      <c r="F5" s="380"/>
      <c r="G5" s="380"/>
      <c r="H5" s="380"/>
      <c r="I5" s="381"/>
    </row>
    <row r="6" spans="1:12" ht="26.25" customHeight="1" x14ac:dyDescent="0.2">
      <c r="A6" s="4"/>
      <c r="B6" s="379" t="s">
        <v>79</v>
      </c>
      <c r="C6" s="380"/>
      <c r="D6" s="380"/>
      <c r="E6" s="380"/>
      <c r="F6" s="380"/>
      <c r="G6" s="380"/>
      <c r="H6" s="380"/>
      <c r="I6" s="381"/>
    </row>
    <row r="7" spans="1:12" ht="26.25" customHeight="1" thickBot="1" x14ac:dyDescent="0.25">
      <c r="A7" s="5"/>
      <c r="B7" s="382" t="s">
        <v>80</v>
      </c>
      <c r="C7" s="383"/>
      <c r="D7" s="383"/>
      <c r="E7" s="383"/>
      <c r="F7" s="383"/>
      <c r="G7" s="383"/>
      <c r="H7" s="383"/>
      <c r="I7" s="384"/>
    </row>
    <row r="10" spans="1:12" ht="15.75" thickBot="1" x14ac:dyDescent="0.3">
      <c r="A10" s="32" t="s">
        <v>129</v>
      </c>
    </row>
    <row r="11" spans="1:12" ht="30" customHeight="1" thickBot="1" x14ac:dyDescent="0.25">
      <c r="A11" s="385" t="s">
        <v>82</v>
      </c>
      <c r="B11" s="386"/>
      <c r="C11" s="386"/>
      <c r="D11" s="386"/>
      <c r="E11" s="386"/>
      <c r="F11" s="386"/>
      <c r="G11" s="386"/>
      <c r="H11" s="386"/>
      <c r="I11" s="387"/>
      <c r="J11" s="47"/>
      <c r="K11" s="47"/>
      <c r="L11" s="47"/>
    </row>
    <row r="13" spans="1:12" s="13" customFormat="1" ht="27.95" customHeight="1" x14ac:dyDescent="0.2">
      <c r="A13" s="15" t="s">
        <v>51</v>
      </c>
      <c r="B13" s="15" t="s">
        <v>52</v>
      </c>
      <c r="C13" s="15" t="s">
        <v>53</v>
      </c>
      <c r="D13" s="271" t="s">
        <v>83</v>
      </c>
      <c r="E13" s="272"/>
      <c r="F13" s="271" t="s">
        <v>84</v>
      </c>
      <c r="G13" s="272"/>
      <c r="H13" s="271" t="s">
        <v>130</v>
      </c>
      <c r="I13" s="272"/>
      <c r="J13" s="14"/>
    </row>
    <row r="14" spans="1:12" s="13" customFormat="1" ht="15" x14ac:dyDescent="0.2">
      <c r="A14" s="17" t="s">
        <v>54</v>
      </c>
      <c r="B14" s="18">
        <v>1</v>
      </c>
      <c r="C14" s="26" t="s">
        <v>53</v>
      </c>
      <c r="D14" s="362"/>
      <c r="E14" s="363"/>
      <c r="F14" s="364"/>
      <c r="G14" s="364"/>
      <c r="H14" s="365"/>
      <c r="I14" s="366"/>
      <c r="J14" s="21" t="str">
        <f>IF(AND(A13="",B14="error"),"Missing row above.","")</f>
        <v/>
      </c>
    </row>
    <row r="15" spans="1:12" s="13" customFormat="1" x14ac:dyDescent="0.2">
      <c r="A15" s="22"/>
      <c r="B15" s="23" t="str">
        <f>IF(A15="Proposed Use",COUNTIF($A$3:A14,"Proposed use")+1,IF(A15="Subtask",B14+0.1&amp;"","&lt; Add Subtask"))</f>
        <v>&lt; Add Subtask</v>
      </c>
      <c r="C15" s="27" t="s">
        <v>131</v>
      </c>
      <c r="D15" s="359"/>
      <c r="E15" s="359"/>
      <c r="F15" s="360"/>
      <c r="G15" s="360"/>
      <c r="H15" s="361"/>
      <c r="I15" s="361"/>
      <c r="J15" s="21" t="str">
        <f t="shared" ref="J15:J23" si="0">IF(AND(A14="",B15="error"),"Missing row above.","")</f>
        <v/>
      </c>
    </row>
    <row r="16" spans="1:12" s="13" customFormat="1" x14ac:dyDescent="0.2">
      <c r="A16" s="22"/>
      <c r="B16" s="23" t="str">
        <f>IF(AND(A15="",A16&lt;&gt;""),"ERROR",IF(A16="Proposed Use",COUNTIF($A$3:A15,"Proposed use")+1,IF(A16="Subtask",B15+0.1&amp;"","")))</f>
        <v/>
      </c>
      <c r="C16" s="27" t="s">
        <v>132</v>
      </c>
      <c r="D16" s="347"/>
      <c r="E16" s="347"/>
      <c r="F16" s="348"/>
      <c r="G16" s="348"/>
      <c r="H16" s="349"/>
      <c r="I16" s="349"/>
      <c r="J16" s="21" t="str">
        <f t="shared" si="0"/>
        <v/>
      </c>
    </row>
    <row r="17" spans="1:13" s="13" customFormat="1" x14ac:dyDescent="0.2">
      <c r="A17" s="22"/>
      <c r="B17" s="23" t="str">
        <f>IF(AND(A16="",A17&lt;&gt;""),"ERROR",IF(A17="Proposed Use",COUNTIF($A$3:A16,"Proposed use")+1,IF(A17="Subtask",B16+0.1&amp;"","")))</f>
        <v/>
      </c>
      <c r="C17" s="27" t="s">
        <v>133</v>
      </c>
      <c r="D17" s="347"/>
      <c r="E17" s="347"/>
      <c r="F17" s="348"/>
      <c r="G17" s="348"/>
      <c r="H17" s="349"/>
      <c r="I17" s="349"/>
      <c r="J17" s="21" t="str">
        <f t="shared" si="0"/>
        <v/>
      </c>
      <c r="M17" s="16"/>
    </row>
    <row r="18" spans="1:13" s="13" customFormat="1" x14ac:dyDescent="0.2">
      <c r="A18" s="22"/>
      <c r="B18" s="23" t="str">
        <f>IF(AND(A17="",A18&lt;&gt;""),"ERROR",IF(A18="Proposed Use",COUNTIF($A$3:A17,"Proposed use")+1,IF(A18="Subtask",B17+0.1&amp;"","")))</f>
        <v/>
      </c>
      <c r="C18" s="27"/>
      <c r="D18" s="347"/>
      <c r="E18" s="347"/>
      <c r="F18" s="348"/>
      <c r="G18" s="348"/>
      <c r="H18" s="349"/>
      <c r="I18" s="349"/>
      <c r="J18" s="21" t="str">
        <f t="shared" si="0"/>
        <v/>
      </c>
    </row>
    <row r="19" spans="1:13" s="13" customFormat="1" x14ac:dyDescent="0.2">
      <c r="A19" s="22"/>
      <c r="B19" s="23" t="str">
        <f>IF(AND(A18="",A19&lt;&gt;""),"ERROR",IF(A19="Proposed Use",COUNTIF($A$3:A18,"Proposed use")+1,IF(A19="Subtask",B18+0.1&amp;"","")))</f>
        <v/>
      </c>
      <c r="C19" s="27"/>
      <c r="D19" s="347"/>
      <c r="E19" s="347"/>
      <c r="F19" s="348"/>
      <c r="G19" s="348"/>
      <c r="H19" s="349"/>
      <c r="I19" s="349"/>
      <c r="J19" s="21" t="str">
        <f t="shared" si="0"/>
        <v/>
      </c>
    </row>
    <row r="20" spans="1:13" s="13" customFormat="1" x14ac:dyDescent="0.2">
      <c r="A20" s="22"/>
      <c r="B20" s="23" t="str">
        <f>IF(AND(A19="",A20&lt;&gt;""),"ERROR",IF(A20="Proposed Use",COUNTIF($A$3:A19,"Proposed use")+1,IF(A20="Subtask",B19+0.1&amp;"","")))</f>
        <v/>
      </c>
      <c r="C20" s="27"/>
      <c r="D20" s="347"/>
      <c r="E20" s="347"/>
      <c r="F20" s="348"/>
      <c r="G20" s="348"/>
      <c r="H20" s="349"/>
      <c r="I20" s="349"/>
      <c r="J20" s="21" t="str">
        <f t="shared" si="0"/>
        <v/>
      </c>
    </row>
    <row r="21" spans="1:13" s="13" customFormat="1" x14ac:dyDescent="0.2">
      <c r="A21" s="22"/>
      <c r="B21" s="23" t="str">
        <f>IF(AND(A20="",A21&lt;&gt;""),"ERROR",IF(A21="Proposed Use",COUNTIF($A$3:A20,"Proposed use")+1,IF(A21="Subtask",B20+0.1&amp;"","")))</f>
        <v/>
      </c>
      <c r="C21" s="27"/>
      <c r="D21" s="347"/>
      <c r="E21" s="347"/>
      <c r="F21" s="348"/>
      <c r="G21" s="348"/>
      <c r="H21" s="349"/>
      <c r="I21" s="349"/>
      <c r="J21" s="21" t="str">
        <f t="shared" si="0"/>
        <v/>
      </c>
    </row>
    <row r="22" spans="1:13" s="13" customFormat="1" x14ac:dyDescent="0.2">
      <c r="A22" s="22"/>
      <c r="B22" s="23" t="str">
        <f>IF(AND(A21="",A22&lt;&gt;""),"ERROR",IF(A22="Proposed Use",COUNTIF($A$3:A21,"Proposed use")+1,IF(A22="Subtask",B21+0.1&amp;"","")))</f>
        <v/>
      </c>
      <c r="C22" s="27"/>
      <c r="D22" s="347"/>
      <c r="E22" s="347"/>
      <c r="F22" s="348"/>
      <c r="G22" s="348"/>
      <c r="H22" s="349"/>
      <c r="I22" s="349"/>
      <c r="J22" s="21" t="str">
        <f t="shared" si="0"/>
        <v/>
      </c>
    </row>
    <row r="23" spans="1:13" s="13" customFormat="1" x14ac:dyDescent="0.2">
      <c r="A23" s="22"/>
      <c r="B23" s="23" t="str">
        <f>IF(AND(A22="",A23&lt;&gt;""),"ERROR",IF(A23="Proposed Use",COUNTIF($A$3:A22,"Proposed use")+1,IF(A23="Subtask",B22+0.1&amp;"","")))</f>
        <v/>
      </c>
      <c r="C23" s="27"/>
      <c r="D23" s="347"/>
      <c r="E23" s="347"/>
      <c r="F23" s="348"/>
      <c r="G23" s="348"/>
      <c r="H23" s="349"/>
      <c r="I23" s="349"/>
      <c r="J23" s="21" t="str">
        <f t="shared" si="0"/>
        <v/>
      </c>
    </row>
    <row r="25" spans="1:13" s="13" customFormat="1" ht="30" x14ac:dyDescent="0.2">
      <c r="A25" s="15" t="s">
        <v>51</v>
      </c>
      <c r="B25" s="15" t="s">
        <v>52</v>
      </c>
      <c r="C25" s="15" t="s">
        <v>86</v>
      </c>
      <c r="D25" s="15" t="s">
        <v>87</v>
      </c>
      <c r="E25" s="15" t="s">
        <v>88</v>
      </c>
      <c r="F25" s="15" t="s">
        <v>134</v>
      </c>
      <c r="G25" s="15" t="s">
        <v>135</v>
      </c>
      <c r="H25" s="15" t="s">
        <v>48</v>
      </c>
      <c r="I25" s="15" t="s">
        <v>49</v>
      </c>
      <c r="J25" s="14"/>
    </row>
    <row r="26" spans="1:13" s="13" customFormat="1" ht="15" x14ac:dyDescent="0.2">
      <c r="A26" s="17" t="s">
        <v>54</v>
      </c>
      <c r="B26" s="18">
        <v>1</v>
      </c>
      <c r="C26" s="44" t="s">
        <v>89</v>
      </c>
      <c r="D26" s="28"/>
      <c r="E26" s="28"/>
      <c r="F26" s="19"/>
      <c r="G26" s="19"/>
      <c r="H26" s="19"/>
      <c r="I26" s="20">
        <f t="shared" ref="I26:I35" si="1">IF(OR(A27="Proposed Use",A27=""),SUM(F26:H26),IF(AND(A26="Proposed Use",OR(F26&lt;&gt;(SUMIFS($F$4:$F$50,$B$4:$B$50,B26&amp;".*")),G26&lt;&gt;(SUMIFS($G$4:$G$50,$B$4:$B$50,B26&amp;".*")),H26&lt;&gt;(SUMIFS($H$4:$H$50,$B$4:$B$50,B26&amp;".*")))),"(Incomplete)",IF(A26="Proposed Use",SUM(SUMIFS($F$4:$F$50,$B$4:$B$50,B26&amp;".*"),SUMIFS($G$4:$G$50,$B$4:$B$50,B26&amp;".*"),,SUMIFS($H$4:$H$50,$B$4:$B$50,B26&amp;".*")),SUM(F26:H26))))</f>
        <v>0</v>
      </c>
      <c r="J26" s="21" t="str">
        <f t="shared" ref="J26:J31" si="2">IF(I26="(Incomplete)","Total of Subtasks does not match Proposed Use total.",IF(AND(A25="",B26="error"),"Missing row above.",""))</f>
        <v/>
      </c>
    </row>
    <row r="27" spans="1:13" s="13" customFormat="1" x14ac:dyDescent="0.2">
      <c r="A27" s="22">
        <f>A15</f>
        <v>0</v>
      </c>
      <c r="B27" s="23" t="str">
        <f>IF(A27="Proposed Use",COUNTIF($A$3:A26,"Proposed use")+1,IF(A27="Subtask",B26+0.1&amp;"",""))</f>
        <v/>
      </c>
      <c r="C27" s="45" t="s">
        <v>89</v>
      </c>
      <c r="D27" s="29"/>
      <c r="E27" s="29"/>
      <c r="F27" s="24"/>
      <c r="G27" s="24"/>
      <c r="H27" s="24"/>
      <c r="I27" s="25">
        <f t="shared" si="1"/>
        <v>0</v>
      </c>
      <c r="J27" s="21" t="str">
        <f t="shared" si="2"/>
        <v/>
      </c>
    </row>
    <row r="28" spans="1:13" s="13" customFormat="1" x14ac:dyDescent="0.2">
      <c r="A28" s="22">
        <f t="shared" ref="A28:A35" si="3">A16</f>
        <v>0</v>
      </c>
      <c r="B28" s="23" t="str">
        <f>IF(AND(A27="",A28&lt;&gt;""),"ERROR",IF(A28="Proposed Use",COUNTIF($A$3:A27,"Proposed use")+1,IF(A28="Subtask",B27+0.1&amp;"","")))</f>
        <v/>
      </c>
      <c r="C28" s="45" t="s">
        <v>89</v>
      </c>
      <c r="D28" s="29"/>
      <c r="E28" s="29"/>
      <c r="F28" s="24"/>
      <c r="G28" s="24"/>
      <c r="H28" s="24"/>
      <c r="I28" s="25">
        <f t="shared" si="1"/>
        <v>0</v>
      </c>
      <c r="J28" s="21" t="str">
        <f t="shared" si="2"/>
        <v/>
      </c>
    </row>
    <row r="29" spans="1:13" s="13" customFormat="1" x14ac:dyDescent="0.2">
      <c r="A29" s="22">
        <f t="shared" si="3"/>
        <v>0</v>
      </c>
      <c r="B29" s="23" t="str">
        <f>IF(AND(A28="",A29&lt;&gt;""),"ERROR",IF(A29="Proposed Use",COUNTIF($A$3:A28,"Proposed use")+1,IF(A29="Subtask",B28+0.1&amp;"","")))</f>
        <v/>
      </c>
      <c r="C29" s="45" t="s">
        <v>89</v>
      </c>
      <c r="D29" s="29"/>
      <c r="E29" s="29"/>
      <c r="F29" s="24"/>
      <c r="G29" s="24"/>
      <c r="H29" s="24"/>
      <c r="I29" s="25">
        <f t="shared" si="1"/>
        <v>0</v>
      </c>
      <c r="J29" s="21" t="str">
        <f t="shared" si="2"/>
        <v/>
      </c>
      <c r="M29" s="16"/>
    </row>
    <row r="30" spans="1:13" s="13" customFormat="1" x14ac:dyDescent="0.2">
      <c r="A30" s="22">
        <f t="shared" si="3"/>
        <v>0</v>
      </c>
      <c r="B30" s="23" t="str">
        <f>IF(AND(A29="",A30&lt;&gt;""),"ERROR",IF(A30="Proposed Use",COUNTIF($A$3:A29,"Proposed use")+1,IF(A30="Subtask",B29+0.1&amp;"","")))</f>
        <v/>
      </c>
      <c r="C30" s="45" t="s">
        <v>89</v>
      </c>
      <c r="D30" s="29"/>
      <c r="E30" s="29"/>
      <c r="F30" s="24"/>
      <c r="G30" s="24"/>
      <c r="H30" s="24"/>
      <c r="I30" s="25">
        <f t="shared" si="1"/>
        <v>0</v>
      </c>
      <c r="J30" s="21" t="str">
        <f t="shared" si="2"/>
        <v/>
      </c>
    </row>
    <row r="31" spans="1:13" s="13" customFormat="1" x14ac:dyDescent="0.2">
      <c r="A31" s="22">
        <f t="shared" si="3"/>
        <v>0</v>
      </c>
      <c r="B31" s="23" t="str">
        <f>IF(AND(A30="",A31&lt;&gt;""),"ERROR",IF(A31="Proposed Use",COUNTIF($A$3:A30,"Proposed use")+1,IF(A31="Subtask",B30+0.1&amp;"","")))</f>
        <v/>
      </c>
      <c r="C31" s="46" t="s">
        <v>89</v>
      </c>
      <c r="D31" s="29"/>
      <c r="E31" s="29"/>
      <c r="F31" s="24"/>
      <c r="G31" s="24"/>
      <c r="H31" s="24"/>
      <c r="I31" s="25">
        <f t="shared" si="1"/>
        <v>0</v>
      </c>
      <c r="J31" s="21" t="str">
        <f t="shared" si="2"/>
        <v/>
      </c>
    </row>
    <row r="32" spans="1:13" s="13" customFormat="1" x14ac:dyDescent="0.2">
      <c r="A32" s="22">
        <f t="shared" si="3"/>
        <v>0</v>
      </c>
      <c r="B32" s="23" t="str">
        <f>IF(AND(A31="",A32&lt;&gt;""),"ERROR",IF(A32="Proposed Use",COUNTIF($A$3:A31,"Proposed use")+1,IF(A32="Subtask",B31+0.1&amp;"","")))</f>
        <v/>
      </c>
      <c r="C32" s="46" t="s">
        <v>89</v>
      </c>
      <c r="D32" s="29"/>
      <c r="E32" s="29"/>
      <c r="F32" s="24"/>
      <c r="G32" s="24"/>
      <c r="H32" s="24"/>
      <c r="I32" s="25">
        <f t="shared" si="1"/>
        <v>0</v>
      </c>
      <c r="J32" s="21" t="str">
        <f>IF(I32="(Incomplete)","Total of Subtasks does not match Proposed Use total.",IF(AND(A31="",B32="error"),"Missing row above.",IF(COUNTIF(A23:A32,"Subtask")&gt;9,"Too many subtasks.","")))</f>
        <v/>
      </c>
    </row>
    <row r="33" spans="1:10" s="13" customFormat="1" x14ac:dyDescent="0.2">
      <c r="A33" s="22">
        <f t="shared" si="3"/>
        <v>0</v>
      </c>
      <c r="B33" s="23" t="str">
        <f>IF(AND(A32="",A33&lt;&gt;""),"ERROR",IF(A33="Proposed Use",COUNTIF($A$3:A32,"Proposed use")+1,IF(A33="Subtask",B32+0.1&amp;"","")))</f>
        <v/>
      </c>
      <c r="C33" s="46" t="s">
        <v>89</v>
      </c>
      <c r="D33" s="29"/>
      <c r="E33" s="29"/>
      <c r="F33" s="24"/>
      <c r="G33" s="24"/>
      <c r="H33" s="24"/>
      <c r="I33" s="25">
        <f t="shared" si="1"/>
        <v>0</v>
      </c>
      <c r="J33" s="21" t="str">
        <f>IF(I33="(Incomplete)","Total of Subtasks does not match Proposed Use total.",IF(AND(A32="",B33="error"),"Missing row above.",IF(COUNTIF(A24:A33,"Subtask")&gt;9,"Too many subtasks.","")))</f>
        <v/>
      </c>
    </row>
    <row r="34" spans="1:10" s="13" customFormat="1" x14ac:dyDescent="0.2">
      <c r="A34" s="22">
        <f t="shared" si="3"/>
        <v>0</v>
      </c>
      <c r="B34" s="23" t="str">
        <f>IF(AND(A33="",A34&lt;&gt;""),"ERROR",IF(A34="Proposed Use",COUNTIF($A$3:A33,"Proposed use")+1,IF(A34="Subtask",B33+0.1&amp;"","")))</f>
        <v/>
      </c>
      <c r="C34" s="46" t="s">
        <v>89</v>
      </c>
      <c r="D34" s="29"/>
      <c r="E34" s="29"/>
      <c r="F34" s="24"/>
      <c r="G34" s="24"/>
      <c r="H34" s="24"/>
      <c r="I34" s="25">
        <f t="shared" si="1"/>
        <v>0</v>
      </c>
      <c r="J34" s="21" t="str">
        <f t="shared" ref="J34:J35" si="4">IF(I34="(Incomplete)","Total of Subtasks does not match Proposed Use total.",IF(AND(A33="",B34="error"),"Missing row above.",IF(COUNTIF(A25:A34,"Subtask")&gt;9,"Too many subtasks.","")))</f>
        <v/>
      </c>
    </row>
    <row r="35" spans="1:10" s="13" customFormat="1" x14ac:dyDescent="0.2">
      <c r="A35" s="22">
        <f t="shared" si="3"/>
        <v>0</v>
      </c>
      <c r="B35" s="23" t="str">
        <f>IF(AND(A34="",A35&lt;&gt;""),"ERROR",IF(A35="Proposed Use",COUNTIF($A$3:A34,"Proposed use")+1,IF(A35="Subtask",B34+0.1&amp;"","")))</f>
        <v/>
      </c>
      <c r="C35" s="46" t="s">
        <v>89</v>
      </c>
      <c r="D35" s="29"/>
      <c r="E35" s="29"/>
      <c r="F35" s="24"/>
      <c r="G35" s="24"/>
      <c r="H35" s="24"/>
      <c r="I35" s="25">
        <f t="shared" si="1"/>
        <v>0</v>
      </c>
      <c r="J35" s="30" t="str">
        <f t="shared" si="4"/>
        <v/>
      </c>
    </row>
    <row r="37" spans="1:10" ht="15" thickBot="1" x14ac:dyDescent="0.25"/>
    <row r="38" spans="1:10" ht="30" customHeight="1" x14ac:dyDescent="0.2">
      <c r="A38" s="326" t="s">
        <v>136</v>
      </c>
      <c r="B38" s="327"/>
      <c r="C38" s="327"/>
      <c r="D38" s="327"/>
      <c r="E38" s="327"/>
      <c r="F38" s="327"/>
      <c r="G38" s="327"/>
      <c r="H38" s="327"/>
      <c r="I38" s="328"/>
    </row>
    <row r="39" spans="1:10" ht="119.25" customHeight="1" x14ac:dyDescent="0.2">
      <c r="A39" s="350"/>
      <c r="B39" s="351"/>
      <c r="C39" s="351"/>
      <c r="D39" s="351"/>
      <c r="E39" s="351"/>
      <c r="F39" s="351"/>
      <c r="G39" s="351"/>
      <c r="H39" s="351"/>
      <c r="I39" s="352"/>
    </row>
    <row r="40" spans="1:10" ht="30" customHeight="1" x14ac:dyDescent="0.2">
      <c r="A40" s="332" t="s">
        <v>137</v>
      </c>
      <c r="B40" s="333"/>
      <c r="C40" s="333"/>
      <c r="D40" s="333"/>
      <c r="E40" s="333"/>
      <c r="F40" s="333"/>
      <c r="G40" s="333"/>
      <c r="H40" s="333"/>
      <c r="I40" s="334"/>
    </row>
    <row r="41" spans="1:10" ht="126" customHeight="1" x14ac:dyDescent="0.2">
      <c r="A41" s="350"/>
      <c r="B41" s="351"/>
      <c r="C41" s="351"/>
      <c r="D41" s="351"/>
      <c r="E41" s="351"/>
      <c r="F41" s="351"/>
      <c r="G41" s="351"/>
      <c r="H41" s="351"/>
      <c r="I41" s="352"/>
    </row>
    <row r="42" spans="1:10" ht="30" customHeight="1" x14ac:dyDescent="0.2">
      <c r="A42" s="353" t="s">
        <v>138</v>
      </c>
      <c r="B42" s="354"/>
      <c r="C42" s="354"/>
      <c r="D42" s="354"/>
      <c r="E42" s="354"/>
      <c r="F42" s="354"/>
      <c r="G42" s="354"/>
      <c r="H42" s="354"/>
      <c r="I42" s="355"/>
    </row>
    <row r="43" spans="1:10" ht="120.75" customHeight="1" x14ac:dyDescent="0.2">
      <c r="A43" s="356"/>
      <c r="B43" s="357"/>
      <c r="C43" s="357"/>
      <c r="D43" s="357"/>
      <c r="E43" s="357"/>
      <c r="F43" s="357"/>
      <c r="G43" s="357"/>
      <c r="H43" s="357"/>
      <c r="I43" s="358"/>
    </row>
    <row r="44" spans="1:10" x14ac:dyDescent="0.2">
      <c r="A44" s="332" t="s">
        <v>139</v>
      </c>
      <c r="B44" s="333"/>
      <c r="C44" s="333"/>
      <c r="D44" s="333"/>
      <c r="E44" s="333"/>
      <c r="F44" s="333"/>
      <c r="G44" s="333"/>
      <c r="H44" s="333"/>
      <c r="I44" s="334"/>
    </row>
    <row r="45" spans="1:10" ht="119.25" customHeight="1" x14ac:dyDescent="0.2">
      <c r="A45" s="335"/>
      <c r="B45" s="336"/>
      <c r="C45" s="336"/>
      <c r="D45" s="336"/>
      <c r="E45" s="336"/>
      <c r="F45" s="336"/>
      <c r="G45" s="336"/>
      <c r="H45" s="336"/>
      <c r="I45" s="337"/>
    </row>
    <row r="46" spans="1:10" ht="30" customHeight="1" x14ac:dyDescent="0.2">
      <c r="A46" s="332" t="s">
        <v>140</v>
      </c>
      <c r="B46" s="333"/>
      <c r="C46" s="333"/>
      <c r="D46" s="333"/>
      <c r="E46" s="333"/>
      <c r="F46" s="333"/>
      <c r="G46" s="333"/>
      <c r="H46" s="333"/>
      <c r="I46" s="334"/>
    </row>
    <row r="47" spans="1:10" ht="126.75" customHeight="1" thickBot="1" x14ac:dyDescent="0.25">
      <c r="A47" s="323"/>
      <c r="B47" s="324"/>
      <c r="C47" s="324"/>
      <c r="D47" s="324"/>
      <c r="E47" s="324"/>
      <c r="F47" s="324"/>
      <c r="G47" s="324"/>
      <c r="H47" s="324"/>
      <c r="I47" s="325"/>
    </row>
    <row r="48" spans="1:10" ht="29.25" customHeight="1" thickBot="1" x14ac:dyDescent="0.25">
      <c r="A48" s="2"/>
      <c r="B48" s="2"/>
      <c r="C48" s="2"/>
      <c r="D48" s="2"/>
      <c r="E48" s="2"/>
      <c r="F48" s="2"/>
      <c r="G48" s="2"/>
      <c r="H48" s="2"/>
      <c r="I48" s="1"/>
    </row>
    <row r="49" spans="1:14" ht="45" customHeight="1" x14ac:dyDescent="0.2">
      <c r="A49" s="326" t="s">
        <v>141</v>
      </c>
      <c r="B49" s="327"/>
      <c r="C49" s="327"/>
      <c r="D49" s="327"/>
      <c r="E49" s="327"/>
      <c r="F49" s="327"/>
      <c r="G49" s="327"/>
      <c r="H49" s="327"/>
      <c r="I49" s="328"/>
      <c r="K49" s="33"/>
      <c r="L49" s="33"/>
      <c r="M49" s="33"/>
    </row>
    <row r="50" spans="1:14" ht="193.5" customHeight="1" x14ac:dyDescent="0.2">
      <c r="A50" s="329"/>
      <c r="B50" s="330"/>
      <c r="C50" s="330"/>
      <c r="D50" s="330"/>
      <c r="E50" s="330"/>
      <c r="F50" s="330"/>
      <c r="G50" s="330"/>
      <c r="H50" s="330"/>
      <c r="I50" s="331"/>
    </row>
    <row r="51" spans="1:14" ht="45" customHeight="1" x14ac:dyDescent="0.2">
      <c r="A51" s="332" t="s">
        <v>142</v>
      </c>
      <c r="B51" s="333"/>
      <c r="C51" s="333"/>
      <c r="D51" s="333"/>
      <c r="E51" s="333"/>
      <c r="F51" s="333"/>
      <c r="G51" s="333"/>
      <c r="H51" s="333"/>
      <c r="I51" s="334"/>
    </row>
    <row r="52" spans="1:14" ht="196.5" customHeight="1" x14ac:dyDescent="0.2">
      <c r="A52" s="335"/>
      <c r="B52" s="336"/>
      <c r="C52" s="336"/>
      <c r="D52" s="336"/>
      <c r="E52" s="336"/>
      <c r="F52" s="336"/>
      <c r="G52" s="336"/>
      <c r="H52" s="336"/>
      <c r="I52" s="337"/>
    </row>
    <row r="53" spans="1:14" ht="60" customHeight="1" x14ac:dyDescent="0.2">
      <c r="A53" s="332" t="s">
        <v>143</v>
      </c>
      <c r="B53" s="333"/>
      <c r="C53" s="333"/>
      <c r="D53" s="333"/>
      <c r="E53" s="333"/>
      <c r="F53" s="333"/>
      <c r="G53" s="333"/>
      <c r="H53" s="333"/>
      <c r="I53" s="334"/>
      <c r="K53" s="33"/>
      <c r="L53" s="33"/>
      <c r="M53" s="33"/>
      <c r="N53" s="33"/>
    </row>
    <row r="54" spans="1:14" ht="30" customHeight="1" x14ac:dyDescent="0.2">
      <c r="A54" s="338" t="s">
        <v>144</v>
      </c>
      <c r="B54" s="339"/>
      <c r="C54" s="339"/>
      <c r="D54" s="339"/>
      <c r="E54" s="339"/>
      <c r="F54" s="339"/>
      <c r="G54" s="339"/>
      <c r="H54" s="339"/>
      <c r="I54" s="340"/>
      <c r="K54" s="34"/>
      <c r="L54" s="34"/>
      <c r="M54" s="34"/>
      <c r="N54" s="34"/>
    </row>
    <row r="55" spans="1:14" ht="174" customHeight="1" x14ac:dyDescent="0.2">
      <c r="A55" s="335"/>
      <c r="B55" s="336"/>
      <c r="C55" s="336"/>
      <c r="D55" s="336"/>
      <c r="E55" s="336"/>
      <c r="F55" s="336"/>
      <c r="G55" s="336"/>
      <c r="H55" s="336"/>
      <c r="I55" s="337"/>
    </row>
    <row r="56" spans="1:14" s="35" customFormat="1" ht="80.099999999999994" customHeight="1" x14ac:dyDescent="0.25">
      <c r="A56" s="332" t="s">
        <v>145</v>
      </c>
      <c r="B56" s="333"/>
      <c r="C56" s="333"/>
      <c r="D56" s="333"/>
      <c r="E56" s="333"/>
      <c r="F56" s="333"/>
      <c r="G56" s="333"/>
      <c r="H56" s="333"/>
      <c r="I56" s="334"/>
    </row>
    <row r="57" spans="1:14" ht="195.75" customHeight="1" thickBot="1" x14ac:dyDescent="0.25">
      <c r="A57" s="341"/>
      <c r="B57" s="342"/>
      <c r="C57" s="342"/>
      <c r="D57" s="342"/>
      <c r="E57" s="342"/>
      <c r="F57" s="342"/>
      <c r="G57" s="342"/>
      <c r="H57" s="342"/>
      <c r="I57" s="343"/>
    </row>
    <row r="61" spans="1:14" ht="15" thickBot="1" x14ac:dyDescent="0.25"/>
    <row r="62" spans="1:14" ht="24" thickBot="1" x14ac:dyDescent="0.4">
      <c r="A62" s="344" t="s">
        <v>108</v>
      </c>
      <c r="B62" s="345"/>
      <c r="C62" s="345"/>
      <c r="D62" s="345"/>
      <c r="E62" s="345"/>
      <c r="F62" s="345"/>
      <c r="G62" s="346"/>
      <c r="H62" s="39"/>
      <c r="I62" s="39"/>
    </row>
    <row r="63" spans="1:14" x14ac:dyDescent="0.2">
      <c r="A63" s="320" t="s">
        <v>109</v>
      </c>
      <c r="B63" s="321"/>
      <c r="C63" s="321"/>
      <c r="D63" s="321"/>
      <c r="E63" s="321"/>
      <c r="F63" s="321"/>
      <c r="G63" s="322"/>
      <c r="H63" s="40"/>
      <c r="I63" s="40"/>
    </row>
    <row r="64" spans="1:14" ht="30" customHeight="1" x14ac:dyDescent="0.2">
      <c r="A64" s="311" t="s">
        <v>110</v>
      </c>
      <c r="B64" s="312"/>
      <c r="C64" s="312"/>
      <c r="D64" s="312"/>
      <c r="E64" s="312"/>
      <c r="F64" s="312"/>
      <c r="G64" s="313"/>
      <c r="H64" s="41"/>
      <c r="I64" s="41"/>
      <c r="J64" s="36"/>
    </row>
    <row r="65" spans="1:10" ht="30" customHeight="1" x14ac:dyDescent="0.2">
      <c r="A65" s="311" t="s">
        <v>111</v>
      </c>
      <c r="B65" s="312"/>
      <c r="C65" s="312"/>
      <c r="D65" s="312"/>
      <c r="E65" s="312"/>
      <c r="F65" s="312"/>
      <c r="G65" s="313"/>
      <c r="H65" s="41"/>
      <c r="I65" s="41"/>
    </row>
    <row r="66" spans="1:10" x14ac:dyDescent="0.2">
      <c r="A66" s="311" t="s">
        <v>112</v>
      </c>
      <c r="B66" s="312"/>
      <c r="C66" s="312"/>
      <c r="D66" s="312"/>
      <c r="E66" s="312"/>
      <c r="F66" s="312"/>
      <c r="G66" s="313"/>
      <c r="H66" s="41"/>
      <c r="I66" s="41"/>
    </row>
    <row r="67" spans="1:10" ht="30" customHeight="1" thickBot="1" x14ac:dyDescent="0.25">
      <c r="A67" s="314" t="s">
        <v>146</v>
      </c>
      <c r="B67" s="315"/>
      <c r="C67" s="315"/>
      <c r="D67" s="315"/>
      <c r="E67" s="315"/>
      <c r="F67" s="315"/>
      <c r="G67" s="316"/>
      <c r="H67" s="41"/>
      <c r="I67" s="41"/>
    </row>
    <row r="68" spans="1:10" ht="143.25" customHeight="1" x14ac:dyDescent="0.2">
      <c r="A68" s="317"/>
      <c r="B68" s="318"/>
      <c r="C68" s="318"/>
      <c r="D68" s="43" t="s">
        <v>114</v>
      </c>
      <c r="E68" s="43" t="s">
        <v>115</v>
      </c>
      <c r="F68" s="43" t="s">
        <v>147</v>
      </c>
      <c r="G68" s="43" t="s">
        <v>116</v>
      </c>
    </row>
    <row r="69" spans="1:10" ht="62.45" customHeight="1" x14ac:dyDescent="0.25">
      <c r="A69" s="319" t="s">
        <v>117</v>
      </c>
      <c r="B69" s="319"/>
      <c r="C69" s="42" t="s">
        <v>118</v>
      </c>
      <c r="D69" s="6"/>
      <c r="E69" s="7"/>
      <c r="F69" s="7"/>
      <c r="G69" s="8"/>
    </row>
    <row r="70" spans="1:10" ht="31.5" customHeight="1" x14ac:dyDescent="0.25">
      <c r="A70" s="319"/>
      <c r="B70" s="319"/>
      <c r="C70" s="42" t="s">
        <v>119</v>
      </c>
      <c r="D70" s="6"/>
      <c r="E70" s="7"/>
      <c r="F70" s="7"/>
      <c r="G70" s="8"/>
    </row>
    <row r="71" spans="1:10" ht="62.45" customHeight="1" x14ac:dyDescent="0.25">
      <c r="A71" s="306" t="s">
        <v>120</v>
      </c>
      <c r="B71" s="306"/>
      <c r="C71" s="42" t="s">
        <v>121</v>
      </c>
      <c r="D71" s="6"/>
      <c r="E71" s="7"/>
      <c r="F71" s="7"/>
      <c r="G71" s="8"/>
    </row>
    <row r="72" spans="1:10" ht="32.1" customHeight="1" x14ac:dyDescent="0.25">
      <c r="A72" s="306"/>
      <c r="B72" s="306"/>
      <c r="C72" s="42" t="s">
        <v>122</v>
      </c>
      <c r="D72" s="6"/>
      <c r="E72" s="7"/>
      <c r="F72" s="7"/>
      <c r="G72" s="8"/>
      <c r="H72" s="37"/>
      <c r="I72" s="37"/>
      <c r="J72" s="37"/>
    </row>
    <row r="73" spans="1:10" ht="62.1" customHeight="1" x14ac:dyDescent="0.25">
      <c r="A73" s="306" t="s">
        <v>123</v>
      </c>
      <c r="B73" s="306"/>
      <c r="C73" s="42" t="s">
        <v>124</v>
      </c>
      <c r="D73" s="6"/>
      <c r="E73" s="7"/>
      <c r="F73" s="7"/>
      <c r="G73" s="8"/>
    </row>
    <row r="74" spans="1:10" ht="35.1" customHeight="1" x14ac:dyDescent="0.25">
      <c r="A74" s="306"/>
      <c r="B74" s="306"/>
      <c r="C74" s="42" t="s">
        <v>119</v>
      </c>
      <c r="D74" s="6"/>
      <c r="E74" s="7"/>
      <c r="F74" s="7"/>
      <c r="G74" s="8"/>
    </row>
    <row r="75" spans="1:10" ht="266.10000000000002" customHeight="1" thickBot="1" x14ac:dyDescent="0.3">
      <c r="A75" s="306" t="s">
        <v>125</v>
      </c>
      <c r="B75" s="306"/>
      <c r="C75" s="42" t="s">
        <v>126</v>
      </c>
      <c r="D75" s="9"/>
      <c r="E75" s="10"/>
      <c r="F75" s="10"/>
      <c r="G75" s="11"/>
    </row>
    <row r="76" spans="1:10" ht="30" customHeight="1" thickBot="1" x14ac:dyDescent="0.25">
      <c r="A76" s="307" t="s">
        <v>148</v>
      </c>
      <c r="B76" s="308"/>
      <c r="C76" s="308"/>
      <c r="D76" s="309"/>
      <c r="E76" s="309"/>
      <c r="F76" s="309"/>
      <c r="G76" s="310"/>
    </row>
  </sheetData>
  <mergeCells count="72">
    <mergeCell ref="D14:E14"/>
    <mergeCell ref="F14:G14"/>
    <mergeCell ref="H14:I14"/>
    <mergeCell ref="A1:I1"/>
    <mergeCell ref="A2:I2"/>
    <mergeCell ref="A3:I3"/>
    <mergeCell ref="B4:I4"/>
    <mergeCell ref="B5:I5"/>
    <mergeCell ref="B6:I6"/>
    <mergeCell ref="B7:I7"/>
    <mergeCell ref="A11:I11"/>
    <mergeCell ref="D13:E13"/>
    <mergeCell ref="F13:G13"/>
    <mergeCell ref="H13:I13"/>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D21:E21"/>
    <mergeCell ref="F21:G21"/>
    <mergeCell ref="H21:I21"/>
    <mergeCell ref="D22:E22"/>
    <mergeCell ref="F22:G22"/>
    <mergeCell ref="H22:I22"/>
    <mergeCell ref="A46:I46"/>
    <mergeCell ref="D23:E23"/>
    <mergeCell ref="F23:G23"/>
    <mergeCell ref="H23:I23"/>
    <mergeCell ref="A38:I38"/>
    <mergeCell ref="A39:I39"/>
    <mergeCell ref="A40:I40"/>
    <mergeCell ref="A41:I41"/>
    <mergeCell ref="A42:I42"/>
    <mergeCell ref="A43:I43"/>
    <mergeCell ref="A44:I44"/>
    <mergeCell ref="A45:I45"/>
    <mergeCell ref="A63:G63"/>
    <mergeCell ref="A47:I47"/>
    <mergeCell ref="A49:I49"/>
    <mergeCell ref="A50:I50"/>
    <mergeCell ref="A51:I51"/>
    <mergeCell ref="A52:I52"/>
    <mergeCell ref="A53:I53"/>
    <mergeCell ref="A54:I54"/>
    <mergeCell ref="A55:I55"/>
    <mergeCell ref="A56:I56"/>
    <mergeCell ref="A57:I57"/>
    <mergeCell ref="A62:G62"/>
    <mergeCell ref="A71:B72"/>
    <mergeCell ref="A73:B74"/>
    <mergeCell ref="A75:B75"/>
    <mergeCell ref="A76:G76"/>
    <mergeCell ref="A64:G64"/>
    <mergeCell ref="A65:G65"/>
    <mergeCell ref="A66:G66"/>
    <mergeCell ref="A67:G67"/>
    <mergeCell ref="A68:C68"/>
    <mergeCell ref="A69:B70"/>
  </mergeCells>
  <conditionalFormatting sqref="A15">
    <cfRule type="expression" dxfId="292" priority="4">
      <formula>$A15&lt;&gt;""</formula>
    </cfRule>
    <cfRule type="expression" dxfId="291" priority="27">
      <formula>$A14&lt;&gt;""</formula>
    </cfRule>
  </conditionalFormatting>
  <conditionalFormatting sqref="A15:D15">
    <cfRule type="expression" dxfId="290" priority="26">
      <formula>$A15&lt;&gt;""</formula>
    </cfRule>
  </conditionalFormatting>
  <conditionalFormatting sqref="B15:I23">
    <cfRule type="expression" dxfId="289" priority="23">
      <formula>$A15=""</formula>
    </cfRule>
  </conditionalFormatting>
  <conditionalFormatting sqref="C15:I23">
    <cfRule type="expression" dxfId="288" priority="24">
      <formula>$A15&lt;&gt;0</formula>
    </cfRule>
  </conditionalFormatting>
  <conditionalFormatting sqref="B15">
    <cfRule type="cellIs" dxfId="287" priority="16" operator="equal">
      <formula>"&lt; Add Subtask"</formula>
    </cfRule>
    <cfRule type="cellIs" dxfId="286" priority="25" operator="equal">
      <formula>"ERROR"</formula>
    </cfRule>
  </conditionalFormatting>
  <conditionalFormatting sqref="A16:A23">
    <cfRule type="expression" dxfId="285" priority="22">
      <formula>$A15&lt;&gt;""</formula>
    </cfRule>
  </conditionalFormatting>
  <conditionalFormatting sqref="B16:B23">
    <cfRule type="cellIs" dxfId="284" priority="20" operator="equal">
      <formula>"ERROR"</formula>
    </cfRule>
  </conditionalFormatting>
  <conditionalFormatting sqref="J14">
    <cfRule type="expression" dxfId="283" priority="18">
      <formula>$B14="error"</formula>
    </cfRule>
  </conditionalFormatting>
  <conditionalFormatting sqref="J15:J23">
    <cfRule type="expression" dxfId="282" priority="17">
      <formula>$B15="error"</formula>
    </cfRule>
  </conditionalFormatting>
  <conditionalFormatting sqref="J14:J23">
    <cfRule type="expression" dxfId="281" priority="28">
      <formula>$I14="(Incomplete)"</formula>
    </cfRule>
    <cfRule type="expression" dxfId="280" priority="29">
      <formula>$A14=""</formula>
    </cfRule>
  </conditionalFormatting>
  <conditionalFormatting sqref="A27:I35">
    <cfRule type="expression" dxfId="279" priority="5">
      <formula>$A15&lt;&gt;""</formula>
    </cfRule>
    <cfRule type="expression" dxfId="278" priority="11">
      <formula>$A15=""</formula>
    </cfRule>
  </conditionalFormatting>
  <conditionalFormatting sqref="C27:H35">
    <cfRule type="expression" dxfId="277" priority="12">
      <formula>$A15&lt;&gt;0</formula>
    </cfRule>
  </conditionalFormatting>
  <conditionalFormatting sqref="B27">
    <cfRule type="cellIs" dxfId="276" priority="13" operator="equal">
      <formula>"ERROR"</formula>
    </cfRule>
  </conditionalFormatting>
  <conditionalFormatting sqref="B28:B35">
    <cfRule type="cellIs" dxfId="275" priority="10" operator="equal">
      <formula>"ERROR"</formula>
    </cfRule>
  </conditionalFormatting>
  <conditionalFormatting sqref="A26:I35">
    <cfRule type="expression" dxfId="274" priority="9">
      <formula>$A26="Proposed Use"</formula>
    </cfRule>
  </conditionalFormatting>
  <conditionalFormatting sqref="J26">
    <cfRule type="expression" dxfId="273" priority="8">
      <formula>$B26="error"</formula>
    </cfRule>
  </conditionalFormatting>
  <conditionalFormatting sqref="I26:I35">
    <cfRule type="cellIs" dxfId="272" priority="7" operator="equal">
      <formula>"error"</formula>
    </cfRule>
  </conditionalFormatting>
  <conditionalFormatting sqref="J27:J35">
    <cfRule type="expression" dxfId="271" priority="6">
      <formula>$B27="error"</formula>
    </cfRule>
  </conditionalFormatting>
  <conditionalFormatting sqref="J26:J35">
    <cfRule type="expression" dxfId="270" priority="14">
      <formula>$I26="(Incomplete)"</formula>
    </cfRule>
    <cfRule type="expression" dxfId="269" priority="15">
      <formula>$A26=""</formula>
    </cfRule>
  </conditionalFormatting>
  <conditionalFormatting sqref="A14:I23">
    <cfRule type="expression" dxfId="268" priority="19">
      <formula>$A14="Proposed Use"</formula>
    </cfRule>
    <cfRule type="expression" dxfId="267" priority="21">
      <formula>$A14&lt;&gt;""</formula>
    </cfRule>
  </conditionalFormatting>
  <conditionalFormatting sqref="A16:A23">
    <cfRule type="expression" dxfId="266" priority="1">
      <formula>$A16&lt;&gt;""</formula>
    </cfRule>
    <cfRule type="expression" dxfId="265" priority="3">
      <formula>$A15&lt;&gt;""</formula>
    </cfRule>
  </conditionalFormatting>
  <conditionalFormatting sqref="A16:A23">
    <cfRule type="expression" dxfId="264" priority="2">
      <formula>$A16&lt;&gt;""</formula>
    </cfRule>
  </conditionalFormatting>
  <dataValidations count="3">
    <dataValidation type="list" allowBlank="1" showInputMessage="1" showErrorMessage="1" sqref="A4:A7" xr:uid="{308CDC46-5CA4-4A2D-B3D3-B741739428CF}">
      <formula1>"X"</formula1>
    </dataValidation>
    <dataValidation type="list" allowBlank="1" showInputMessage="1" showErrorMessage="1" sqref="A15:A23" xr:uid="{42B701B3-C74E-4550-B0E4-0331E3676A03}">
      <formula1>"Subtask"</formula1>
    </dataValidation>
    <dataValidation type="list" allowBlank="1" showInputMessage="1" showErrorMessage="1" sqref="C26:C35" xr:uid="{01F79924-D615-4F80-9F2F-907CB0360427}">
      <formula1>"Retained,Suballocated"</formula1>
    </dataValidation>
  </dataValidations>
  <pageMargins left="0.7" right="0.7" top="0.75" bottom="0.75" header="0.3" footer="0.3"/>
  <pageSetup scale="73" orientation="landscape" horizontalDpi="1200" verticalDpi="1200" r:id="rId1"/>
  <rowBreaks count="4" manualBreakCount="4">
    <brk id="37" max="8" man="1"/>
    <brk id="45" max="8" man="1"/>
    <brk id="61" max="8" man="1"/>
    <brk id="72" max="8" man="1"/>
  </rowBreaks>
  <colBreaks count="1" manualBreakCount="1">
    <brk id="9" max="103"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D4AF59BFE3B84E94394366BDA8ECF0" ma:contentTypeVersion="4" ma:contentTypeDescription="Create a new document." ma:contentTypeScope="" ma:versionID="aebdaf33888e5cae2c08b34aa9cdeb97">
  <xsd:schema xmlns:xsd="http://www.w3.org/2001/XMLSchema" xmlns:xs="http://www.w3.org/2001/XMLSchema" xmlns:p="http://schemas.microsoft.com/office/2006/metadata/properties" xmlns:ns2="15395d92-e8b9-4d63-90c3-12476ab4005a" xmlns:ns3="5b135d7d-7d00-4364-851b-51e50b88bc19" targetNamespace="http://schemas.microsoft.com/office/2006/metadata/properties" ma:root="true" ma:fieldsID="4352b22028387fd1396ae5befb40d21f" ns2:_="" ns3:_="">
    <xsd:import namespace="15395d92-e8b9-4d63-90c3-12476ab4005a"/>
    <xsd:import namespace="5b135d7d-7d00-4364-851b-51e50b88bc1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395d92-e8b9-4d63-90c3-12476ab400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135d7d-7d00-4364-851b-51e50b88bc1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9666DF0-2682-4CF1-AA8F-1B908A92EC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395d92-e8b9-4d63-90c3-12476ab4005a"/>
    <ds:schemaRef ds:uri="5b135d7d-7d00-4364-851b-51e50b88bc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AD0FFC-9D80-4672-B034-52E5174D816F}">
  <ds:schemaRefs>
    <ds:schemaRef ds:uri="http://schemas.microsoft.com/sharepoint/v3/contenttype/forms"/>
  </ds:schemaRefs>
</ds:datastoreItem>
</file>

<file path=customXml/itemProps3.xml><?xml version="1.0" encoding="utf-8"?>
<ds:datastoreItem xmlns:ds="http://schemas.openxmlformats.org/officeDocument/2006/customXml" ds:itemID="{38197A3E-9CAA-4EBE-9CF3-136625E0C407}">
  <ds:schemaRefs>
    <ds:schemaRef ds:uri="http://schemas.microsoft.com/office/2006/metadata/properties"/>
    <ds:schemaRef ds:uri="15395d92-e8b9-4d63-90c3-12476ab4005a"/>
    <ds:schemaRef ds:uri="http://schemas.microsoft.com/office/2006/documentManagement/types"/>
    <ds:schemaRef ds:uri="http://purl.org/dc/dcmitype/"/>
    <ds:schemaRef ds:uri="http://schemas.microsoft.com/office/infopath/2007/PartnerControls"/>
    <ds:schemaRef ds:uri="http://purl.org/dc/elements/1.1/"/>
    <ds:schemaRef ds:uri="http://www.w3.org/XML/1998/namespace"/>
    <ds:schemaRef ds:uri="http://schemas.openxmlformats.org/package/2006/metadata/core-properties"/>
    <ds:schemaRef ds:uri="5b135d7d-7d00-4364-851b-51e50b88bc19"/>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12</vt:i4>
      </vt:variant>
    </vt:vector>
  </HeadingPairs>
  <TitlesOfParts>
    <vt:vector size="30" baseType="lpstr">
      <vt:lpstr>REAP 2.0 Cover Page</vt:lpstr>
      <vt:lpstr>Application Instructions</vt:lpstr>
      <vt:lpstr>A. Applicant Information</vt:lpstr>
      <vt:lpstr>B. Application Budget Overview</vt:lpstr>
      <vt:lpstr>C. Equitable Targeted Outreach </vt:lpstr>
      <vt:lpstr>D. Program Priorities</vt:lpstr>
      <vt:lpstr>E1. Proposed Use #1</vt:lpstr>
      <vt:lpstr>F6. Proposed Use #6</vt:lpstr>
      <vt:lpstr>F7. Proposed Use #7</vt:lpstr>
      <vt:lpstr>E2. Proposed Use #2</vt:lpstr>
      <vt:lpstr>E3. Proposed Use #3</vt:lpstr>
      <vt:lpstr>E4. Proposed Use #4</vt:lpstr>
      <vt:lpstr>E5. Proposed Use #5</vt:lpstr>
      <vt:lpstr>E6. Proposed Use #6</vt:lpstr>
      <vt:lpstr>E7. Proposed Use #7</vt:lpstr>
      <vt:lpstr>E8. Proposed Use #8</vt:lpstr>
      <vt:lpstr>F. Mapping</vt:lpstr>
      <vt:lpstr>G. Miscellaneous</vt:lpstr>
      <vt:lpstr>'B. Application Budget Overview'!Print_Area</vt:lpstr>
      <vt:lpstr>'E1. Proposed Use #1'!Print_Area</vt:lpstr>
      <vt:lpstr>'E2. Proposed Use #2'!Print_Area</vt:lpstr>
      <vt:lpstr>'E3. Proposed Use #3'!Print_Area</vt:lpstr>
      <vt:lpstr>'E4. Proposed Use #4'!Print_Area</vt:lpstr>
      <vt:lpstr>'E5. Proposed Use #5'!Print_Area</vt:lpstr>
      <vt:lpstr>'E6. Proposed Use #6'!Print_Area</vt:lpstr>
      <vt:lpstr>'E7. Proposed Use #7'!Print_Area</vt:lpstr>
      <vt:lpstr>'E8. Proposed Use #8'!Print_Area</vt:lpstr>
      <vt:lpstr>'F6. Proposed Use #6'!Print_Area</vt:lpstr>
      <vt:lpstr>'F7. Proposed Use #7'!Print_Area</vt:lpstr>
      <vt:lpstr>'B. Application Budget Overview'!Print_Titles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Anthony Errichetto, HCD</dc:creator>
  <cp:keywords/>
  <dc:description/>
  <cp:lastModifiedBy>Goelzer, Alex@HCD</cp:lastModifiedBy>
  <cp:revision/>
  <dcterms:created xsi:type="dcterms:W3CDTF">2022-06-01T23:38:41Z</dcterms:created>
  <dcterms:modified xsi:type="dcterms:W3CDTF">2022-12-01T23:25:31Z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0x01010065D4AF59BFE3B84E94394366BDA8ECF0</vt:lpwstr>
  </property>
</Properties>
</file>