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cahcd-my.sharepoint.com/personal/robert_olsen_hcd_ca_gov/Documents/Desktop/"/>
    </mc:Choice>
  </mc:AlternateContent>
  <xr:revisionPtr revIDLastSave="73" documentId="13_ncr:1_{4DEF60CC-60F2-462B-B2BD-F237E0896B5F}" xr6:coauthVersionLast="47" xr6:coauthVersionMax="47" xr10:uidLastSave="{936BD198-9DB4-4106-9159-0EBA998ABC71}"/>
  <bookViews>
    <workbookView xWindow="-110" yWindow="-110" windowWidth="19420" windowHeight="10420" tabRatio="503" xr2:uid="{9D2467DC-1EE6-45D3-A981-0F9ABB6C29FA}"/>
  </bookViews>
  <sheets>
    <sheet name="About" sheetId="5" r:id="rId1"/>
    <sheet name="Cash Request Summary" sheetId="4" r:id="rId2"/>
    <sheet name="data_validation" sheetId="7" state="hidden" r:id="rId3"/>
  </sheets>
  <definedNames>
    <definedName name="Adv">data_validation!$B$2</definedName>
    <definedName name="Advance">data_validation!$B$2</definedName>
    <definedName name="Adve">data_validation!$C$2</definedName>
    <definedName name="Advr">data_validation!$B$2</definedName>
    <definedName name="Instructions">About!$B$15</definedName>
    <definedName name="Main">data_validation!$A$2:$A$3</definedName>
    <definedName name="New">data_validation!$E$2:$E$8</definedName>
    <definedName name="_xlnm.Print_Area" localSheetId="1">'Cash Request Summary'!$A$2:$E$60</definedName>
    <definedName name="_xlnm.Print_Titles" localSheetId="1">'Cash Request Summary'!$B:$E,'Cash Request Summary'!$2:$5</definedName>
    <definedName name="Reimb">data_validation!$D$2:$D$6</definedName>
    <definedName name="Reimbursement">data_validation!$D$2:$D$6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5" i="4" l="1"/>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G5" i="4"/>
  <c r="F5"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3" i="4"/>
  <c r="E10" i="4"/>
  <c r="E8" i="4"/>
  <c r="B1006" i="4"/>
  <c r="B1005" i="4"/>
  <c r="B1004" i="4"/>
  <c r="B1003" i="4"/>
  <c r="B1002" i="4"/>
  <c r="B1001" i="4"/>
  <c r="B1000" i="4"/>
  <c r="B999" i="4"/>
  <c r="B998" i="4"/>
  <c r="B997" i="4"/>
  <c r="B996" i="4"/>
  <c r="B995" i="4"/>
  <c r="B994" i="4"/>
  <c r="B993" i="4"/>
  <c r="B992" i="4"/>
  <c r="B991" i="4"/>
  <c r="B990" i="4"/>
  <c r="B989" i="4"/>
  <c r="B988" i="4"/>
  <c r="B987" i="4"/>
  <c r="B986" i="4"/>
  <c r="B985" i="4"/>
  <c r="B984" i="4"/>
  <c r="B983" i="4"/>
  <c r="B982"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6" i="4"/>
  <c r="B17" i="4" s="1"/>
  <c r="B18" i="4" s="1"/>
  <c r="B19" i="4" s="1"/>
  <c r="B15" i="4"/>
  <c r="B8" i="4"/>
  <c r="B9" i="4" s="1"/>
  <c r="B10" i="4" s="1"/>
  <c r="B11" i="4" s="1"/>
  <c r="B12" i="4" s="1"/>
  <c r="B13" i="4" s="1"/>
  <c r="B14" i="4" s="1"/>
  <c r="A3" i="4"/>
  <c r="A2" i="4"/>
  <c r="E11" i="4" l="1"/>
  <c r="E14" i="4"/>
  <c r="E15" i="4"/>
  <c r="E9" i="4"/>
  <c r="E12" i="4"/>
  <c r="E7" i="4"/>
  <c r="B6" i="4"/>
  <c r="B7" i="4" s="1"/>
  <c r="E6" i="4" l="1"/>
</calcChain>
</file>

<file path=xl/sharedStrings.xml><?xml version="1.0" encoding="utf-8"?>
<sst xmlns="http://schemas.openxmlformats.org/spreadsheetml/2006/main" count="87" uniqueCount="77">
  <si>
    <t>Count</t>
  </si>
  <si>
    <t>Estimated Cost</t>
  </si>
  <si>
    <t>1.</t>
  </si>
  <si>
    <t>2.</t>
  </si>
  <si>
    <t>3.</t>
  </si>
  <si>
    <t>Cash Request Summary</t>
  </si>
  <si>
    <t>4.</t>
  </si>
  <si>
    <t>Note:</t>
  </si>
  <si>
    <t>a.</t>
  </si>
  <si>
    <t>b.</t>
  </si>
  <si>
    <t>Information in example images are for illustrative purposes only.</t>
  </si>
  <si>
    <t>Grantee Entity Name:</t>
  </si>
  <si>
    <t>Enter the grant details below as shown on the Standard Agreement:</t>
  </si>
  <si>
    <t>c.</t>
  </si>
  <si>
    <t>V1</t>
  </si>
  <si>
    <t>CASH REQUEST - ADVANCE</t>
  </si>
  <si>
    <t>Record Type</t>
  </si>
  <si>
    <t>Reimbursement - Check</t>
  </si>
  <si>
    <t>CASH REQUEST - REIMBURSEMENT</t>
  </si>
  <si>
    <t>Reimbursement - Other</t>
  </si>
  <si>
    <t>Reimbursement - Invoice</t>
  </si>
  <si>
    <t>Reimbursement - Purchase Order</t>
  </si>
  <si>
    <t>Reimbursement - Wage Report</t>
  </si>
  <si>
    <t>Main</t>
  </si>
  <si>
    <t>Adv</t>
  </si>
  <si>
    <t>Reimb</t>
  </si>
  <si>
    <t>New</t>
  </si>
  <si>
    <t>Amount Requested</t>
  </si>
  <si>
    <t>Proposed Use Title</t>
  </si>
  <si>
    <t>Activity or Subtask</t>
  </si>
  <si>
    <t>Record ID</t>
  </si>
  <si>
    <t>Contract Number (##–REAP2–#####):</t>
  </si>
  <si>
    <t>Full Application - Application Budget Overview</t>
  </si>
  <si>
    <t>Overview</t>
  </si>
  <si>
    <t>Invoice Example</t>
  </si>
  <si>
    <t>RFF Form</t>
  </si>
  <si>
    <t>RFF Package</t>
  </si>
  <si>
    <t>Instructions</t>
  </si>
  <si>
    <t>Input Proposed Uses and Estimated Costs</t>
  </si>
  <si>
    <t>Add Funds Request Records to the Cash Request Summary</t>
  </si>
  <si>
    <t>Adding an Advance Request</t>
  </si>
  <si>
    <t>Funds request records should be added to the CRS in the order that the requests are placed. There are two types of funds requests: Advance Request and Reimbursement Request.</t>
  </si>
  <si>
    <t>i.  CASH REQUEST - ADVANCE, then</t>
  </si>
  <si>
    <t>Adding a Reimbursement Request</t>
  </si>
  <si>
    <t>To add an Advance Request to the CRS, use the dropdown selections in the Record Type column to select:</t>
  </si>
  <si>
    <r>
      <rPr>
        <sz val="12"/>
        <rFont val="Arial"/>
        <family val="2"/>
      </rPr>
      <t xml:space="preserve">Upon completion, submit the RFF Package PDF and CRS Excel file as email attachments to </t>
    </r>
    <r>
      <rPr>
        <u/>
        <sz val="12"/>
        <color theme="10"/>
        <rFont val="Arial"/>
        <family val="2"/>
      </rPr>
      <t>reap2reimbursements@hcd.ca.gov</t>
    </r>
    <r>
      <rPr>
        <sz val="12"/>
        <rFont val="Arial"/>
        <family val="2"/>
      </rPr>
      <t>.</t>
    </r>
  </si>
  <si>
    <t>Submitting a Funds Request</t>
  </si>
  <si>
    <t>Preparing Future Funds Requests</t>
  </si>
  <si>
    <t>Then, in each row where a supporting document is listed, input the amounts being requested from each record under the applicable Proposed Uses that were inputted in Step 1. When complete, the Cash Request Number and the Amount Requested should match on both the CRS and RFF form.</t>
  </si>
  <si>
    <t>Advance Application (MPO Only) - Summary of Proposed Activities</t>
  </si>
  <si>
    <t>In the top rows of the Cash Request Summary, input each Proposed Use and their estimated costs from the grantee's latest approved:</t>
  </si>
  <si>
    <t>a.  If applicable, Advance Application, Summary of Proposed Activities page, and</t>
  </si>
  <si>
    <t>b.  Full Application, Application Budget Overview page.</t>
  </si>
  <si>
    <t>First, prepare the Request for Funds (RFF) Package. The RFF Package contains a completed RFF form attached with documents</t>
  </si>
  <si>
    <t>supporting the program expenses being requested for reimbursement (wage reports, purchase orders, invoices, etc.). After preparing</t>
  </si>
  <si>
    <t>the RFF Package, proceed to the CRS to input information related to each supporting document attached in the RFF package.</t>
  </si>
  <si>
    <t>Note:  Outside of the advance application process for Metropolitan Planning Organization (MPO) applicants, the Department may consider advance</t>
  </si>
  <si>
    <t>Using dropdown selections provided in Record Type column, select CASH REQUEST - REIMBURSEMENT. Then add the Record Type for each supporting document attached in the RFF Package.</t>
  </si>
  <si>
    <r>
      <t xml:space="preserve">Proceed to input information to identify the document in the </t>
    </r>
    <r>
      <rPr>
        <i/>
        <sz val="12"/>
        <color theme="1"/>
        <rFont val="Arial"/>
        <family val="2"/>
      </rPr>
      <t>Record ID</t>
    </r>
    <r>
      <rPr>
        <sz val="12"/>
        <color theme="1"/>
        <rFont val="Arial"/>
        <family val="2"/>
      </rPr>
      <t xml:space="preserve"> column, and briefly describe work performed in the </t>
    </r>
    <r>
      <rPr>
        <i/>
        <sz val="12"/>
        <color theme="1"/>
        <rFont val="Arial"/>
        <family val="2"/>
      </rPr>
      <t>Activity or Subtask</t>
    </r>
    <r>
      <rPr>
        <sz val="12"/>
        <color theme="1"/>
        <rFont val="Arial"/>
        <family val="2"/>
      </rPr>
      <t xml:space="preserve"> column.</t>
    </r>
  </si>
  <si>
    <t>Requested amounts inputted under each Proposed Use in the CRS should be specified on the document attached in the RFF Package. It is recommended to highlight or circle the requested amount on the document for clarity. If the requested amount is not explicitly shown on the document, note on the document how the amount was calculated or determined.</t>
  </si>
  <si>
    <t>List each supporting document only once on the CRS. If one document contains costs that apply to multiple Proposed Uses, amounts should be inputted in the same row under each applicable Proposed Use.</t>
  </si>
  <si>
    <t>Total amounts requested for reimbursement for each Proposed Use should be within or approximate to budgeted amounts as approved on the grant application.</t>
  </si>
  <si>
    <t>When preparing subsequent RFF Packages, select the applicable CASH REQUEST on the next available row of the Record Type column, and repeat</t>
  </si>
  <si>
    <r>
      <rPr>
        <sz val="12"/>
        <rFont val="Arial"/>
        <family val="2"/>
      </rPr>
      <t xml:space="preserve">For questions, please email the REAP 2.0 Team at </t>
    </r>
    <r>
      <rPr>
        <u/>
        <sz val="12"/>
        <color theme="10"/>
        <rFont val="Arial"/>
        <family val="2"/>
      </rPr>
      <t>reap2reimbursements@hcd.ca.gov</t>
    </r>
    <r>
      <rPr>
        <sz val="12"/>
        <rFont val="Arial"/>
        <family val="2"/>
      </rPr>
      <t>.</t>
    </r>
  </si>
  <si>
    <t>Steps 2–3 above. Maintain the same CRS for the entire grant expenditure, and submit the updated CRS file to the Department with each new RFF</t>
  </si>
  <si>
    <t>Advance - Amount Requested</t>
  </si>
  <si>
    <t>Advance - Expended to Date</t>
  </si>
  <si>
    <t>Adve</t>
  </si>
  <si>
    <t>disbursements of program funds based on demonstrated need. Obtain written approval from the Department prior to preparing and submitting</t>
  </si>
  <si>
    <t>forms for an Advance Request. If the grantee did not submit an Advance Request, proceed to instructions for Adding a Reimbursement Request.</t>
  </si>
  <si>
    <t>iii. Advance - Expended to Date</t>
  </si>
  <si>
    <t>ii.  Advance - Amount Requested, then</t>
  </si>
  <si>
    <r>
      <t xml:space="preserve">Then, in the </t>
    </r>
    <r>
      <rPr>
        <i/>
        <sz val="12"/>
        <color theme="1"/>
        <rFont val="Arial"/>
        <family val="2"/>
      </rPr>
      <t>Advance - Amount</t>
    </r>
    <r>
      <rPr>
        <sz val="12"/>
        <color theme="1"/>
        <rFont val="Arial"/>
        <family val="2"/>
      </rPr>
      <t xml:space="preserve"> row, input the dollar amount of advance funds being requested under each applicable Proposed Use that was inputted in Step 1.</t>
    </r>
  </si>
  <si>
    <t>This Cash Request Summary (CRS) summarizes the grantee’s funds request and advance funds expenditure progress for the Regional Early Action Planning Grants of 2021 (REAP 2.0) program. The CRS is designed to be maintained throughout the duration of the grantee's REAP 2.0 program, and to be submitted to the Department of Housing and Community Development (Department) with each Request for Funds (RFF).</t>
  </si>
  <si>
    <r>
      <t xml:space="preserve">The </t>
    </r>
    <r>
      <rPr>
        <i/>
        <sz val="12"/>
        <color theme="1"/>
        <rFont val="Arial"/>
        <family val="2"/>
      </rPr>
      <t>Record ID</t>
    </r>
    <r>
      <rPr>
        <sz val="12"/>
        <color theme="1"/>
        <rFont val="Arial"/>
        <family val="2"/>
      </rPr>
      <t xml:space="preserve"> column and </t>
    </r>
    <r>
      <rPr>
        <i/>
        <sz val="12"/>
        <color theme="1"/>
        <rFont val="Arial"/>
        <family val="2"/>
      </rPr>
      <t>Activity or Subtask</t>
    </r>
    <r>
      <rPr>
        <sz val="12"/>
        <color theme="1"/>
        <rFont val="Arial"/>
        <family val="2"/>
      </rPr>
      <t xml:space="preserve"> column are not used for Advance Request records.</t>
    </r>
  </si>
  <si>
    <t>Package. With submission of each new RFF Package, CRS data for previously submitted requested amounts should remain unchanged.</t>
  </si>
  <si>
    <r>
      <t xml:space="preserve">Use the </t>
    </r>
    <r>
      <rPr>
        <i/>
        <sz val="12"/>
        <color theme="1"/>
        <rFont val="Arial"/>
        <family val="2"/>
      </rPr>
      <t>Advance - Expended to Date</t>
    </r>
    <r>
      <rPr>
        <sz val="12"/>
        <color theme="1"/>
        <rFont val="Arial"/>
        <family val="2"/>
      </rPr>
      <t xml:space="preserve"> row to input the advance amounts that have been expended under each applicable Proposed use. At the time of placing the advance request, actual expended amounts may be partial or zero. Proceed to update the advance amounts expended in this row throughout the duration of the program until the advance amounts requested are expended in full. Support documentation for advance expenses are not to be listed in the CRS. The Department may request advance expenditure documentation separately, if needed.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</si>
</sst>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11" x14ac:knownFonts="1">
    <font>
      <sz val="11"/>
      <color theme="1"/>
      <name val="Calibri"/>
      <family val="2"/>
    </font>
    <font>
      <sz val="11"/>
      <color theme="1"/>
      <name val="Calibri"/>
      <family val="2"/>
    </font>
    <font>
      <b/>
      <sz val="11"/>
      <color theme="1"/>
      <name val="Calibri"/>
      <family val="2"/>
    </font>
    <font>
      <i/>
      <sz val="11"/>
      <color theme="1"/>
      <name val="Calibri"/>
      <family val="2"/>
    </font>
    <font>
      <sz val="12"/>
      <color theme="1"/>
      <name val="Arial"/>
      <family val="2"/>
    </font>
    <font>
      <b/>
      <sz val="12"/>
      <color theme="1"/>
      <name val="Arial"/>
      <family val="2"/>
    </font>
    <font>
      <i/>
      <sz val="12"/>
      <color theme="1"/>
      <name val="Arial"/>
      <family val="2"/>
    </font>
    <font>
      <u/>
      <sz val="11"/>
      <color theme="10"/>
      <name val="Calibri"/>
      <family val="2"/>
    </font>
    <font>
      <u/>
      <sz val="12"/>
      <color theme="1"/>
      <name val="Arial"/>
      <family val="2"/>
    </font>
    <font>
      <u/>
      <sz val="12"/>
      <color theme="10"/>
      <name val="Arial"/>
      <family val="2"/>
    </font>
    <font>
      <sz val="12"/>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s>
  <borders count="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0" fontId="7" fillId="0" borderId="0" applyNumberFormat="0" applyFill="0" applyBorder="0" applyAlignment="0" applyProtection="0"/>
  </cellStyleXfs>
  <cellXfs count="48">
    <xf numFmtId="0" fontId="0" fillId="0" borderId="0" xfId="0"/>
    <xf numFmtId="0" fontId="0" fillId="3" borderId="0" xfId="0" applyFill="1" applyAlignment="1" applyProtection="1">
      <alignment vertical="center"/>
      <protection hidden="1"/>
    </xf>
    <xf numFmtId="0" fontId="0" fillId="3" borderId="0" xfId="0" applyFill="1" applyBorder="1" applyAlignment="1" applyProtection="1">
      <alignment vertical="center"/>
      <protection hidden="1"/>
    </xf>
    <xf numFmtId="0" fontId="0" fillId="3" borderId="0" xfId="0" applyFill="1" applyBorder="1" applyAlignment="1" applyProtection="1">
      <alignment vertical="center" wrapText="1"/>
      <protection hidden="1"/>
    </xf>
    <xf numFmtId="0" fontId="3" fillId="3" borderId="0" xfId="0" applyFont="1" applyFill="1" applyBorder="1" applyAlignment="1" applyProtection="1">
      <alignment vertical="center"/>
      <protection hidden="1"/>
    </xf>
    <xf numFmtId="0" fontId="5"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6" fillId="3" borderId="0" xfId="0" applyFont="1" applyFill="1" applyAlignment="1" applyProtection="1">
      <alignment horizontal="right" vertical="center"/>
      <protection hidden="1"/>
    </xf>
    <xf numFmtId="0" fontId="6" fillId="3" borderId="0" xfId="0" applyFont="1" applyFill="1" applyAlignment="1" applyProtection="1">
      <alignment vertical="center"/>
      <protection hidden="1"/>
    </xf>
    <xf numFmtId="0" fontId="4" fillId="3" borderId="0" xfId="0" quotePrefix="1" applyFont="1" applyFill="1" applyAlignment="1" applyProtection="1">
      <alignment horizontal="right" vertical="top" wrapText="1"/>
      <protection hidden="1"/>
    </xf>
    <xf numFmtId="0" fontId="0" fillId="0" borderId="1" xfId="0" applyFont="1" applyFill="1" applyBorder="1" applyAlignment="1" applyProtection="1">
      <alignment horizontal="left" vertical="center"/>
      <protection locked="0"/>
    </xf>
    <xf numFmtId="0" fontId="0" fillId="0" borderId="1" xfId="0" applyFill="1" applyBorder="1" applyAlignment="1" applyProtection="1">
      <alignment vertical="center" wrapText="1"/>
      <protection locked="0"/>
    </xf>
    <xf numFmtId="43" fontId="0" fillId="0" borderId="1" xfId="1" applyFont="1" applyFill="1" applyBorder="1" applyAlignment="1" applyProtection="1">
      <alignment vertical="center"/>
      <protection locked="0"/>
    </xf>
    <xf numFmtId="0" fontId="0" fillId="3" borderId="0" xfId="0" applyFill="1" applyBorder="1" applyAlignment="1" applyProtection="1">
      <alignment wrapText="1"/>
      <protection hidden="1"/>
    </xf>
    <xf numFmtId="0" fontId="4" fillId="3" borderId="0" xfId="0" applyFont="1" applyFill="1" applyAlignment="1" applyProtection="1">
      <alignment horizontal="left" vertical="top"/>
      <protection hidden="1"/>
    </xf>
    <xf numFmtId="0" fontId="4" fillId="3" borderId="0" xfId="0" applyFont="1" applyFill="1" applyAlignment="1" applyProtection="1">
      <alignment vertical="top" wrapText="1"/>
      <protection hidden="1"/>
    </xf>
    <xf numFmtId="0" fontId="4" fillId="3" borderId="0" xfId="0" applyFont="1" applyFill="1" applyAlignment="1" applyProtection="1">
      <alignment vertical="top"/>
      <protection hidden="1"/>
    </xf>
    <xf numFmtId="0" fontId="0" fillId="0" borderId="1" xfId="0" quotePrefix="1" applyFont="1" applyFill="1" applyBorder="1" applyAlignment="1" applyProtection="1">
      <alignment horizontal="left" vertical="center"/>
      <protection locked="0"/>
    </xf>
    <xf numFmtId="49" fontId="0" fillId="0" borderId="1" xfId="0" applyNumberFormat="1"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4" fillId="3" borderId="0" xfId="0" applyFont="1" applyFill="1" applyAlignment="1" applyProtection="1">
      <alignment horizontal="left" vertical="top" wrapText="1"/>
      <protection hidden="1"/>
    </xf>
    <xf numFmtId="0" fontId="0" fillId="3" borderId="0" xfId="0" applyFill="1" applyBorder="1" applyAlignment="1" applyProtection="1">
      <alignment horizontal="left" wrapText="1"/>
      <protection hidden="1"/>
    </xf>
    <xf numFmtId="0" fontId="9" fillId="3" borderId="0" xfId="2" applyFont="1" applyFill="1" applyAlignment="1" applyProtection="1">
      <alignment vertical="top"/>
      <protection hidden="1"/>
    </xf>
    <xf numFmtId="0" fontId="5" fillId="3" borderId="0" xfId="0" applyFont="1" applyFill="1" applyAlignment="1" applyProtection="1">
      <alignment vertical="center"/>
      <protection locked="0"/>
    </xf>
    <xf numFmtId="0" fontId="6" fillId="3" borderId="0" xfId="0" applyFont="1" applyFill="1" applyAlignment="1" applyProtection="1">
      <alignment vertical="center"/>
      <protection locked="0"/>
    </xf>
    <xf numFmtId="0" fontId="5" fillId="3" borderId="0" xfId="0" quotePrefix="1" applyFont="1" applyFill="1" applyAlignment="1" applyProtection="1">
      <alignment horizontal="right" vertical="top" wrapText="1"/>
      <protection locked="0"/>
    </xf>
    <xf numFmtId="0" fontId="5" fillId="3" borderId="0" xfId="0" applyFont="1" applyFill="1" applyAlignment="1" applyProtection="1">
      <alignment vertical="top"/>
      <protection locked="0"/>
    </xf>
    <xf numFmtId="0" fontId="4" fillId="3" borderId="0" xfId="0" applyFont="1" applyFill="1" applyAlignment="1" applyProtection="1">
      <alignment vertical="top"/>
      <protection locked="0"/>
    </xf>
    <xf numFmtId="0" fontId="4" fillId="3" borderId="0" xfId="0" applyFont="1" applyFill="1" applyAlignment="1" applyProtection="1">
      <alignment vertical="center"/>
      <protection locked="0"/>
    </xf>
    <xf numFmtId="0" fontId="5" fillId="3" borderId="0" xfId="0" applyFont="1" applyFill="1" applyAlignment="1" applyProtection="1">
      <alignment horizontal="left" vertical="top"/>
      <protection locked="0"/>
    </xf>
    <xf numFmtId="0" fontId="8" fillId="3" borderId="0" xfId="0" applyFont="1" applyFill="1" applyAlignment="1" applyProtection="1">
      <alignment horizontal="left" vertical="top"/>
      <protection locked="0"/>
    </xf>
    <xf numFmtId="0" fontId="4" fillId="3" borderId="0" xfId="0" applyFont="1" applyFill="1" applyAlignment="1" applyProtection="1">
      <alignment horizontal="left" vertical="top"/>
      <protection locked="0"/>
    </xf>
    <xf numFmtId="0" fontId="4" fillId="3" borderId="0" xfId="0" quotePrefix="1" applyFont="1" applyFill="1" applyAlignment="1" applyProtection="1">
      <alignment horizontal="right" vertical="top"/>
      <protection locked="0"/>
    </xf>
    <xf numFmtId="0" fontId="9" fillId="3" borderId="0" xfId="2" applyFont="1" applyFill="1" applyAlignment="1" applyProtection="1">
      <alignment vertical="top"/>
      <protection locked="0"/>
    </xf>
    <xf numFmtId="0" fontId="0" fillId="0" borderId="1" xfId="0" applyBorder="1" applyAlignment="1" applyProtection="1">
      <alignment horizontal="left" vertical="center"/>
      <protection locked="0"/>
    </xf>
    <xf numFmtId="43" fontId="0" fillId="2" borderId="1" xfId="1" applyFont="1" applyFill="1" applyBorder="1" applyAlignment="1" applyProtection="1">
      <alignment vertical="center" wrapText="1"/>
    </xf>
    <xf numFmtId="0" fontId="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protection hidden="1"/>
    </xf>
    <xf numFmtId="43" fontId="0" fillId="2" borderId="1" xfId="0" applyNumberFormat="1" applyFill="1" applyBorder="1" applyAlignment="1" applyProtection="1">
      <alignment vertical="center"/>
      <protection hidden="1"/>
    </xf>
    <xf numFmtId="0" fontId="0" fillId="3" borderId="0" xfId="0" applyFill="1" applyAlignment="1" applyProtection="1">
      <alignment vertical="center"/>
    </xf>
    <xf numFmtId="0" fontId="2" fillId="2" borderId="1" xfId="0" applyFont="1" applyFill="1" applyBorder="1" applyAlignment="1" applyProtection="1">
      <alignment horizontal="center" vertical="center"/>
    </xf>
    <xf numFmtId="0" fontId="9" fillId="0" borderId="0" xfId="2" applyFont="1" applyAlignment="1" applyProtection="1">
      <alignment horizontal="left"/>
      <protection locked="0"/>
    </xf>
    <xf numFmtId="0" fontId="4" fillId="3" borderId="0" xfId="0" applyFont="1" applyFill="1" applyAlignment="1" applyProtection="1">
      <alignment horizontal="left" vertical="top" wrapText="1"/>
      <protection locked="0"/>
    </xf>
    <xf numFmtId="0" fontId="4" fillId="3" borderId="0" xfId="0" applyFont="1" applyFill="1" applyAlignment="1" applyProtection="1">
      <alignment horizontal="left" vertical="top" wrapText="1"/>
      <protection hidden="1"/>
    </xf>
    <xf numFmtId="0" fontId="4" fillId="3" borderId="0" xfId="0" applyFont="1" applyFill="1" applyAlignment="1" applyProtection="1">
      <alignment horizontal="left" vertical="center" wrapText="1"/>
      <protection locked="0"/>
    </xf>
    <xf numFmtId="0" fontId="4" fillId="3" borderId="0" xfId="0" quotePrefix="1" applyFont="1" applyFill="1" applyAlignment="1" applyProtection="1">
      <alignment horizontal="left" vertical="top" wrapText="1"/>
      <protection locked="0"/>
    </xf>
    <xf numFmtId="0" fontId="4" fillId="4" borderId="2" xfId="0" applyFont="1" applyFill="1" applyBorder="1" applyAlignment="1" applyProtection="1">
      <alignment horizontal="left" vertical="center"/>
      <protection locked="0"/>
    </xf>
    <xf numFmtId="0" fontId="0" fillId="3" borderId="0" xfId="0" applyFill="1" applyBorder="1" applyAlignment="1" applyProtection="1">
      <alignment horizontal="left" wrapText="1"/>
      <protection hidden="1"/>
    </xf>
  </cellXfs>
  <cellStyles count="3">
    <cellStyle name="Comma" xfId="1" builtinId="3"/>
    <cellStyle name="Hyperlink" xfId="2" builtinId="8"/>
    <cellStyle name="Normal" xfId="0" builtinId="0"/>
  </cellStyles>
  <dxfs count="8">
    <dxf>
      <font>
        <b/>
        <i val="0"/>
      </font>
    </dxf>
    <dxf>
      <font>
        <b val="0"/>
        <i val="0"/>
        <color auto="1"/>
      </font>
      <fill>
        <patternFill>
          <bgColor theme="0" tint="-4.9989318521683403E-2"/>
        </patternFill>
      </fill>
      <border>
        <top style="thin">
          <color auto="1"/>
        </top>
      </border>
    </dxf>
    <dxf>
      <fill>
        <patternFill>
          <bgColor theme="0" tint="-4.9989318521683403E-2"/>
        </patternFill>
      </fill>
    </dxf>
    <dxf>
      <font>
        <color rgb="FF9C5700"/>
      </font>
      <fill>
        <patternFill>
          <bgColor rgb="FFFFEB9C"/>
        </patternFill>
      </fill>
    </dxf>
    <dxf>
      <font>
        <color rgb="FF9C5700"/>
      </font>
      <fill>
        <patternFill>
          <bgColor rgb="FFFFEB9C"/>
        </patternFill>
      </fill>
    </dxf>
    <dxf>
      <font>
        <color rgb="FFFF0000"/>
      </font>
    </dxf>
    <dxf>
      <font>
        <b/>
        <i val="0"/>
      </font>
    </dxf>
    <dxf>
      <font>
        <b val="0"/>
        <i val="0"/>
        <color auto="1"/>
      </font>
      <fill>
        <patternFill>
          <bgColor theme="0" tint="-4.9989318521683403E-2"/>
        </patternFill>
      </fill>
      <border>
        <top style="thin">
          <color auto="1"/>
        </top>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97</xdr:row>
      <xdr:rowOff>1</xdr:rowOff>
    </xdr:from>
    <xdr:to>
      <xdr:col>7</xdr:col>
      <xdr:colOff>57149</xdr:colOff>
      <xdr:row>113</xdr:row>
      <xdr:rowOff>66735</xdr:rowOff>
    </xdr:to>
    <xdr:pic>
      <xdr:nvPicPr>
        <xdr:cNvPr id="8" name="Picture 7" descr="Example of Request for Reimbursement of Funds Package.">
          <a:extLst>
            <a:ext uri="{FF2B5EF4-FFF2-40B4-BE49-F238E27FC236}">
              <a16:creationId xmlns:a16="http://schemas.microsoft.com/office/drawing/2014/main" id="{BF954743-5283-0951-17BA-D6D4BB1BA72E}"/>
            </a:ext>
          </a:extLst>
        </xdr:cNvPr>
        <xdr:cNvPicPr>
          <a:picLocks noChangeAspect="1"/>
        </xdr:cNvPicPr>
      </xdr:nvPicPr>
      <xdr:blipFill>
        <a:blip xmlns:r="http://schemas.openxmlformats.org/officeDocument/2006/relationships" r:embed="rId1"/>
        <a:stretch>
          <a:fillRect/>
        </a:stretch>
      </xdr:blipFill>
      <xdr:spPr>
        <a:xfrm>
          <a:off x="514350" y="6219826"/>
          <a:ext cx="2743199" cy="3260784"/>
        </a:xfrm>
        <a:prstGeom prst="rect">
          <a:avLst/>
        </a:prstGeom>
        <a:ln>
          <a:solidFill>
            <a:schemeClr val="accent1"/>
          </a:solidFill>
        </a:ln>
      </xdr:spPr>
    </xdr:pic>
    <xdr:clientData/>
  </xdr:twoCellAnchor>
  <xdr:twoCellAnchor editAs="oneCell">
    <xdr:from>
      <xdr:col>2</xdr:col>
      <xdr:colOff>1</xdr:colOff>
      <xdr:row>123</xdr:row>
      <xdr:rowOff>0</xdr:rowOff>
    </xdr:from>
    <xdr:to>
      <xdr:col>6</xdr:col>
      <xdr:colOff>333375</xdr:colOff>
      <xdr:row>139</xdr:row>
      <xdr:rowOff>2513</xdr:rowOff>
    </xdr:to>
    <xdr:pic>
      <xdr:nvPicPr>
        <xdr:cNvPr id="12" name="Picture 11" descr="Invoice example.">
          <a:extLst>
            <a:ext uri="{FF2B5EF4-FFF2-40B4-BE49-F238E27FC236}">
              <a16:creationId xmlns:a16="http://schemas.microsoft.com/office/drawing/2014/main" id="{FCCDF414-9644-A76A-9B20-AEC63269C013}"/>
            </a:ext>
          </a:extLst>
        </xdr:cNvPr>
        <xdr:cNvPicPr>
          <a:picLocks noChangeAspect="1"/>
        </xdr:cNvPicPr>
      </xdr:nvPicPr>
      <xdr:blipFill>
        <a:blip xmlns:r="http://schemas.openxmlformats.org/officeDocument/2006/relationships" r:embed="rId2"/>
        <a:stretch>
          <a:fillRect/>
        </a:stretch>
      </xdr:blipFill>
      <xdr:spPr>
        <a:xfrm>
          <a:off x="495301" y="14058900"/>
          <a:ext cx="2438399" cy="3202913"/>
        </a:xfrm>
        <a:prstGeom prst="rect">
          <a:avLst/>
        </a:prstGeom>
      </xdr:spPr>
    </xdr:pic>
    <xdr:clientData/>
  </xdr:twoCellAnchor>
  <xdr:twoCellAnchor editAs="oneCell">
    <xdr:from>
      <xdr:col>8</xdr:col>
      <xdr:colOff>1</xdr:colOff>
      <xdr:row>123</xdr:row>
      <xdr:rowOff>1</xdr:rowOff>
    </xdr:from>
    <xdr:to>
      <xdr:col>12</xdr:col>
      <xdr:colOff>38349</xdr:colOff>
      <xdr:row>139</xdr:row>
      <xdr:rowOff>1</xdr:rowOff>
    </xdr:to>
    <xdr:pic>
      <xdr:nvPicPr>
        <xdr:cNvPr id="13" name="Picture 12" descr="Example of Request for Reimbursement of Funds form.">
          <a:extLst>
            <a:ext uri="{FF2B5EF4-FFF2-40B4-BE49-F238E27FC236}">
              <a16:creationId xmlns:a16="http://schemas.microsoft.com/office/drawing/2014/main" id="{1E361CE7-6A29-7CE3-3BE8-AC4316B34ED1}"/>
            </a:ext>
          </a:extLst>
        </xdr:cNvPr>
        <xdr:cNvPicPr>
          <a:picLocks noChangeAspect="1"/>
        </xdr:cNvPicPr>
      </xdr:nvPicPr>
      <xdr:blipFill>
        <a:blip xmlns:r="http://schemas.openxmlformats.org/officeDocument/2006/relationships" r:embed="rId3"/>
        <a:stretch>
          <a:fillRect/>
        </a:stretch>
      </xdr:blipFill>
      <xdr:spPr>
        <a:xfrm>
          <a:off x="9029701" y="14058901"/>
          <a:ext cx="2476748" cy="3200400"/>
        </a:xfrm>
        <a:prstGeom prst="rect">
          <a:avLst/>
        </a:prstGeom>
      </xdr:spPr>
    </xdr:pic>
    <xdr:clientData/>
  </xdr:twoCellAnchor>
  <xdr:twoCellAnchor editAs="oneCell">
    <xdr:from>
      <xdr:col>2</xdr:col>
      <xdr:colOff>0</xdr:colOff>
      <xdr:row>153</xdr:row>
      <xdr:rowOff>0</xdr:rowOff>
    </xdr:from>
    <xdr:to>
      <xdr:col>10</xdr:col>
      <xdr:colOff>28032</xdr:colOff>
      <xdr:row>161</xdr:row>
      <xdr:rowOff>133142</xdr:rowOff>
    </xdr:to>
    <xdr:pic>
      <xdr:nvPicPr>
        <xdr:cNvPr id="19" name="Picture 18" descr="Submitting a funds request.">
          <a:extLst>
            <a:ext uri="{FF2B5EF4-FFF2-40B4-BE49-F238E27FC236}">
              <a16:creationId xmlns:a16="http://schemas.microsoft.com/office/drawing/2014/main" id="{7E440A1F-41A4-376D-7181-FCA0AEB9AA15}"/>
            </a:ext>
          </a:extLst>
        </xdr:cNvPr>
        <xdr:cNvPicPr>
          <a:picLocks noChangeAspect="1"/>
        </xdr:cNvPicPr>
      </xdr:nvPicPr>
      <xdr:blipFill>
        <a:blip xmlns:r="http://schemas.openxmlformats.org/officeDocument/2006/relationships" r:embed="rId4"/>
        <a:stretch>
          <a:fillRect/>
        </a:stretch>
      </xdr:blipFill>
      <xdr:spPr>
        <a:xfrm>
          <a:off x="476250" y="21774150"/>
          <a:ext cx="4342857" cy="1657143"/>
        </a:xfrm>
        <a:prstGeom prst="rect">
          <a:avLst/>
        </a:prstGeom>
        <a:ln>
          <a:solidFill>
            <a:schemeClr val="accent1"/>
          </a:solidFill>
        </a:ln>
      </xdr:spPr>
    </xdr:pic>
    <xdr:clientData/>
  </xdr:twoCellAnchor>
  <xdr:twoCellAnchor editAs="oneCell">
    <xdr:from>
      <xdr:col>2</xdr:col>
      <xdr:colOff>0</xdr:colOff>
      <xdr:row>23</xdr:row>
      <xdr:rowOff>475</xdr:rowOff>
    </xdr:from>
    <xdr:to>
      <xdr:col>9</xdr:col>
      <xdr:colOff>259829</xdr:colOff>
      <xdr:row>42</xdr:row>
      <xdr:rowOff>0</xdr:rowOff>
    </xdr:to>
    <xdr:pic>
      <xdr:nvPicPr>
        <xdr:cNvPr id="2" name="Picture 1" descr="MPO Advance Application, Summary of Proposed Activities">
          <a:extLst>
            <a:ext uri="{FF2B5EF4-FFF2-40B4-BE49-F238E27FC236}">
              <a16:creationId xmlns:a16="http://schemas.microsoft.com/office/drawing/2014/main" id="{B79536C1-729B-0A96-B302-3AB28F5B31A2}"/>
            </a:ext>
          </a:extLst>
        </xdr:cNvPr>
        <xdr:cNvPicPr>
          <a:picLocks noChangeAspect="1"/>
        </xdr:cNvPicPr>
      </xdr:nvPicPr>
      <xdr:blipFill>
        <a:blip xmlns:r="http://schemas.openxmlformats.org/officeDocument/2006/relationships" r:embed="rId5"/>
        <a:stretch>
          <a:fillRect/>
        </a:stretch>
      </xdr:blipFill>
      <xdr:spPr>
        <a:xfrm>
          <a:off x="514350" y="5439250"/>
          <a:ext cx="4177779" cy="3800000"/>
        </a:xfrm>
        <a:prstGeom prst="rect">
          <a:avLst/>
        </a:prstGeom>
        <a:ln>
          <a:solidFill>
            <a:schemeClr val="accent1"/>
          </a:solidFill>
        </a:ln>
      </xdr:spPr>
    </xdr:pic>
    <xdr:clientData/>
  </xdr:twoCellAnchor>
  <xdr:twoCellAnchor editAs="oneCell">
    <xdr:from>
      <xdr:col>11</xdr:col>
      <xdr:colOff>0</xdr:colOff>
      <xdr:row>23</xdr:row>
      <xdr:rowOff>0</xdr:rowOff>
    </xdr:from>
    <xdr:to>
      <xdr:col>20</xdr:col>
      <xdr:colOff>0</xdr:colOff>
      <xdr:row>30</xdr:row>
      <xdr:rowOff>122663</xdr:rowOff>
    </xdr:to>
    <xdr:pic>
      <xdr:nvPicPr>
        <xdr:cNvPr id="4" name="Picture 3" descr="Full Application, Application Budget Overview.">
          <a:extLst>
            <a:ext uri="{FF2B5EF4-FFF2-40B4-BE49-F238E27FC236}">
              <a16:creationId xmlns:a16="http://schemas.microsoft.com/office/drawing/2014/main" id="{D0F1513E-2FE6-6EE2-3A7F-2D8102259F81}"/>
            </a:ext>
          </a:extLst>
        </xdr:cNvPr>
        <xdr:cNvPicPr>
          <a:picLocks noChangeAspect="1"/>
        </xdr:cNvPicPr>
      </xdr:nvPicPr>
      <xdr:blipFill>
        <a:blip xmlns:r="http://schemas.openxmlformats.org/officeDocument/2006/relationships" r:embed="rId6"/>
        <a:stretch>
          <a:fillRect/>
        </a:stretch>
      </xdr:blipFill>
      <xdr:spPr>
        <a:xfrm>
          <a:off x="5657850" y="4927600"/>
          <a:ext cx="5486400" cy="1500613"/>
        </a:xfrm>
        <a:prstGeom prst="rect">
          <a:avLst/>
        </a:prstGeom>
        <a:ln>
          <a:solidFill>
            <a:schemeClr val="accent1"/>
          </a:solidFill>
        </a:ln>
      </xdr:spPr>
    </xdr:pic>
    <xdr:clientData/>
  </xdr:twoCellAnchor>
  <xdr:twoCellAnchor editAs="oneCell">
    <xdr:from>
      <xdr:col>11</xdr:col>
      <xdr:colOff>0</xdr:colOff>
      <xdr:row>34</xdr:row>
      <xdr:rowOff>0</xdr:rowOff>
    </xdr:from>
    <xdr:to>
      <xdr:col>20</xdr:col>
      <xdr:colOff>0</xdr:colOff>
      <xdr:row>39</xdr:row>
      <xdr:rowOff>140475</xdr:rowOff>
    </xdr:to>
    <xdr:pic>
      <xdr:nvPicPr>
        <xdr:cNvPr id="5" name="Picture 4" descr="Cash Request Summary, Proposed Uses and Estimated Costs.">
          <a:extLst>
            <a:ext uri="{FF2B5EF4-FFF2-40B4-BE49-F238E27FC236}">
              <a16:creationId xmlns:a16="http://schemas.microsoft.com/office/drawing/2014/main" id="{87FEF21F-6DF3-3872-F5FD-2BA551A68FB3}"/>
            </a:ext>
          </a:extLst>
        </xdr:cNvPr>
        <xdr:cNvPicPr>
          <a:picLocks noChangeAspect="1"/>
        </xdr:cNvPicPr>
      </xdr:nvPicPr>
      <xdr:blipFill>
        <a:blip xmlns:r="http://schemas.openxmlformats.org/officeDocument/2006/relationships" r:embed="rId7"/>
        <a:stretch>
          <a:fillRect/>
        </a:stretch>
      </xdr:blipFill>
      <xdr:spPr>
        <a:xfrm>
          <a:off x="5038725" y="7229475"/>
          <a:ext cx="5486400" cy="1140600"/>
        </a:xfrm>
        <a:prstGeom prst="rect">
          <a:avLst/>
        </a:prstGeom>
        <a:ln>
          <a:solidFill>
            <a:schemeClr val="accent1"/>
          </a:solidFill>
        </a:ln>
      </xdr:spPr>
    </xdr:pic>
    <xdr:clientData/>
  </xdr:twoCellAnchor>
  <xdr:twoCellAnchor editAs="oneCell">
    <xdr:from>
      <xdr:col>2</xdr:col>
      <xdr:colOff>0</xdr:colOff>
      <xdr:row>141</xdr:row>
      <xdr:rowOff>0</xdr:rowOff>
    </xdr:from>
    <xdr:to>
      <xdr:col>12</xdr:col>
      <xdr:colOff>0</xdr:colOff>
      <xdr:row>147</xdr:row>
      <xdr:rowOff>135740</xdr:rowOff>
    </xdr:to>
    <xdr:pic>
      <xdr:nvPicPr>
        <xdr:cNvPr id="29" name="Picture 28" descr="Cash Request Summary, adding record request amounts.">
          <a:extLst>
            <a:ext uri="{FF2B5EF4-FFF2-40B4-BE49-F238E27FC236}">
              <a16:creationId xmlns:a16="http://schemas.microsoft.com/office/drawing/2014/main" id="{7BA7C251-1EF0-4CD8-B573-A063ECAD232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14350" y="30108525"/>
          <a:ext cx="5743575" cy="133589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169</xdr:row>
      <xdr:rowOff>0</xdr:rowOff>
    </xdr:from>
    <xdr:to>
      <xdr:col>19</xdr:col>
      <xdr:colOff>0</xdr:colOff>
      <xdr:row>183</xdr:row>
      <xdr:rowOff>85730</xdr:rowOff>
    </xdr:to>
    <xdr:pic>
      <xdr:nvPicPr>
        <xdr:cNvPr id="31" name="Picture 30" descr="Cash Request Summary, Preparing Future Funds Requests.">
          <a:extLst>
            <a:ext uri="{FF2B5EF4-FFF2-40B4-BE49-F238E27FC236}">
              <a16:creationId xmlns:a16="http://schemas.microsoft.com/office/drawing/2014/main" id="{00935A4F-17DF-4CD2-A6AA-EB84831A3C7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4350" y="35947350"/>
          <a:ext cx="10010775" cy="288925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63</xdr:row>
      <xdr:rowOff>1</xdr:rowOff>
    </xdr:from>
    <xdr:to>
      <xdr:col>17</xdr:col>
      <xdr:colOff>433688</xdr:colOff>
      <xdr:row>72</xdr:row>
      <xdr:rowOff>0</xdr:rowOff>
    </xdr:to>
    <xdr:pic>
      <xdr:nvPicPr>
        <xdr:cNvPr id="6" name="Picture 5" descr="Cash Request Summary, advance amounts requested.">
          <a:extLst>
            <a:ext uri="{FF2B5EF4-FFF2-40B4-BE49-F238E27FC236}">
              <a16:creationId xmlns:a16="http://schemas.microsoft.com/office/drawing/2014/main" id="{7B66145E-616F-2D2A-22CC-4DC4F6E28D85}"/>
            </a:ext>
          </a:extLst>
        </xdr:cNvPr>
        <xdr:cNvPicPr>
          <a:picLocks noChangeAspect="1"/>
        </xdr:cNvPicPr>
      </xdr:nvPicPr>
      <xdr:blipFill>
        <a:blip xmlns:r="http://schemas.openxmlformats.org/officeDocument/2006/relationships" r:embed="rId10"/>
        <a:stretch>
          <a:fillRect/>
        </a:stretch>
      </xdr:blipFill>
      <xdr:spPr>
        <a:xfrm>
          <a:off x="520700" y="13004801"/>
          <a:ext cx="9228438" cy="1771649"/>
        </a:xfrm>
        <a:prstGeom prst="rect">
          <a:avLst/>
        </a:prstGeom>
        <a:ln>
          <a:solidFill>
            <a:schemeClr val="accent1"/>
          </a:solidFill>
        </a:ln>
      </xdr:spPr>
    </xdr:pic>
    <xdr:clientData/>
  </xdr:twoCellAnchor>
  <xdr:twoCellAnchor editAs="oneCell">
    <xdr:from>
      <xdr:col>2</xdr:col>
      <xdr:colOff>0</xdr:colOff>
      <xdr:row>76</xdr:row>
      <xdr:rowOff>0</xdr:rowOff>
    </xdr:from>
    <xdr:to>
      <xdr:col>17</xdr:col>
      <xdr:colOff>433696</xdr:colOff>
      <xdr:row>85</xdr:row>
      <xdr:rowOff>0</xdr:rowOff>
    </xdr:to>
    <xdr:pic>
      <xdr:nvPicPr>
        <xdr:cNvPr id="7" name="Picture 6" descr="Cash Request Summary, specify amounts expended.">
          <a:extLst>
            <a:ext uri="{FF2B5EF4-FFF2-40B4-BE49-F238E27FC236}">
              <a16:creationId xmlns:a16="http://schemas.microsoft.com/office/drawing/2014/main" id="{5A25ABFC-1D47-0FFA-9C7C-13E721EA4638}"/>
            </a:ext>
          </a:extLst>
        </xdr:cNvPr>
        <xdr:cNvPicPr>
          <a:picLocks noChangeAspect="1"/>
        </xdr:cNvPicPr>
      </xdr:nvPicPr>
      <xdr:blipFill>
        <a:blip xmlns:r="http://schemas.openxmlformats.org/officeDocument/2006/relationships" r:embed="rId11"/>
        <a:stretch>
          <a:fillRect/>
        </a:stretch>
      </xdr:blipFill>
      <xdr:spPr>
        <a:xfrm>
          <a:off x="520700" y="15779750"/>
          <a:ext cx="9228446" cy="1771650"/>
        </a:xfrm>
        <a:prstGeom prst="rect">
          <a:avLst/>
        </a:prstGeom>
        <a:ln>
          <a:solidFill>
            <a:schemeClr val="accent1"/>
          </a:solidFill>
        </a:ln>
      </xdr:spPr>
    </xdr:pic>
    <xdr:clientData/>
  </xdr:twoCellAnchor>
  <xdr:twoCellAnchor editAs="oneCell">
    <xdr:from>
      <xdr:col>8</xdr:col>
      <xdr:colOff>1</xdr:colOff>
      <xdr:row>97</xdr:row>
      <xdr:rowOff>0</xdr:rowOff>
    </xdr:from>
    <xdr:to>
      <xdr:col>18</xdr:col>
      <xdr:colOff>1</xdr:colOff>
      <xdr:row>113</xdr:row>
      <xdr:rowOff>39773</xdr:rowOff>
    </xdr:to>
    <xdr:pic>
      <xdr:nvPicPr>
        <xdr:cNvPr id="9" name="Picture 8" descr="Cash Request Summary, add documentation to support reimbursement request.">
          <a:extLst>
            <a:ext uri="{FF2B5EF4-FFF2-40B4-BE49-F238E27FC236}">
              <a16:creationId xmlns:a16="http://schemas.microsoft.com/office/drawing/2014/main" id="{1A1B9CAF-6088-9856-A3E2-F3E539EF4C0B}"/>
            </a:ext>
          </a:extLst>
        </xdr:cNvPr>
        <xdr:cNvPicPr>
          <a:picLocks noChangeAspect="1"/>
        </xdr:cNvPicPr>
      </xdr:nvPicPr>
      <xdr:blipFill>
        <a:blip xmlns:r="http://schemas.openxmlformats.org/officeDocument/2006/relationships" r:embed="rId12"/>
        <a:stretch>
          <a:fillRect/>
        </a:stretch>
      </xdr:blipFill>
      <xdr:spPr>
        <a:xfrm>
          <a:off x="3829051" y="20910550"/>
          <a:ext cx="6096000" cy="3189373"/>
        </a:xfrm>
        <a:prstGeom prst="rect">
          <a:avLst/>
        </a:prstGeom>
        <a:ln>
          <a:solidFill>
            <a:schemeClr val="accent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ap2reimbursements@hcd.ca.gov" TargetMode="External"/><Relationship Id="rId1" Type="http://schemas.openxmlformats.org/officeDocument/2006/relationships/hyperlink" Target="mailto:reap2reimbursements@hcd.ca.gov"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46A8E-D96B-4B3F-B85F-35F92DD42988}">
  <dimension ref="B2:S187"/>
  <sheetViews>
    <sheetView tabSelected="1" zoomScaleNormal="100" workbookViewId="0">
      <selection activeCell="H11" sqref="H11:N11"/>
    </sheetView>
  </sheetViews>
  <sheetFormatPr defaultColWidth="8.7265625" defaultRowHeight="15.5" x14ac:dyDescent="0.35"/>
  <cols>
    <col min="1" max="3" width="3.7265625" style="6" customWidth="1"/>
    <col min="4" max="16384" width="8.7265625" style="6"/>
  </cols>
  <sheetData>
    <row r="2" spans="2:19" x14ac:dyDescent="0.35">
      <c r="B2" s="23" t="s">
        <v>5</v>
      </c>
      <c r="S2" s="7" t="s">
        <v>14</v>
      </c>
    </row>
    <row r="5" spans="2:19" x14ac:dyDescent="0.35">
      <c r="B5" s="23" t="s">
        <v>33</v>
      </c>
      <c r="C5" s="5"/>
    </row>
    <row r="7" spans="2:19" ht="48" customHeight="1" x14ac:dyDescent="0.35">
      <c r="B7" s="42" t="s">
        <v>73</v>
      </c>
      <c r="C7" s="42"/>
      <c r="D7" s="42"/>
      <c r="E7" s="42"/>
      <c r="F7" s="42"/>
      <c r="G7" s="42"/>
      <c r="H7" s="42"/>
      <c r="I7" s="42"/>
      <c r="J7" s="42"/>
      <c r="K7" s="42"/>
      <c r="L7" s="42"/>
      <c r="M7" s="42"/>
      <c r="N7" s="42"/>
      <c r="O7" s="42"/>
      <c r="P7" s="42"/>
      <c r="Q7" s="42"/>
      <c r="R7" s="42"/>
      <c r="S7" s="42"/>
    </row>
    <row r="8" spans="2:19" ht="15" customHeight="1" x14ac:dyDescent="0.35"/>
    <row r="9" spans="2:19" ht="15.5" customHeight="1" x14ac:dyDescent="0.35">
      <c r="B9" s="45" t="s">
        <v>12</v>
      </c>
      <c r="C9" s="45"/>
      <c r="D9" s="45"/>
      <c r="E9" s="45"/>
      <c r="F9" s="45"/>
      <c r="G9" s="45"/>
      <c r="H9" s="45"/>
      <c r="I9" s="45"/>
      <c r="J9" s="45"/>
      <c r="K9" s="45"/>
      <c r="L9" s="45"/>
      <c r="M9" s="45"/>
      <c r="N9" s="45"/>
      <c r="O9" s="45"/>
      <c r="P9" s="45"/>
      <c r="Q9" s="45"/>
      <c r="R9" s="45"/>
      <c r="S9" s="45"/>
    </row>
    <row r="10" spans="2:19" ht="15" customHeight="1" x14ac:dyDescent="0.35"/>
    <row r="11" spans="2:19" ht="15.5" customHeight="1" x14ac:dyDescent="0.35">
      <c r="C11" s="6" t="s">
        <v>11</v>
      </c>
      <c r="H11" s="46"/>
      <c r="I11" s="46"/>
      <c r="J11" s="46"/>
      <c r="K11" s="46"/>
      <c r="L11" s="46"/>
      <c r="M11" s="46"/>
      <c r="N11" s="46"/>
    </row>
    <row r="12" spans="2:19" x14ac:dyDescent="0.35">
      <c r="C12" s="6" t="s">
        <v>31</v>
      </c>
      <c r="H12" s="46"/>
      <c r="I12" s="46"/>
      <c r="J12" s="46"/>
      <c r="K12" s="46"/>
      <c r="L12" s="46"/>
      <c r="M12" s="46"/>
      <c r="N12" s="46"/>
    </row>
    <row r="15" spans="2:19" x14ac:dyDescent="0.35">
      <c r="B15" s="23" t="s">
        <v>37</v>
      </c>
    </row>
    <row r="16" spans="2:19" ht="15.5" customHeight="1" x14ac:dyDescent="0.35">
      <c r="B16" s="24" t="s">
        <v>10</v>
      </c>
    </row>
    <row r="18" spans="2:19" x14ac:dyDescent="0.35">
      <c r="B18" s="25" t="s">
        <v>2</v>
      </c>
      <c r="C18" s="26" t="s">
        <v>38</v>
      </c>
    </row>
    <row r="19" spans="2:19" ht="15.5" customHeight="1" x14ac:dyDescent="0.35">
      <c r="B19" s="9"/>
      <c r="C19" s="27" t="s">
        <v>50</v>
      </c>
      <c r="D19" s="15"/>
      <c r="E19" s="15"/>
      <c r="F19" s="15"/>
      <c r="G19" s="15"/>
      <c r="H19" s="15"/>
      <c r="I19" s="15"/>
      <c r="J19" s="15"/>
      <c r="K19" s="15"/>
      <c r="L19" s="15"/>
      <c r="M19" s="15"/>
      <c r="N19" s="15"/>
      <c r="O19" s="15"/>
      <c r="P19" s="15"/>
      <c r="Q19" s="15"/>
      <c r="R19" s="15"/>
      <c r="S19" s="15"/>
    </row>
    <row r="20" spans="2:19" x14ac:dyDescent="0.35">
      <c r="C20" s="28" t="s">
        <v>51</v>
      </c>
    </row>
    <row r="21" spans="2:19" x14ac:dyDescent="0.35">
      <c r="C21" s="28" t="s">
        <v>52</v>
      </c>
    </row>
    <row r="23" spans="2:19" x14ac:dyDescent="0.35">
      <c r="C23" s="8" t="s">
        <v>49</v>
      </c>
      <c r="L23" s="8" t="s">
        <v>32</v>
      </c>
    </row>
    <row r="34" spans="2:19" x14ac:dyDescent="0.35">
      <c r="L34" s="8" t="s">
        <v>5</v>
      </c>
    </row>
    <row r="45" spans="2:19" x14ac:dyDescent="0.35">
      <c r="B45" s="25" t="s">
        <v>3</v>
      </c>
      <c r="C45" s="29" t="s">
        <v>39</v>
      </c>
    </row>
    <row r="46" spans="2:19" x14ac:dyDescent="0.35">
      <c r="B46" s="9"/>
      <c r="C46" s="14"/>
    </row>
    <row r="47" spans="2:19" ht="32" customHeight="1" x14ac:dyDescent="0.35">
      <c r="B47" s="9"/>
      <c r="C47" s="42" t="s">
        <v>41</v>
      </c>
      <c r="D47" s="42"/>
      <c r="E47" s="42"/>
      <c r="F47" s="42"/>
      <c r="G47" s="42"/>
      <c r="H47" s="42"/>
      <c r="I47" s="42"/>
      <c r="J47" s="42"/>
      <c r="K47" s="42"/>
      <c r="L47" s="42"/>
      <c r="M47" s="42"/>
      <c r="N47" s="42"/>
      <c r="O47" s="42"/>
      <c r="P47" s="42"/>
      <c r="Q47" s="42"/>
      <c r="R47" s="42"/>
      <c r="S47" s="42"/>
    </row>
    <row r="48" spans="2:19" x14ac:dyDescent="0.35">
      <c r="B48" s="9"/>
      <c r="C48" s="14"/>
    </row>
    <row r="49" spans="2:19" x14ac:dyDescent="0.35">
      <c r="B49" s="9"/>
      <c r="C49" s="30" t="s">
        <v>40</v>
      </c>
    </row>
    <row r="50" spans="2:19" ht="15.5" customHeight="1" x14ac:dyDescent="0.35">
      <c r="B50" s="9"/>
      <c r="C50" s="27" t="s">
        <v>56</v>
      </c>
      <c r="D50" s="16"/>
      <c r="E50" s="16"/>
      <c r="F50" s="16"/>
      <c r="G50" s="16"/>
      <c r="H50" s="16"/>
      <c r="I50" s="16"/>
      <c r="J50" s="16"/>
      <c r="K50" s="16"/>
      <c r="L50" s="16"/>
      <c r="M50" s="16"/>
      <c r="N50" s="16"/>
      <c r="O50" s="16"/>
      <c r="P50" s="16"/>
      <c r="Q50" s="16"/>
      <c r="R50" s="16"/>
      <c r="S50" s="16"/>
    </row>
    <row r="51" spans="2:19" ht="15" customHeight="1" x14ac:dyDescent="0.35">
      <c r="B51" s="9"/>
      <c r="C51" s="31" t="s">
        <v>68</v>
      </c>
      <c r="D51" s="20"/>
      <c r="E51" s="20"/>
      <c r="F51" s="20"/>
      <c r="G51" s="20"/>
      <c r="H51" s="20"/>
      <c r="I51" s="20"/>
      <c r="J51" s="20"/>
      <c r="K51" s="20"/>
      <c r="L51" s="20"/>
      <c r="M51" s="20"/>
      <c r="N51" s="20"/>
      <c r="O51" s="20"/>
      <c r="P51" s="20"/>
      <c r="Q51" s="20"/>
      <c r="R51" s="20"/>
      <c r="S51" s="20"/>
    </row>
    <row r="52" spans="2:19" ht="15" customHeight="1" x14ac:dyDescent="0.35">
      <c r="B52" s="9"/>
      <c r="C52" s="31" t="s">
        <v>69</v>
      </c>
      <c r="D52" s="20"/>
      <c r="E52" s="20"/>
      <c r="F52" s="20"/>
      <c r="G52" s="20"/>
      <c r="H52" s="20"/>
      <c r="I52" s="20"/>
      <c r="J52" s="20"/>
      <c r="K52" s="20"/>
      <c r="L52" s="20"/>
      <c r="M52" s="20"/>
      <c r="N52" s="20"/>
      <c r="O52" s="20"/>
      <c r="P52" s="20"/>
      <c r="Q52" s="20"/>
      <c r="R52" s="20"/>
      <c r="S52" s="20"/>
    </row>
    <row r="53" spans="2:19" ht="15" customHeight="1" x14ac:dyDescent="0.35">
      <c r="B53" s="9"/>
      <c r="C53" s="20"/>
      <c r="D53" s="20"/>
      <c r="E53" s="20"/>
      <c r="F53" s="20"/>
      <c r="G53" s="20"/>
      <c r="H53" s="20"/>
      <c r="I53" s="20"/>
      <c r="J53" s="20"/>
      <c r="K53" s="20"/>
      <c r="L53" s="20"/>
      <c r="M53" s="20"/>
      <c r="N53" s="20"/>
      <c r="O53" s="20"/>
      <c r="P53" s="20"/>
      <c r="Q53" s="20"/>
      <c r="R53" s="20"/>
      <c r="S53" s="20"/>
    </row>
    <row r="54" spans="2:19" x14ac:dyDescent="0.35">
      <c r="B54" s="9"/>
      <c r="C54" s="31" t="s">
        <v>44</v>
      </c>
    </row>
    <row r="55" spans="2:19" x14ac:dyDescent="0.35">
      <c r="B55" s="9"/>
      <c r="C55" s="31" t="s">
        <v>42</v>
      </c>
    </row>
    <row r="56" spans="2:19" x14ac:dyDescent="0.35">
      <c r="B56" s="9"/>
      <c r="C56" s="31" t="s">
        <v>71</v>
      </c>
    </row>
    <row r="57" spans="2:19" x14ac:dyDescent="0.35">
      <c r="B57" s="9"/>
      <c r="C57" s="31" t="s">
        <v>70</v>
      </c>
    </row>
    <row r="58" spans="2:19" x14ac:dyDescent="0.35">
      <c r="B58" s="9"/>
      <c r="C58" s="14"/>
    </row>
    <row r="59" spans="2:19" x14ac:dyDescent="0.35">
      <c r="B59" s="9"/>
      <c r="C59" s="42" t="s">
        <v>74</v>
      </c>
      <c r="D59" s="42"/>
      <c r="E59" s="42"/>
      <c r="F59" s="42"/>
      <c r="G59" s="42"/>
      <c r="H59" s="42"/>
      <c r="I59" s="42"/>
      <c r="J59" s="42"/>
      <c r="K59" s="42"/>
      <c r="L59" s="42"/>
      <c r="M59" s="42"/>
      <c r="N59" s="42"/>
      <c r="O59" s="42"/>
      <c r="P59" s="42"/>
      <c r="Q59" s="42"/>
      <c r="R59" s="42"/>
      <c r="S59" s="42"/>
    </row>
    <row r="60" spans="2:19" x14ac:dyDescent="0.35">
      <c r="B60" s="9"/>
      <c r="C60" s="14"/>
    </row>
    <row r="61" spans="2:19" x14ac:dyDescent="0.35">
      <c r="B61" s="9"/>
      <c r="C61" s="14"/>
    </row>
    <row r="62" spans="2:19" ht="32" customHeight="1" x14ac:dyDescent="0.35">
      <c r="B62" s="9"/>
      <c r="C62" s="42" t="s">
        <v>72</v>
      </c>
      <c r="D62" s="42"/>
      <c r="E62" s="42"/>
      <c r="F62" s="42"/>
      <c r="G62" s="42"/>
      <c r="H62" s="42"/>
      <c r="I62" s="42"/>
      <c r="J62" s="42"/>
      <c r="K62" s="42"/>
      <c r="L62" s="42"/>
      <c r="M62" s="42"/>
      <c r="N62" s="42"/>
      <c r="O62" s="42"/>
      <c r="P62" s="42"/>
      <c r="Q62" s="42"/>
      <c r="R62" s="42"/>
      <c r="S62" s="42"/>
    </row>
    <row r="63" spans="2:19" x14ac:dyDescent="0.35">
      <c r="B63" s="9"/>
      <c r="C63" s="14"/>
    </row>
    <row r="64" spans="2:19" x14ac:dyDescent="0.35">
      <c r="B64" s="9"/>
      <c r="C64" s="14"/>
    </row>
    <row r="65" spans="2:19" x14ac:dyDescent="0.35">
      <c r="B65" s="9"/>
      <c r="C65" s="14"/>
    </row>
    <row r="66" spans="2:19" x14ac:dyDescent="0.35">
      <c r="B66" s="9"/>
      <c r="C66" s="14"/>
    </row>
    <row r="67" spans="2:19" x14ac:dyDescent="0.35">
      <c r="B67" s="9"/>
      <c r="C67" s="14"/>
    </row>
    <row r="68" spans="2:19" x14ac:dyDescent="0.35">
      <c r="B68" s="9"/>
      <c r="C68" s="14"/>
    </row>
    <row r="69" spans="2:19" x14ac:dyDescent="0.35">
      <c r="B69" s="9"/>
      <c r="C69" s="14"/>
    </row>
    <row r="70" spans="2:19" x14ac:dyDescent="0.35">
      <c r="B70" s="9"/>
      <c r="C70" s="14"/>
    </row>
    <row r="71" spans="2:19" x14ac:dyDescent="0.35">
      <c r="B71" s="9"/>
      <c r="C71" s="14"/>
    </row>
    <row r="72" spans="2:19" x14ac:dyDescent="0.35">
      <c r="B72" s="9"/>
      <c r="C72" s="14"/>
    </row>
    <row r="73" spans="2:19" x14ac:dyDescent="0.35">
      <c r="B73" s="9"/>
      <c r="C73" s="43"/>
      <c r="D73" s="43"/>
      <c r="E73" s="43"/>
      <c r="F73" s="43"/>
      <c r="G73" s="43"/>
      <c r="H73" s="43"/>
      <c r="I73" s="43"/>
      <c r="J73" s="43"/>
      <c r="K73" s="43"/>
      <c r="L73" s="43"/>
      <c r="M73" s="43"/>
      <c r="N73" s="43"/>
      <c r="O73" s="43"/>
      <c r="P73" s="43"/>
      <c r="Q73" s="43"/>
      <c r="R73" s="43"/>
      <c r="S73" s="43"/>
    </row>
    <row r="74" spans="2:19" x14ac:dyDescent="0.35">
      <c r="B74" s="9"/>
      <c r="C74" s="20"/>
      <c r="D74" s="20"/>
      <c r="E74" s="20"/>
      <c r="F74" s="20"/>
      <c r="G74" s="20"/>
      <c r="H74" s="20"/>
      <c r="I74" s="20"/>
      <c r="J74" s="20"/>
      <c r="K74" s="20"/>
      <c r="L74" s="20"/>
      <c r="M74" s="20"/>
      <c r="N74" s="20"/>
      <c r="O74" s="20"/>
      <c r="P74" s="20"/>
      <c r="Q74" s="20"/>
      <c r="R74" s="20"/>
      <c r="S74" s="20"/>
    </row>
    <row r="75" spans="2:19" ht="64" customHeight="1" x14ac:dyDescent="0.35">
      <c r="B75" s="9"/>
      <c r="C75" s="42" t="s">
        <v>76</v>
      </c>
      <c r="D75" s="42"/>
      <c r="E75" s="42"/>
      <c r="F75" s="42"/>
      <c r="G75" s="42"/>
      <c r="H75" s="42"/>
      <c r="I75" s="42"/>
      <c r="J75" s="42"/>
      <c r="K75" s="42"/>
      <c r="L75" s="42"/>
      <c r="M75" s="42"/>
      <c r="N75" s="42"/>
      <c r="O75" s="42"/>
      <c r="P75" s="42"/>
      <c r="Q75" s="42"/>
      <c r="R75" s="42"/>
      <c r="S75" s="42"/>
    </row>
    <row r="76" spans="2:19" x14ac:dyDescent="0.35">
      <c r="B76" s="9"/>
      <c r="C76" s="14"/>
    </row>
    <row r="77" spans="2:19" x14ac:dyDescent="0.35">
      <c r="B77" s="9"/>
      <c r="C77" s="14"/>
    </row>
    <row r="78" spans="2:19" x14ac:dyDescent="0.35">
      <c r="B78" s="9"/>
      <c r="C78" s="14"/>
    </row>
    <row r="79" spans="2:19" x14ac:dyDescent="0.35">
      <c r="B79" s="9"/>
      <c r="C79" s="14"/>
    </row>
    <row r="80" spans="2:19" x14ac:dyDescent="0.35">
      <c r="B80" s="9"/>
      <c r="C80" s="14"/>
    </row>
    <row r="81" spans="2:19" x14ac:dyDescent="0.35">
      <c r="B81" s="9"/>
      <c r="C81" s="14"/>
    </row>
    <row r="82" spans="2:19" x14ac:dyDescent="0.35">
      <c r="B82" s="9"/>
      <c r="C82" s="14"/>
    </row>
    <row r="83" spans="2:19" x14ac:dyDescent="0.35">
      <c r="B83" s="9"/>
      <c r="C83" s="14"/>
    </row>
    <row r="84" spans="2:19" x14ac:dyDescent="0.35">
      <c r="B84" s="9"/>
      <c r="C84" s="14"/>
    </row>
    <row r="85" spans="2:19" x14ac:dyDescent="0.35">
      <c r="B85" s="9"/>
      <c r="C85" s="14"/>
    </row>
    <row r="86" spans="2:19" x14ac:dyDescent="0.35">
      <c r="B86" s="9"/>
      <c r="C86" s="14"/>
    </row>
    <row r="87" spans="2:19" x14ac:dyDescent="0.35">
      <c r="B87" s="9"/>
      <c r="C87" s="14"/>
    </row>
    <row r="88" spans="2:19" x14ac:dyDescent="0.35">
      <c r="B88" s="9"/>
      <c r="C88" s="30" t="s">
        <v>43</v>
      </c>
    </row>
    <row r="89" spans="2:19" ht="15.5" customHeight="1" x14ac:dyDescent="0.35">
      <c r="B89" s="9"/>
      <c r="C89" s="27" t="s">
        <v>53</v>
      </c>
      <c r="D89" s="16"/>
      <c r="E89" s="16"/>
      <c r="F89" s="16"/>
      <c r="G89" s="16"/>
      <c r="H89" s="16"/>
      <c r="I89" s="16"/>
      <c r="J89" s="16"/>
      <c r="K89" s="16"/>
      <c r="L89" s="16"/>
      <c r="M89" s="16"/>
      <c r="N89" s="16"/>
      <c r="O89" s="16"/>
      <c r="P89" s="16"/>
      <c r="Q89" s="16"/>
      <c r="R89" s="16"/>
      <c r="S89" s="16"/>
    </row>
    <row r="90" spans="2:19" ht="15" customHeight="1" x14ac:dyDescent="0.35">
      <c r="B90" s="9"/>
      <c r="C90" s="31" t="s">
        <v>54</v>
      </c>
      <c r="D90" s="20"/>
      <c r="E90" s="20"/>
      <c r="F90" s="20"/>
      <c r="G90" s="20"/>
      <c r="H90" s="20"/>
      <c r="I90" s="20"/>
      <c r="J90" s="20"/>
      <c r="K90" s="20"/>
      <c r="L90" s="20"/>
      <c r="M90" s="20"/>
      <c r="N90" s="20"/>
      <c r="O90" s="20"/>
      <c r="P90" s="20"/>
      <c r="Q90" s="20"/>
      <c r="R90" s="20"/>
      <c r="S90" s="20"/>
    </row>
    <row r="91" spans="2:19" ht="15" customHeight="1" x14ac:dyDescent="0.35">
      <c r="B91" s="9"/>
      <c r="C91" s="31" t="s">
        <v>55</v>
      </c>
      <c r="D91" s="20"/>
      <c r="E91" s="20"/>
      <c r="F91" s="20"/>
      <c r="G91" s="20"/>
      <c r="H91" s="20"/>
      <c r="I91" s="20"/>
      <c r="J91" s="20"/>
      <c r="K91" s="20"/>
      <c r="L91" s="20"/>
      <c r="M91" s="20"/>
      <c r="N91" s="20"/>
      <c r="O91" s="20"/>
      <c r="P91" s="20"/>
      <c r="Q91" s="20"/>
      <c r="R91" s="20"/>
      <c r="S91" s="20"/>
    </row>
    <row r="92" spans="2:19" ht="15" customHeight="1" x14ac:dyDescent="0.35">
      <c r="B92" s="9"/>
      <c r="C92" s="20"/>
      <c r="D92" s="20"/>
      <c r="E92" s="20"/>
      <c r="F92" s="20"/>
      <c r="G92" s="20"/>
      <c r="H92" s="20"/>
      <c r="I92" s="20"/>
      <c r="J92" s="20"/>
      <c r="K92" s="20"/>
      <c r="L92" s="20"/>
      <c r="M92" s="20"/>
      <c r="N92" s="20"/>
      <c r="O92" s="20"/>
      <c r="P92" s="20"/>
      <c r="Q92" s="20"/>
      <c r="R92" s="20"/>
      <c r="S92" s="20"/>
    </row>
    <row r="93" spans="2:19" ht="32" customHeight="1" x14ac:dyDescent="0.35">
      <c r="C93" s="44" t="s">
        <v>57</v>
      </c>
      <c r="D93" s="44"/>
      <c r="E93" s="44"/>
      <c r="F93" s="44"/>
      <c r="G93" s="44"/>
      <c r="H93" s="44"/>
      <c r="I93" s="44"/>
      <c r="J93" s="44"/>
      <c r="K93" s="44"/>
      <c r="L93" s="44"/>
      <c r="M93" s="44"/>
      <c r="N93" s="44"/>
      <c r="O93" s="44"/>
      <c r="P93" s="44"/>
      <c r="Q93" s="44"/>
      <c r="R93" s="44"/>
      <c r="S93" s="44"/>
    </row>
    <row r="95" spans="2:19" ht="32" customHeight="1" x14ac:dyDescent="0.35">
      <c r="C95" s="44" t="s">
        <v>58</v>
      </c>
      <c r="D95" s="44"/>
      <c r="E95" s="44"/>
      <c r="F95" s="44"/>
      <c r="G95" s="44"/>
      <c r="H95" s="44"/>
      <c r="I95" s="44"/>
      <c r="J95" s="44"/>
      <c r="K95" s="44"/>
      <c r="L95" s="44"/>
      <c r="M95" s="44"/>
      <c r="N95" s="44"/>
      <c r="O95" s="44"/>
      <c r="P95" s="44"/>
      <c r="Q95" s="44"/>
      <c r="R95" s="44"/>
      <c r="S95" s="44"/>
    </row>
    <row r="97" spans="3:9" x14ac:dyDescent="0.35">
      <c r="C97" s="8" t="s">
        <v>36</v>
      </c>
      <c r="I97" s="8" t="s">
        <v>5</v>
      </c>
    </row>
    <row r="116" spans="2:19" ht="48" customHeight="1" x14ac:dyDescent="0.35">
      <c r="B116" s="9"/>
      <c r="C116" s="42" t="s">
        <v>48</v>
      </c>
      <c r="D116" s="42"/>
      <c r="E116" s="42"/>
      <c r="F116" s="42"/>
      <c r="G116" s="42"/>
      <c r="H116" s="42"/>
      <c r="I116" s="42"/>
      <c r="J116" s="42"/>
      <c r="K116" s="42"/>
      <c r="L116" s="42"/>
      <c r="M116" s="42"/>
      <c r="N116" s="42"/>
      <c r="O116" s="42"/>
      <c r="P116" s="42"/>
      <c r="Q116" s="42"/>
      <c r="R116" s="42"/>
      <c r="S116" s="42"/>
    </row>
    <row r="118" spans="2:19" x14ac:dyDescent="0.35">
      <c r="C118" s="28" t="s">
        <v>7</v>
      </c>
    </row>
    <row r="119" spans="2:19" ht="48" customHeight="1" x14ac:dyDescent="0.35">
      <c r="C119" s="32" t="s">
        <v>8</v>
      </c>
      <c r="D119" s="42" t="s">
        <v>59</v>
      </c>
      <c r="E119" s="42"/>
      <c r="F119" s="42"/>
      <c r="G119" s="42"/>
      <c r="H119" s="42"/>
      <c r="I119" s="42"/>
      <c r="J119" s="42"/>
      <c r="K119" s="42"/>
      <c r="L119" s="42"/>
      <c r="M119" s="42"/>
      <c r="N119" s="42"/>
      <c r="O119" s="42"/>
      <c r="P119" s="42"/>
      <c r="Q119" s="42"/>
      <c r="R119" s="42"/>
    </row>
    <row r="120" spans="2:19" ht="32.25" customHeight="1" x14ac:dyDescent="0.35">
      <c r="C120" s="32" t="s">
        <v>9</v>
      </c>
      <c r="D120" s="42" t="s">
        <v>60</v>
      </c>
      <c r="E120" s="42"/>
      <c r="F120" s="42"/>
      <c r="G120" s="42"/>
      <c r="H120" s="42"/>
      <c r="I120" s="42"/>
      <c r="J120" s="42"/>
      <c r="K120" s="42"/>
      <c r="L120" s="42"/>
      <c r="M120" s="42"/>
      <c r="N120" s="42"/>
      <c r="O120" s="42"/>
      <c r="P120" s="42"/>
      <c r="Q120" s="42"/>
      <c r="R120" s="42"/>
    </row>
    <row r="121" spans="2:19" ht="32.25" customHeight="1" x14ac:dyDescent="0.35">
      <c r="C121" s="32" t="s">
        <v>13</v>
      </c>
      <c r="D121" s="42" t="s">
        <v>61</v>
      </c>
      <c r="E121" s="42"/>
      <c r="F121" s="42"/>
      <c r="G121" s="42"/>
      <c r="H121" s="42"/>
      <c r="I121" s="42"/>
      <c r="J121" s="42"/>
      <c r="K121" s="42"/>
      <c r="L121" s="42"/>
      <c r="M121" s="42"/>
      <c r="N121" s="42"/>
      <c r="O121" s="42"/>
      <c r="P121" s="42"/>
      <c r="Q121" s="42"/>
      <c r="R121" s="42"/>
    </row>
    <row r="123" spans="2:19" x14ac:dyDescent="0.35">
      <c r="C123" s="8" t="s">
        <v>34</v>
      </c>
      <c r="I123" s="8" t="s">
        <v>35</v>
      </c>
    </row>
    <row r="141" spans="3:3" x14ac:dyDescent="0.35">
      <c r="C141" s="8" t="s">
        <v>5</v>
      </c>
    </row>
    <row r="151" spans="2:19" x14ac:dyDescent="0.35">
      <c r="B151" s="25" t="s">
        <v>4</v>
      </c>
      <c r="C151" s="23" t="s">
        <v>46</v>
      </c>
    </row>
    <row r="152" spans="2:19" ht="15.5" customHeight="1" x14ac:dyDescent="0.35">
      <c r="C152" s="33" t="s">
        <v>45</v>
      </c>
      <c r="D152" s="22"/>
      <c r="E152" s="22"/>
      <c r="F152" s="22"/>
      <c r="G152" s="22"/>
      <c r="H152" s="22"/>
      <c r="I152" s="22"/>
      <c r="J152" s="22"/>
      <c r="K152" s="22"/>
      <c r="L152" s="22"/>
      <c r="M152" s="22"/>
      <c r="N152" s="22"/>
      <c r="O152" s="22"/>
      <c r="P152" s="22"/>
      <c r="Q152" s="22"/>
      <c r="R152" s="22"/>
      <c r="S152" s="22"/>
    </row>
    <row r="165" spans="2:19" x14ac:dyDescent="0.35">
      <c r="B165" s="25" t="s">
        <v>6</v>
      </c>
      <c r="C165" s="23" t="s">
        <v>47</v>
      </c>
    </row>
    <row r="166" spans="2:19" ht="15.5" customHeight="1" x14ac:dyDescent="0.35">
      <c r="C166" s="27" t="s">
        <v>62</v>
      </c>
      <c r="D166" s="16"/>
      <c r="E166" s="16"/>
      <c r="F166" s="16"/>
      <c r="G166" s="16"/>
      <c r="H166" s="16"/>
      <c r="I166" s="16"/>
      <c r="J166" s="16"/>
      <c r="K166" s="16"/>
      <c r="L166" s="16"/>
      <c r="M166" s="16"/>
      <c r="N166" s="16"/>
      <c r="O166" s="16"/>
      <c r="P166" s="16"/>
      <c r="Q166" s="16"/>
      <c r="R166" s="16"/>
      <c r="S166" s="16"/>
    </row>
    <row r="167" spans="2:19" x14ac:dyDescent="0.35">
      <c r="C167" s="6" t="s">
        <v>64</v>
      </c>
    </row>
    <row r="168" spans="2:19" x14ac:dyDescent="0.35">
      <c r="C168" s="6" t="s">
        <v>75</v>
      </c>
    </row>
    <row r="187" spans="3:19" x14ac:dyDescent="0.35">
      <c r="C187" s="41" t="s">
        <v>63</v>
      </c>
      <c r="D187" s="41"/>
      <c r="E187" s="41"/>
      <c r="F187" s="41"/>
      <c r="G187" s="41"/>
      <c r="H187" s="41"/>
      <c r="I187" s="41"/>
      <c r="J187" s="41"/>
      <c r="K187" s="41"/>
      <c r="L187" s="41"/>
      <c r="M187" s="41"/>
      <c r="N187" s="41"/>
      <c r="O187" s="41"/>
      <c r="P187" s="41"/>
      <c r="Q187" s="41"/>
      <c r="R187" s="41"/>
      <c r="S187" s="41"/>
    </row>
  </sheetData>
  <sheetProtection sheet="1" selectLockedCells="1"/>
  <mergeCells count="16">
    <mergeCell ref="C59:S59"/>
    <mergeCell ref="B7:S7"/>
    <mergeCell ref="B9:S9"/>
    <mergeCell ref="H11:N11"/>
    <mergeCell ref="H12:N12"/>
    <mergeCell ref="C47:S47"/>
    <mergeCell ref="C62:S62"/>
    <mergeCell ref="C73:S73"/>
    <mergeCell ref="C93:S93"/>
    <mergeCell ref="C95:S95"/>
    <mergeCell ref="C75:S75"/>
    <mergeCell ref="C187:S187"/>
    <mergeCell ref="D119:R119"/>
    <mergeCell ref="D120:R120"/>
    <mergeCell ref="C116:S116"/>
    <mergeCell ref="D121:R121"/>
  </mergeCells>
  <dataValidations count="3">
    <dataValidation allowBlank="1" showInputMessage="1" showErrorMessage="1" prompt="Input Grantee Entity Name" sqref="H11:N11" xr:uid="{871E97B6-6C66-4A3B-B4F5-3CB3D80990A0}"/>
    <dataValidation allowBlank="1" showInputMessage="1" showErrorMessage="1" prompt="Input Contract Number using ##–REAP2–#####" sqref="H12:N12" xr:uid="{4247D020-2D48-4B4E-B041-76D8735E1AFD}"/>
    <dataValidation type="textLength" operator="lessThan" showInputMessage="1" showErrorMessage="1" sqref="B2 B5 B7:S7 B9:S9 B15 B16 B18 C18 C19 C20 C21 B45 C45 C47:S47 C49 C50 C51 C52 C54 C55 D55 C56 D56 C57 D57 C59:S59 C62:S62 C75:S75 C88 C89 C90 C91 C93:S93 C95:S95 C116:S116 C118 C119 D119:R119 C120 D120:R120 C121 D121:R121 B151 C151 C152 B165 C165 C166 C167 C168 C187:S187" xr:uid="{846A29EA-650F-4DD7-B957-00EDBBE1D555}">
      <formula1>1</formula1>
    </dataValidation>
  </dataValidations>
  <hyperlinks>
    <hyperlink ref="C152:S152" r:id="rId1" display="Upon completion, submit the RFF Package PDF and Cash Request Summary Excel file as email attachments to reap2reimbursements@hcd.ca.gov." xr:uid="{9071F31C-AF75-4C5D-8A04-CCC8B1B808F7}"/>
    <hyperlink ref="C187" r:id="rId2" display="For questions, please email reap2reimbursements@hcd.ca.gov." xr:uid="{B5E94CF2-359D-47B1-A0BD-39864721B656}"/>
  </hyperlinks>
  <pageMargins left="0.7" right="0.7" top="0.75" bottom="0.75" header="0.3" footer="0.3"/>
  <pageSetup orientation="portrait" horizontalDpi="1200" verticalDpi="12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8176A-FABB-49EB-BB5A-09EFA1585B9A}">
  <dimension ref="A1:AS1006"/>
  <sheetViews>
    <sheetView zoomScaleNormal="100" workbookViewId="0">
      <pane xSplit="3" ySplit="5" topLeftCell="D6" activePane="bottomRight" state="frozen"/>
      <selection pane="topRight" activeCell="D1" sqref="D1"/>
      <selection pane="bottomLeft" activeCell="A6" sqref="A6"/>
      <selection pane="bottomRight" activeCell="F2" sqref="F2"/>
    </sheetView>
  </sheetViews>
  <sheetFormatPr defaultColWidth="8.54296875" defaultRowHeight="14.5" x14ac:dyDescent="0.35"/>
  <cols>
    <col min="1" max="1" width="32.1796875" style="1" customWidth="1"/>
    <col min="2" max="2" width="6.26953125" style="1" bestFit="1" customWidth="1"/>
    <col min="3" max="4" width="26.54296875" style="1" customWidth="1"/>
    <col min="5" max="5" width="19" style="1" bestFit="1" customWidth="1"/>
    <col min="6" max="45" width="20.54296875" style="1" customWidth="1"/>
    <col min="46" max="16384" width="8.54296875" style="1"/>
  </cols>
  <sheetData>
    <row r="1" spans="1:45" ht="10" customHeight="1" x14ac:dyDescent="0.35"/>
    <row r="2" spans="1:45" x14ac:dyDescent="0.35">
      <c r="A2" s="47" t="str">
        <f>IF(About!H11="","",About!H11)</f>
        <v/>
      </c>
      <c r="B2" s="47"/>
      <c r="C2" s="47"/>
      <c r="D2" s="2"/>
      <c r="E2" s="36" t="s">
        <v>28</v>
      </c>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row>
    <row r="3" spans="1:45" ht="14.5" customHeight="1" x14ac:dyDescent="0.35">
      <c r="A3" s="21" t="str">
        <f>IF(About!H12="","",About!H12)</f>
        <v/>
      </c>
      <c r="B3" s="13"/>
      <c r="C3" s="13"/>
      <c r="D3" s="2"/>
      <c r="E3" s="40" t="s">
        <v>1</v>
      </c>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row>
    <row r="4" spans="1:45" ht="10" customHeight="1" x14ac:dyDescent="0.35">
      <c r="B4" s="2"/>
      <c r="F4" s="4"/>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row>
    <row r="5" spans="1:45" s="39" customFormat="1" x14ac:dyDescent="0.35">
      <c r="A5" s="36" t="s">
        <v>16</v>
      </c>
      <c r="B5" s="36" t="s">
        <v>0</v>
      </c>
      <c r="C5" s="36" t="s">
        <v>30</v>
      </c>
      <c r="D5" s="36" t="s">
        <v>29</v>
      </c>
      <c r="E5" s="36" t="s">
        <v>27</v>
      </c>
      <c r="F5" s="35">
        <f>SUMIFS(F6:F1006,$A$6:$A$1006,"&lt;&gt;cash request - advance",$A$6:$A$1006,"&lt;&gt;cash request - reimbursement",$A$6:$A$1006,"&lt;&gt;advance - expended to date")</f>
        <v>0</v>
      </c>
      <c r="G5" s="35">
        <f t="shared" ref="G5:AS5" si="0">SUMIFS(G6:G1006,$A$6:$A$1006,"&lt;&gt;cash request - advance",$A$6:$A$1006,"&lt;&gt;cash request - reimbursement",$A$6:$A$1006,"&lt;&gt;advance - expended to date")</f>
        <v>0</v>
      </c>
      <c r="H5" s="35">
        <f t="shared" si="0"/>
        <v>0</v>
      </c>
      <c r="I5" s="35">
        <f t="shared" si="0"/>
        <v>0</v>
      </c>
      <c r="J5" s="35">
        <f t="shared" si="0"/>
        <v>0</v>
      </c>
      <c r="K5" s="35">
        <f t="shared" si="0"/>
        <v>0</v>
      </c>
      <c r="L5" s="35">
        <f t="shared" si="0"/>
        <v>0</v>
      </c>
      <c r="M5" s="35">
        <f t="shared" si="0"/>
        <v>0</v>
      </c>
      <c r="N5" s="35">
        <f t="shared" si="0"/>
        <v>0</v>
      </c>
      <c r="O5" s="35">
        <f t="shared" si="0"/>
        <v>0</v>
      </c>
      <c r="P5" s="35">
        <f t="shared" si="0"/>
        <v>0</v>
      </c>
      <c r="Q5" s="35">
        <f t="shared" si="0"/>
        <v>0</v>
      </c>
      <c r="R5" s="35">
        <f t="shared" si="0"/>
        <v>0</v>
      </c>
      <c r="S5" s="35">
        <f t="shared" si="0"/>
        <v>0</v>
      </c>
      <c r="T5" s="35">
        <f t="shared" si="0"/>
        <v>0</v>
      </c>
      <c r="U5" s="35">
        <f t="shared" si="0"/>
        <v>0</v>
      </c>
      <c r="V5" s="35">
        <f t="shared" si="0"/>
        <v>0</v>
      </c>
      <c r="W5" s="35">
        <f t="shared" si="0"/>
        <v>0</v>
      </c>
      <c r="X5" s="35">
        <f t="shared" si="0"/>
        <v>0</v>
      </c>
      <c r="Y5" s="35">
        <f t="shared" si="0"/>
        <v>0</v>
      </c>
      <c r="Z5" s="35">
        <f t="shared" si="0"/>
        <v>0</v>
      </c>
      <c r="AA5" s="35">
        <f t="shared" si="0"/>
        <v>0</v>
      </c>
      <c r="AB5" s="35">
        <f t="shared" si="0"/>
        <v>0</v>
      </c>
      <c r="AC5" s="35">
        <f t="shared" si="0"/>
        <v>0</v>
      </c>
      <c r="AD5" s="35">
        <f t="shared" si="0"/>
        <v>0</v>
      </c>
      <c r="AE5" s="35">
        <f t="shared" si="0"/>
        <v>0</v>
      </c>
      <c r="AF5" s="35">
        <f t="shared" si="0"/>
        <v>0</v>
      </c>
      <c r="AG5" s="35">
        <f t="shared" si="0"/>
        <v>0</v>
      </c>
      <c r="AH5" s="35">
        <f t="shared" si="0"/>
        <v>0</v>
      </c>
      <c r="AI5" s="35">
        <f t="shared" si="0"/>
        <v>0</v>
      </c>
      <c r="AJ5" s="35">
        <f t="shared" si="0"/>
        <v>0</v>
      </c>
      <c r="AK5" s="35">
        <f t="shared" si="0"/>
        <v>0</v>
      </c>
      <c r="AL5" s="35">
        <f t="shared" si="0"/>
        <v>0</v>
      </c>
      <c r="AM5" s="35">
        <f t="shared" si="0"/>
        <v>0</v>
      </c>
      <c r="AN5" s="35">
        <f t="shared" si="0"/>
        <v>0</v>
      </c>
      <c r="AO5" s="35">
        <f t="shared" si="0"/>
        <v>0</v>
      </c>
      <c r="AP5" s="35">
        <f t="shared" si="0"/>
        <v>0</v>
      </c>
      <c r="AQ5" s="35">
        <f t="shared" si="0"/>
        <v>0</v>
      </c>
      <c r="AR5" s="35">
        <f t="shared" si="0"/>
        <v>0</v>
      </c>
      <c r="AS5" s="35">
        <f t="shared" si="0"/>
        <v>0</v>
      </c>
    </row>
    <row r="6" spans="1:45" x14ac:dyDescent="0.35">
      <c r="A6" s="17"/>
      <c r="B6" s="37" t="str">
        <f>IF(OR($A6="cash request - advance",$A6="cash request - reimbursement"),1,"← Add")</f>
        <v>← Add</v>
      </c>
      <c r="C6" s="18"/>
      <c r="D6" s="19"/>
      <c r="E6" s="38">
        <f>IF(OR(A6="cash request - advance",A6="cash request - reimbursement"),SUMIF(B7:$B$1006,B6&amp;".*",E7:$E$1006),SUM(F6:AS6))</f>
        <v>0</v>
      </c>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row>
    <row r="7" spans="1:45" x14ac:dyDescent="0.35">
      <c r="A7" s="34"/>
      <c r="B7" s="37" t="str">
        <f>IF(A6="","-",IF(A7="","← Add",IF(OR(A7="cash request - advance",A7="cash request - reimbursement"),COUNTIFS($A$5:A6,"cash request - advance",$A$5:A6,"cash request - reimbursement")+1,IF(OR(A7&lt;&gt;"cash request - advance",A7&lt;&gt;"cash request - reimbursement"),B6+0.01&amp;"",))))</f>
        <v>-</v>
      </c>
      <c r="C7" s="18"/>
      <c r="D7" s="19"/>
      <c r="E7" s="38">
        <f>IF(OR(A7="cash request - advance",A7="cash request - reimbursement"),SUMIF(B8:$B$1006,B7&amp;".*",E8:$E$1006),SUM(F7:AS7))</f>
        <v>0</v>
      </c>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row>
    <row r="8" spans="1:45" x14ac:dyDescent="0.35">
      <c r="A8" s="10"/>
      <c r="B8" s="37" t="str">
        <f>IF(A7="","-",IF(A8="","←",IF(OR(A8="cash request - advance",A8="cash request - reimbursement"),SUM(COUNTIF($A$5:A7,"cash request - advance"),COUNTIF($A$5:A7,"cash request - reimbursement"))+1,IF(OR(A8&lt;&gt;"cash request - advance",A8&lt;&gt;"cash request - reimbursement"),B7+0.01&amp;"",))))</f>
        <v>-</v>
      </c>
      <c r="C8" s="18"/>
      <c r="D8" s="19"/>
      <c r="E8" s="38">
        <f>IF(A8="advance - expended to date",0,IF(AND(A7="",A8&lt;&gt;""),"ERROR-MISSING RECORD TYPE ABOVE",IF(OR(A8="cash request - advance",A8="cash request - reimbursement"),SUMIF(B9:$B$1006,B8&amp;".*",E9:$E$1006),SUM(F8:AS8))))</f>
        <v>0</v>
      </c>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row>
    <row r="9" spans="1:45" x14ac:dyDescent="0.35">
      <c r="A9" s="10"/>
      <c r="B9" s="37" t="str">
        <f>IF(A8="","-",IF(A9="","←",IF(OR(A9="cash request - advance",A9="cash request - reimbursement"),SUM(COUNTIF($A$5:A8,"cash request - advance"),COUNTIF($A$5:A8,"cash request - reimbursement"))+1,IF(OR(A9&lt;&gt;"cash request - advance",A9&lt;&gt;"cash request - reimbursement"),B8+0.01&amp;"",))))</f>
        <v>-</v>
      </c>
      <c r="C9" s="18"/>
      <c r="D9" s="19"/>
      <c r="E9" s="38">
        <f>IF(A9="advance - expended to date",0,IF(AND(A8="",A9&lt;&gt;""),"ERROR-MISSING RECORD TYPE ABOVE",IF(OR(A9="cash request - advance",A9="cash request - reimbursement"),SUMIF(B10:$B$1006,B9&amp;".*",E10:$E$1006),SUM(F9:AS9))))</f>
        <v>0</v>
      </c>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row>
    <row r="10" spans="1:45" x14ac:dyDescent="0.35">
      <c r="A10" s="10"/>
      <c r="B10" s="37" t="str">
        <f>IF(A9="","-",IF(A10="","←",IF(OR(A10="cash request - advance",A10="cash request - reimbursement"),SUM(COUNTIF($A$5:A9,"cash request - advance"),COUNTIF($A$5:A9,"cash request - reimbursement"))+1,IF(OR(A10&lt;&gt;"cash request - advance",A10&lt;&gt;"cash request - reimbursement"),B9+0.01&amp;"",))))</f>
        <v>-</v>
      </c>
      <c r="C10" s="18"/>
      <c r="D10" s="19"/>
      <c r="E10" s="38">
        <f>IF(A10="advance - expended to date",0,IF(AND(A9="",A10&lt;&gt;""),"ERROR-MISSING RECORD TYPE ABOVE",IF(OR(A10="cash request - advance",A10="cash request - reimbursement"),SUMIF(B11:$B$1006,B10&amp;".*",E11:$E$1006),SUM(F10:AS10))))</f>
        <v>0</v>
      </c>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row>
    <row r="11" spans="1:45" x14ac:dyDescent="0.35">
      <c r="A11" s="10"/>
      <c r="B11" s="37" t="str">
        <f>IF(A10="","-",IF(A11="","←",IF(OR(A11="cash request - advance",A11="cash request - reimbursement"),SUM(COUNTIF($A$5:A10,"cash request - advance"),COUNTIF($A$5:A10,"cash request - reimbursement"))+1,IF(OR(A11&lt;&gt;"cash request - advance",A11&lt;&gt;"cash request - reimbursement"),B10+0.01&amp;"",))))</f>
        <v>-</v>
      </c>
      <c r="C11" s="18"/>
      <c r="D11" s="19"/>
      <c r="E11" s="38">
        <f>IF(A11="advance - expended to date",0,IF(AND(A10="",A11&lt;&gt;""),"ERROR-MISSING RECORD TYPE ABOVE",IF(OR(A11="cash request - advance",A11="cash request - reimbursement"),SUMIF(B12:$B$1006,B11&amp;".*",E12:$E$1006),SUM(F11:AS11))))</f>
        <v>0</v>
      </c>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row>
    <row r="12" spans="1:45" x14ac:dyDescent="0.35">
      <c r="A12" s="10"/>
      <c r="B12" s="37" t="str">
        <f>IF(A11="","-",IF(A12="","←",IF(OR(A12="cash request - advance",A12="cash request - reimbursement"),SUM(COUNTIF($A$5:A11,"cash request - advance"),COUNTIF($A$5:A11,"cash request - reimbursement"))+1,IF(OR(A12&lt;&gt;"cash request - advance",A12&lt;&gt;"cash request - reimbursement"),B11+0.01&amp;"",))))</f>
        <v>-</v>
      </c>
      <c r="C12" s="18"/>
      <c r="D12" s="19"/>
      <c r="E12" s="38">
        <f>IF(A12="advance - expended to date",0,IF(AND(A11="",A12&lt;&gt;""),"ERROR-MISSING RECORD TYPE ABOVE",IF(OR(A12="cash request - advance",A12="cash request - reimbursement"),SUMIF(B13:$B$1006,B12&amp;".*",E13:$E$1006),SUM(F12:AS12))))</f>
        <v>0</v>
      </c>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row>
    <row r="13" spans="1:45" x14ac:dyDescent="0.35">
      <c r="A13" s="10"/>
      <c r="B13" s="37" t="str">
        <f>IF(A12="","-",IF(A13="","←",IF(OR(A13="cash request - advance",A13="cash request - reimbursement"),SUM(COUNTIF($A$5:A12,"cash request - advance"),COUNTIF($A$5:A12,"cash request - reimbursement"))+1,IF(OR(A13&lt;&gt;"cash request - advance",A13&lt;&gt;"cash request - reimbursement"),B12+0.01&amp;"",))))</f>
        <v>-</v>
      </c>
      <c r="C13" s="18"/>
      <c r="D13" s="19"/>
      <c r="E13" s="38">
        <f>IF(A13="advance - expended to date",0,IF(AND(A12="",A13&lt;&gt;""),"ERROR-MISSING RECORD TYPE ABOVE",IF(OR(A13="cash request - advance",A13="cash request - reimbursement"),SUMIF(B14:$B$1006,B13&amp;".*",E14:$E$1006),SUM(F13:AS13))))</f>
        <v>0</v>
      </c>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row>
    <row r="14" spans="1:45" x14ac:dyDescent="0.35">
      <c r="A14" s="10"/>
      <c r="B14" s="37" t="str">
        <f>IF(A13="","-",IF(A14="","←",IF(OR(A14="cash request - advance",A14="cash request - reimbursement"),SUM(COUNTIF($A$5:A13,"cash request - advance"),COUNTIF($A$5:A13,"cash request - reimbursement"))+1,IF(OR(A14&lt;&gt;"cash request - advance",A14&lt;&gt;"cash request - reimbursement"),B13+0.01&amp;"",))))</f>
        <v>-</v>
      </c>
      <c r="C14" s="18"/>
      <c r="D14" s="19"/>
      <c r="E14" s="38">
        <f>IF(A14="advance - expended to date",0,IF(AND(A13="",A14&lt;&gt;""),"ERROR-MISSING RECORD TYPE ABOVE",IF(OR(A14="cash request - advance",A14="cash request - reimbursement"),SUMIF(B15:$B$1006,B14&amp;".*",E15:$E$1006),SUM(F14:AS14))))</f>
        <v>0</v>
      </c>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row>
    <row r="15" spans="1:45" x14ac:dyDescent="0.35">
      <c r="A15" s="10"/>
      <c r="B15" s="37" t="str">
        <f>IF(A14="","-",IF(A15="","←",IF(OR(A15="cash request - advance",A15="cash request - reimbursement"),SUM(COUNTIF($A$5:A14,"cash request - advance"),COUNTIF($A$5:A14,"cash request - reimbursement"))+1,IF(OR(A15&lt;&gt;"cash request - advance",A15&lt;&gt;"cash request - reimbursement"),B14+0.01&amp;"",))))</f>
        <v>-</v>
      </c>
      <c r="C15" s="18"/>
      <c r="D15" s="19"/>
      <c r="E15" s="38">
        <f>IF(A15="advance - expended to date",0,IF(AND(A14="",A15&lt;&gt;""),"ERROR-MISSING RECORD TYPE ABOVE",IF(OR(A15="cash request - advance",A15="cash request - reimbursement"),SUMIF(B16:$B$1006,B15&amp;".*",E16:$E$1006),SUM(F15:AS15))))</f>
        <v>0</v>
      </c>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row>
    <row r="16" spans="1:45" x14ac:dyDescent="0.35">
      <c r="A16" s="10"/>
      <c r="B16" s="37" t="str">
        <f>IF(A15="","-",IF(A16="","←",IF(OR(A16="cash request - advance",A16="cash request - reimbursement"),SUM(COUNTIF($A$5:A15,"cash request - advance"),COUNTIF($A$5:A15,"cash request - reimbursement"))+1,IF(OR(A16&lt;&gt;"cash request - advance",A16&lt;&gt;"cash request - reimbursement"),B15+0.01&amp;"",))))</f>
        <v>-</v>
      </c>
      <c r="C16" s="18"/>
      <c r="D16" s="19"/>
      <c r="E16" s="38">
        <f>IF(A16="advance - expended to date",0,IF(AND(A15="",A16&lt;&gt;""),"ERROR-MISSING RECORD TYPE ABOVE",IF(OR(A16="cash request - advance",A16="cash request - reimbursement"),SUMIF(B17:$B$1006,B16&amp;".*",E17:$E$1006),SUM(F16:AS16))))</f>
        <v>0</v>
      </c>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row>
    <row r="17" spans="1:45" x14ac:dyDescent="0.35">
      <c r="A17" s="10"/>
      <c r="B17" s="37" t="str">
        <f>IF(A16="","-",IF(A17="","←",IF(OR(A17="cash request - advance",A17="cash request - reimbursement"),SUM(COUNTIF($A$5:A16,"cash request - advance"),COUNTIF($A$5:A16,"cash request - reimbursement"))+1,IF(OR(A17&lt;&gt;"cash request - advance",A17&lt;&gt;"cash request - reimbursement"),B16+0.01&amp;"",))))</f>
        <v>-</v>
      </c>
      <c r="C17" s="18"/>
      <c r="D17" s="19"/>
      <c r="E17" s="38">
        <f>IF(A17="advance - expended to date",0,IF(AND(A16="",A17&lt;&gt;""),"ERROR-MISSING RECORD TYPE ABOVE",IF(OR(A17="cash request - advance",A17="cash request - reimbursement"),SUMIF(B18:$B$1006,B17&amp;".*",E18:$E$1006),SUM(F17:AS17))))</f>
        <v>0</v>
      </c>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row>
    <row r="18" spans="1:45" x14ac:dyDescent="0.35">
      <c r="A18" s="10"/>
      <c r="B18" s="37" t="str">
        <f>IF(A17="","-",IF(A18="","←",IF(OR(A18="cash request - advance",A18="cash request - reimbursement"),SUM(COUNTIF($A$5:A17,"cash request - advance"),COUNTIF($A$5:A17,"cash request - reimbursement"))+1,IF(OR(A18&lt;&gt;"cash request - advance",A18&lt;&gt;"cash request - reimbursement"),B17+0.01&amp;"",))))</f>
        <v>-</v>
      </c>
      <c r="C18" s="18"/>
      <c r="D18" s="19"/>
      <c r="E18" s="38">
        <f>IF(A18="advance - expended to date",0,IF(AND(A17="",A18&lt;&gt;""),"ERROR-MISSING RECORD TYPE ABOVE",IF(OR(A18="cash request - advance",A18="cash request - reimbursement"),SUMIF(B19:$B$1006,B18&amp;".*",E19:$E$1006),SUM(F18:AS18))))</f>
        <v>0</v>
      </c>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row>
    <row r="19" spans="1:45" x14ac:dyDescent="0.35">
      <c r="A19" s="10"/>
      <c r="B19" s="37" t="str">
        <f>IF(A18="","-",IF(A19="","←",IF(OR(A19="cash request - advance",A19="cash request - reimbursement"),SUM(COUNTIF($A$5:A18,"cash request - advance"),COUNTIF($A$5:A18,"cash request - reimbursement"))+1,IF(OR(A19&lt;&gt;"cash request - advance",A19&lt;&gt;"cash request - reimbursement"),B18+0.01&amp;"",))))</f>
        <v>-</v>
      </c>
      <c r="C19" s="18"/>
      <c r="D19" s="19"/>
      <c r="E19" s="38">
        <f>IF(A19="advance - expended to date",0,IF(AND(A18="",A19&lt;&gt;""),"ERROR-MISSING RECORD TYPE ABOVE",IF(OR(A19="cash request - advance",A19="cash request - reimbursement"),SUMIF(B20:$B$1006,B19&amp;".*",E20:$E$1006),SUM(F19:AS19))))</f>
        <v>0</v>
      </c>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row>
    <row r="20" spans="1:45" x14ac:dyDescent="0.35">
      <c r="A20" s="10"/>
      <c r="B20" s="37" t="str">
        <f>IF(A19="","-",IF(A20="","←",IF(OR(A20="cash request - advance",A20="cash request - reimbursement"),SUM(COUNTIF($A$5:A19,"cash request - advance"),COUNTIF($A$5:A19,"cash request - reimbursement"))+1,IF(OR(A20&lt;&gt;"cash request - advance",A20&lt;&gt;"cash request - reimbursement"),B19+0.01&amp;"",))))</f>
        <v>-</v>
      </c>
      <c r="C20" s="18"/>
      <c r="D20" s="19"/>
      <c r="E20" s="38">
        <f>IF(A20="advance - expended to date",0,IF(AND(A19="",A20&lt;&gt;""),"ERROR-MISSING RECORD TYPE ABOVE",IF(OR(A20="cash request - advance",A20="cash request - reimbursement"),SUMIF(B21:$B$1006,B20&amp;".*",E21:$E$1006),SUM(F20:AS20))))</f>
        <v>0</v>
      </c>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row>
    <row r="21" spans="1:45" x14ac:dyDescent="0.35">
      <c r="A21" s="10"/>
      <c r="B21" s="37" t="str">
        <f>IF(A20="","-",IF(A21="","←",IF(OR(A21="cash request - advance",A21="cash request - reimbursement"),SUM(COUNTIF($A$5:A20,"cash request - advance"),COUNTIF($A$5:A20,"cash request - reimbursement"))+1,IF(OR(A21&lt;&gt;"cash request - advance",A21&lt;&gt;"cash request - reimbursement"),B20+0.01&amp;"",))))</f>
        <v>-</v>
      </c>
      <c r="C21" s="18"/>
      <c r="D21" s="19"/>
      <c r="E21" s="38">
        <f>IF(A21="advance - expended to date",0,IF(AND(A20="",A21&lt;&gt;""),"ERROR-MISSING RECORD TYPE ABOVE",IF(OR(A21="cash request - advance",A21="cash request - reimbursement"),SUMIF(B22:$B$1006,B21&amp;".*",E22:$E$1006),SUM(F21:AS21))))</f>
        <v>0</v>
      </c>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row>
    <row r="22" spans="1:45" x14ac:dyDescent="0.35">
      <c r="A22" s="10"/>
      <c r="B22" s="37" t="str">
        <f>IF(A21="","-",IF(A22="","←",IF(OR(A22="cash request - advance",A22="cash request - reimbursement"),SUM(COUNTIF($A$5:A21,"cash request - advance"),COUNTIF($A$5:A21,"cash request - reimbursement"))+1,IF(OR(A22&lt;&gt;"cash request - advance",A22&lt;&gt;"cash request - reimbursement"),B21+0.01&amp;"",))))</f>
        <v>-</v>
      </c>
      <c r="C22" s="18"/>
      <c r="D22" s="19"/>
      <c r="E22" s="38">
        <f>IF(A22="advance - expended to date",0,IF(AND(A21="",A22&lt;&gt;""),"ERROR-MISSING RECORD TYPE ABOVE",IF(OR(A22="cash request - advance",A22="cash request - reimbursement"),SUMIF(B23:$B$1006,B22&amp;".*",E23:$E$1006),SUM(F22:AS22))))</f>
        <v>0</v>
      </c>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row>
    <row r="23" spans="1:45" x14ac:dyDescent="0.35">
      <c r="A23" s="10"/>
      <c r="B23" s="37" t="str">
        <f>IF(A22="","-",IF(A23="","←",IF(OR(A23="cash request - advance",A23="cash request - reimbursement"),SUM(COUNTIF($A$5:A22,"cash request - advance"),COUNTIF($A$5:A22,"cash request - reimbursement"))+1,IF(OR(A23&lt;&gt;"cash request - advance",A23&lt;&gt;"cash request - reimbursement"),B22+0.01&amp;"",))))</f>
        <v>-</v>
      </c>
      <c r="C23" s="18"/>
      <c r="D23" s="19"/>
      <c r="E23" s="38">
        <f>IF(A23="advance - expended to date",0,IF(AND(A22="",A23&lt;&gt;""),"ERROR-MISSING RECORD TYPE ABOVE",IF(OR(A23="cash request - advance",A23="cash request - reimbursement"),SUMIF(B24:$B$1006,B23&amp;".*",E24:$E$1006),SUM(F23:AS23))))</f>
        <v>0</v>
      </c>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row>
    <row r="24" spans="1:45" x14ac:dyDescent="0.35">
      <c r="A24" s="10"/>
      <c r="B24" s="37" t="str">
        <f>IF(A23="","-",IF(A24="","←",IF(OR(A24="cash request - advance",A24="cash request - reimbursement"),SUM(COUNTIF($A$5:A23,"cash request - advance"),COUNTIF($A$5:A23,"cash request - reimbursement"))+1,IF(OR(A24&lt;&gt;"cash request - advance",A24&lt;&gt;"cash request - reimbursement"),B23+0.01&amp;"",))))</f>
        <v>-</v>
      </c>
      <c r="C24" s="18"/>
      <c r="D24" s="19"/>
      <c r="E24" s="38">
        <f>IF(A24="advance - expended to date",0,IF(AND(A23="",A24&lt;&gt;""),"ERROR-MISSING RECORD TYPE ABOVE",IF(OR(A24="cash request - advance",A24="cash request - reimbursement"),SUMIF(B25:$B$1006,B24&amp;".*",E25:$E$1006),SUM(F24:AS24))))</f>
        <v>0</v>
      </c>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row>
    <row r="25" spans="1:45" x14ac:dyDescent="0.35">
      <c r="A25" s="10"/>
      <c r="B25" s="37" t="str">
        <f>IF(A24="","-",IF(A25="","←",IF(OR(A25="cash request - advance",A25="cash request - reimbursement"),SUM(COUNTIF($A$5:A24,"cash request - advance"),COUNTIF($A$5:A24,"cash request - reimbursement"))+1,IF(OR(A25&lt;&gt;"cash request - advance",A25&lt;&gt;"cash request - reimbursement"),B24+0.01&amp;"",))))</f>
        <v>-</v>
      </c>
      <c r="C25" s="18"/>
      <c r="D25" s="19"/>
      <c r="E25" s="38">
        <f>IF(A25="advance - expended to date",0,IF(AND(A24="",A25&lt;&gt;""),"ERROR-MISSING RECORD TYPE ABOVE",IF(OR(A25="cash request - advance",A25="cash request - reimbursement"),SUMIF(B26:$B$1006,B25&amp;".*",E26:$E$1006),SUM(F25:AS25))))</f>
        <v>0</v>
      </c>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row>
    <row r="26" spans="1:45" x14ac:dyDescent="0.35">
      <c r="A26" s="10"/>
      <c r="B26" s="37" t="str">
        <f>IF(A25="","-",IF(A26="","←",IF(OR(A26="cash request - advance",A26="cash request - reimbursement"),SUM(COUNTIF($A$5:A25,"cash request - advance"),COUNTIF($A$5:A25,"cash request - reimbursement"))+1,IF(OR(A26&lt;&gt;"cash request - advance",A26&lt;&gt;"cash request - reimbursement"),B25+0.01&amp;"",))))</f>
        <v>-</v>
      </c>
      <c r="C26" s="18"/>
      <c r="D26" s="19"/>
      <c r="E26" s="38">
        <f>IF(A26="advance - expended to date",0,IF(AND(A25="",A26&lt;&gt;""),"ERROR-MISSING RECORD TYPE ABOVE",IF(OR(A26="cash request - advance",A26="cash request - reimbursement"),SUMIF(B27:$B$1006,B26&amp;".*",E27:$E$1006),SUM(F26:AS26))))</f>
        <v>0</v>
      </c>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row>
    <row r="27" spans="1:45" x14ac:dyDescent="0.35">
      <c r="A27" s="10"/>
      <c r="B27" s="37" t="str">
        <f>IF(A26="","-",IF(A27="","←",IF(OR(A27="cash request - advance",A27="cash request - reimbursement"),SUM(COUNTIF($A$5:A26,"cash request - advance"),COUNTIF($A$5:A26,"cash request - reimbursement"))+1,IF(OR(A27&lt;&gt;"cash request - advance",A27&lt;&gt;"cash request - reimbursement"),B26+0.01&amp;"",))))</f>
        <v>-</v>
      </c>
      <c r="C27" s="18"/>
      <c r="D27" s="19"/>
      <c r="E27" s="38">
        <f>IF(A27="advance - expended to date",0,IF(AND(A26="",A27&lt;&gt;""),"ERROR-MISSING RECORD TYPE ABOVE",IF(OR(A27="cash request - advance",A27="cash request - reimbursement"),SUMIF(B28:$B$1006,B27&amp;".*",E28:$E$1006),SUM(F27:AS27))))</f>
        <v>0</v>
      </c>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row>
    <row r="28" spans="1:45" x14ac:dyDescent="0.35">
      <c r="A28" s="10"/>
      <c r="B28" s="37" t="str">
        <f>IF(A27="","-",IF(A28="","←",IF(OR(A28="cash request - advance",A28="cash request - reimbursement"),SUM(COUNTIF($A$5:A27,"cash request - advance"),COUNTIF($A$5:A27,"cash request - reimbursement"))+1,IF(OR(A28&lt;&gt;"cash request - advance",A28&lt;&gt;"cash request - reimbursement"),B27+0.01&amp;"",))))</f>
        <v>-</v>
      </c>
      <c r="C28" s="18"/>
      <c r="D28" s="19"/>
      <c r="E28" s="38">
        <f>IF(A28="advance - expended to date",0,IF(AND(A27="",A28&lt;&gt;""),"ERROR-MISSING RECORD TYPE ABOVE",IF(OR(A28="cash request - advance",A28="cash request - reimbursement"),SUMIF(B29:$B$1006,B28&amp;".*",E29:$E$1006),SUM(F28:AS28))))</f>
        <v>0</v>
      </c>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row>
    <row r="29" spans="1:45" x14ac:dyDescent="0.35">
      <c r="A29" s="10"/>
      <c r="B29" s="37" t="str">
        <f>IF(A28="","-",IF(A29="","←",IF(OR(A29="cash request - advance",A29="cash request - reimbursement"),SUM(COUNTIF($A$5:A28,"cash request - advance"),COUNTIF($A$5:A28,"cash request - reimbursement"))+1,IF(OR(A29&lt;&gt;"cash request - advance",A29&lt;&gt;"cash request - reimbursement"),B28+0.01&amp;"",))))</f>
        <v>-</v>
      </c>
      <c r="C29" s="18"/>
      <c r="D29" s="19"/>
      <c r="E29" s="38">
        <f>IF(A29="advance - expended to date",0,IF(AND(A28="",A29&lt;&gt;""),"ERROR-MISSING RECORD TYPE ABOVE",IF(OR(A29="cash request - advance",A29="cash request - reimbursement"),SUMIF(B30:$B$1006,B29&amp;".*",E30:$E$1006),SUM(F29:AS29))))</f>
        <v>0</v>
      </c>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row>
    <row r="30" spans="1:45" x14ac:dyDescent="0.35">
      <c r="A30" s="10"/>
      <c r="B30" s="37" t="str">
        <f>IF(A29="","-",IF(A30="","←",IF(OR(A30="cash request - advance",A30="cash request - reimbursement"),SUM(COUNTIF($A$5:A29,"cash request - advance"),COUNTIF($A$5:A29,"cash request - reimbursement"))+1,IF(OR(A30&lt;&gt;"cash request - advance",A30&lt;&gt;"cash request - reimbursement"),B29+0.01&amp;"",))))</f>
        <v>-</v>
      </c>
      <c r="C30" s="18"/>
      <c r="D30" s="19"/>
      <c r="E30" s="38">
        <f>IF(A30="advance - expended to date",0,IF(AND(A29="",A30&lt;&gt;""),"ERROR-MISSING RECORD TYPE ABOVE",IF(OR(A30="cash request - advance",A30="cash request - reimbursement"),SUMIF(B31:$B$1006,B30&amp;".*",E31:$E$1006),SUM(F30:AS30))))</f>
        <v>0</v>
      </c>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row>
    <row r="31" spans="1:45" x14ac:dyDescent="0.35">
      <c r="A31" s="10"/>
      <c r="B31" s="37" t="str">
        <f>IF(A30="","-",IF(A31="","←",IF(OR(A31="cash request - advance",A31="cash request - reimbursement"),SUM(COUNTIF($A$5:A30,"cash request - advance"),COUNTIF($A$5:A30,"cash request - reimbursement"))+1,IF(OR(A31&lt;&gt;"cash request - advance",A31&lt;&gt;"cash request - reimbursement"),B30+0.01&amp;"",))))</f>
        <v>-</v>
      </c>
      <c r="C31" s="18"/>
      <c r="D31" s="19"/>
      <c r="E31" s="38">
        <f>IF(A31="advance - expended to date",0,IF(AND(A30="",A31&lt;&gt;""),"ERROR-MISSING RECORD TYPE ABOVE",IF(OR(A31="cash request - advance",A31="cash request - reimbursement"),SUMIF(B32:$B$1006,B31&amp;".*",E32:$E$1006),SUM(F31:AS31))))</f>
        <v>0</v>
      </c>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row>
    <row r="32" spans="1:45" x14ac:dyDescent="0.35">
      <c r="A32" s="10"/>
      <c r="B32" s="37" t="str">
        <f>IF(A31="","-",IF(A32="","←",IF(OR(A32="cash request - advance",A32="cash request - reimbursement"),SUM(COUNTIF($A$5:A31,"cash request - advance"),COUNTIF($A$5:A31,"cash request - reimbursement"))+1,IF(OR(A32&lt;&gt;"cash request - advance",A32&lt;&gt;"cash request - reimbursement"),B31+0.01&amp;"",))))</f>
        <v>-</v>
      </c>
      <c r="C32" s="18"/>
      <c r="D32" s="19"/>
      <c r="E32" s="38">
        <f>IF(A32="advance - expended to date",0,IF(AND(A31="",A32&lt;&gt;""),"ERROR-MISSING RECORD TYPE ABOVE",IF(OR(A32="cash request - advance",A32="cash request - reimbursement"),SUMIF(B33:$B$1006,B32&amp;".*",E33:$E$1006),SUM(F32:AS32))))</f>
        <v>0</v>
      </c>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row>
    <row r="33" spans="1:45" x14ac:dyDescent="0.35">
      <c r="A33" s="10"/>
      <c r="B33" s="37" t="str">
        <f>IF(A32="","-",IF(A33="","←",IF(OR(A33="cash request - advance",A33="cash request - reimbursement"),SUM(COUNTIF($A$5:A32,"cash request - advance"),COUNTIF($A$5:A32,"cash request - reimbursement"))+1,IF(OR(A33&lt;&gt;"cash request - advance",A33&lt;&gt;"cash request - reimbursement"),B32+0.01&amp;"",))))</f>
        <v>-</v>
      </c>
      <c r="C33" s="18"/>
      <c r="D33" s="19"/>
      <c r="E33" s="38">
        <f>IF(A33="advance - expended to date",0,IF(AND(A32="",A33&lt;&gt;""),"ERROR-MISSING RECORD TYPE ABOVE",IF(OR(A33="cash request - advance",A33="cash request - reimbursement"),SUMIF(B34:$B$1006,B33&amp;".*",E34:$E$1006),SUM(F33:AS33))))</f>
        <v>0</v>
      </c>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row>
    <row r="34" spans="1:45" x14ac:dyDescent="0.35">
      <c r="A34" s="10"/>
      <c r="B34" s="37" t="str">
        <f>IF(A33="","-",IF(A34="","←",IF(OR(A34="cash request - advance",A34="cash request - reimbursement"),SUM(COUNTIF($A$5:A33,"cash request - advance"),COUNTIF($A$5:A33,"cash request - reimbursement"))+1,IF(OR(A34&lt;&gt;"cash request - advance",A34&lt;&gt;"cash request - reimbursement"),B33+0.01&amp;"",))))</f>
        <v>-</v>
      </c>
      <c r="C34" s="18"/>
      <c r="D34" s="19"/>
      <c r="E34" s="38">
        <f>IF(A34="advance - expended to date",0,IF(AND(A33="",A34&lt;&gt;""),"ERROR-MISSING RECORD TYPE ABOVE",IF(OR(A34="cash request - advance",A34="cash request - reimbursement"),SUMIF(B35:$B$1006,B34&amp;".*",E35:$E$1006),SUM(F34:AS34))))</f>
        <v>0</v>
      </c>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row>
    <row r="35" spans="1:45" x14ac:dyDescent="0.35">
      <c r="A35" s="10"/>
      <c r="B35" s="37" t="str">
        <f>IF(A34="","-",IF(A35="","←",IF(OR(A35="cash request - advance",A35="cash request - reimbursement"),SUM(COUNTIF($A$5:A34,"cash request - advance"),COUNTIF($A$5:A34,"cash request - reimbursement"))+1,IF(OR(A35&lt;&gt;"cash request - advance",A35&lt;&gt;"cash request - reimbursement"),B34+0.01&amp;"",))))</f>
        <v>-</v>
      </c>
      <c r="C35" s="18"/>
      <c r="D35" s="19"/>
      <c r="E35" s="38">
        <f>IF(A35="advance - expended to date",0,IF(AND(A34="",A35&lt;&gt;""),"ERROR-MISSING RECORD TYPE ABOVE",IF(OR(A35="cash request - advance",A35="cash request - reimbursement"),SUMIF(B36:$B$1006,B35&amp;".*",E36:$E$1006),SUM(F35:AS35))))</f>
        <v>0</v>
      </c>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row>
    <row r="36" spans="1:45" x14ac:dyDescent="0.35">
      <c r="A36" s="10"/>
      <c r="B36" s="37" t="str">
        <f>IF(A35="","-",IF(A36="","←",IF(OR(A36="cash request - advance",A36="cash request - reimbursement"),SUM(COUNTIF($A$5:A35,"cash request - advance"),COUNTIF($A$5:A35,"cash request - reimbursement"))+1,IF(OR(A36&lt;&gt;"cash request - advance",A36&lt;&gt;"cash request - reimbursement"),B35+0.01&amp;"",))))</f>
        <v>-</v>
      </c>
      <c r="C36" s="18"/>
      <c r="D36" s="19"/>
      <c r="E36" s="38">
        <f>IF(A36="advance - expended to date",0,IF(AND(A35="",A36&lt;&gt;""),"ERROR-MISSING RECORD TYPE ABOVE",IF(OR(A36="cash request - advance",A36="cash request - reimbursement"),SUMIF(B37:$B$1006,B36&amp;".*",E37:$E$1006),SUM(F36:AS36))))</f>
        <v>0</v>
      </c>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row>
    <row r="37" spans="1:45" x14ac:dyDescent="0.35">
      <c r="A37" s="10"/>
      <c r="B37" s="37" t="str">
        <f>IF(A36="","-",IF(A37="","←",IF(OR(A37="cash request - advance",A37="cash request - reimbursement"),SUM(COUNTIF($A$5:A36,"cash request - advance"),COUNTIF($A$5:A36,"cash request - reimbursement"))+1,IF(OR(A37&lt;&gt;"cash request - advance",A37&lt;&gt;"cash request - reimbursement"),B36+0.01&amp;"",))))</f>
        <v>-</v>
      </c>
      <c r="C37" s="18"/>
      <c r="D37" s="19"/>
      <c r="E37" s="38">
        <f>IF(A37="advance - expended to date",0,IF(AND(A36="",A37&lt;&gt;""),"ERROR-MISSING RECORD TYPE ABOVE",IF(OR(A37="cash request - advance",A37="cash request - reimbursement"),SUMIF(B38:$B$1006,B37&amp;".*",E38:$E$1006),SUM(F37:AS37))))</f>
        <v>0</v>
      </c>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row>
    <row r="38" spans="1:45" x14ac:dyDescent="0.35">
      <c r="A38" s="10"/>
      <c r="B38" s="37" t="str">
        <f>IF(A37="","-",IF(A38="","←",IF(OR(A38="cash request - advance",A38="cash request - reimbursement"),SUM(COUNTIF($A$5:A37,"cash request - advance"),COUNTIF($A$5:A37,"cash request - reimbursement"))+1,IF(OR(A38&lt;&gt;"cash request - advance",A38&lt;&gt;"cash request - reimbursement"),B37+0.01&amp;"",))))</f>
        <v>-</v>
      </c>
      <c r="C38" s="18"/>
      <c r="D38" s="19"/>
      <c r="E38" s="38">
        <f>IF(A38="advance - expended to date",0,IF(AND(A37="",A38&lt;&gt;""),"ERROR-MISSING RECORD TYPE ABOVE",IF(OR(A38="cash request - advance",A38="cash request - reimbursement"),SUMIF(B39:$B$1006,B38&amp;".*",E39:$E$1006),SUM(F38:AS38))))</f>
        <v>0</v>
      </c>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row>
    <row r="39" spans="1:45" x14ac:dyDescent="0.35">
      <c r="A39" s="10"/>
      <c r="B39" s="37" t="str">
        <f>IF(A38="","-",IF(A39="","←",IF(OR(A39="cash request - advance",A39="cash request - reimbursement"),SUM(COUNTIF($A$5:A38,"cash request - advance"),COUNTIF($A$5:A38,"cash request - reimbursement"))+1,IF(OR(A39&lt;&gt;"cash request - advance",A39&lt;&gt;"cash request - reimbursement"),B38+0.01&amp;"",))))</f>
        <v>-</v>
      </c>
      <c r="C39" s="18"/>
      <c r="D39" s="19"/>
      <c r="E39" s="38">
        <f>IF(A39="advance - expended to date",0,IF(AND(A38="",A39&lt;&gt;""),"ERROR-MISSING RECORD TYPE ABOVE",IF(OR(A39="cash request - advance",A39="cash request - reimbursement"),SUMIF(B40:$B$1006,B39&amp;".*",E40:$E$1006),SUM(F39:AS39))))</f>
        <v>0</v>
      </c>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row>
    <row r="40" spans="1:45" x14ac:dyDescent="0.35">
      <c r="A40" s="10"/>
      <c r="B40" s="37" t="str">
        <f>IF(A39="","-",IF(A40="","←",IF(OR(A40="cash request - advance",A40="cash request - reimbursement"),SUM(COUNTIF($A$5:A39,"cash request - advance"),COUNTIF($A$5:A39,"cash request - reimbursement"))+1,IF(OR(A40&lt;&gt;"cash request - advance",A40&lt;&gt;"cash request - reimbursement"),B39+0.01&amp;"",))))</f>
        <v>-</v>
      </c>
      <c r="C40" s="18"/>
      <c r="D40" s="19"/>
      <c r="E40" s="38">
        <f>IF(A40="advance - expended to date",0,IF(AND(A39="",A40&lt;&gt;""),"ERROR-MISSING RECORD TYPE ABOVE",IF(OR(A40="cash request - advance",A40="cash request - reimbursement"),SUMIF(B41:$B$1006,B40&amp;".*",E41:$E$1006),SUM(F40:AS40))))</f>
        <v>0</v>
      </c>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row>
    <row r="41" spans="1:45" x14ac:dyDescent="0.35">
      <c r="A41" s="10"/>
      <c r="B41" s="37" t="str">
        <f>IF(A40="","-",IF(A41="","←",IF(OR(A41="cash request - advance",A41="cash request - reimbursement"),SUM(COUNTIF($A$5:A40,"cash request - advance"),COUNTIF($A$5:A40,"cash request - reimbursement"))+1,IF(OR(A41&lt;&gt;"cash request - advance",A41&lt;&gt;"cash request - reimbursement"),B40+0.01&amp;"",))))</f>
        <v>-</v>
      </c>
      <c r="C41" s="18"/>
      <c r="D41" s="19"/>
      <c r="E41" s="38">
        <f>IF(A41="advance - expended to date",0,IF(AND(A40="",A41&lt;&gt;""),"ERROR-MISSING RECORD TYPE ABOVE",IF(OR(A41="cash request - advance",A41="cash request - reimbursement"),SUMIF(B42:$B$1006,B41&amp;".*",E42:$E$1006),SUM(F41:AS41))))</f>
        <v>0</v>
      </c>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row>
    <row r="42" spans="1:45" x14ac:dyDescent="0.35">
      <c r="A42" s="10"/>
      <c r="B42" s="37" t="str">
        <f>IF(A41="","-",IF(A42="","←",IF(OR(A42="cash request - advance",A42="cash request - reimbursement"),SUM(COUNTIF($A$5:A41,"cash request - advance"),COUNTIF($A$5:A41,"cash request - reimbursement"))+1,IF(OR(A42&lt;&gt;"cash request - advance",A42&lt;&gt;"cash request - reimbursement"),B41+0.01&amp;"",))))</f>
        <v>-</v>
      </c>
      <c r="C42" s="18"/>
      <c r="D42" s="19"/>
      <c r="E42" s="38">
        <f>IF(A42="advance - expended to date",0,IF(AND(A41="",A42&lt;&gt;""),"ERROR-MISSING RECORD TYPE ABOVE",IF(OR(A42="cash request - advance",A42="cash request - reimbursement"),SUMIF(B43:$B$1006,B42&amp;".*",E43:$E$1006),SUM(F42:AS42))))</f>
        <v>0</v>
      </c>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row>
    <row r="43" spans="1:45" x14ac:dyDescent="0.35">
      <c r="A43" s="10"/>
      <c r="B43" s="37" t="str">
        <f>IF(A42="","-",IF(A43="","←",IF(OR(A43="cash request - advance",A43="cash request - reimbursement"),SUM(COUNTIF($A$5:A42,"cash request - advance"),COUNTIF($A$5:A42,"cash request - reimbursement"))+1,IF(OR(A43&lt;&gt;"cash request - advance",A43&lt;&gt;"cash request - reimbursement"),B42+0.01&amp;"",))))</f>
        <v>-</v>
      </c>
      <c r="C43" s="18"/>
      <c r="D43" s="19"/>
      <c r="E43" s="38">
        <f>IF(A43="advance - expended to date",0,IF(AND(A42="",A43&lt;&gt;""),"ERROR-MISSING RECORD TYPE ABOVE",IF(OR(A43="cash request - advance",A43="cash request - reimbursement"),SUMIF(B44:$B$1006,B43&amp;".*",E44:$E$1006),SUM(F43:AS43))))</f>
        <v>0</v>
      </c>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row>
    <row r="44" spans="1:45" x14ac:dyDescent="0.35">
      <c r="A44" s="10"/>
      <c r="B44" s="37" t="str">
        <f>IF(A43="","-",IF(A44="","←",IF(OR(A44="cash request - advance",A44="cash request - reimbursement"),SUM(COUNTIF($A$5:A43,"cash request - advance"),COUNTIF($A$5:A43,"cash request - reimbursement"))+1,IF(OR(A44&lt;&gt;"cash request - advance",A44&lt;&gt;"cash request - reimbursement"),B43+0.01&amp;"",))))</f>
        <v>-</v>
      </c>
      <c r="C44" s="18"/>
      <c r="D44" s="19"/>
      <c r="E44" s="38">
        <f>IF(A44="advance - expended to date",0,IF(AND(A43="",A44&lt;&gt;""),"ERROR-MISSING RECORD TYPE ABOVE",IF(OR(A44="cash request - advance",A44="cash request - reimbursement"),SUMIF(B45:$B$1006,B44&amp;".*",E45:$E$1006),SUM(F44:AS44))))</f>
        <v>0</v>
      </c>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row>
    <row r="45" spans="1:45" x14ac:dyDescent="0.35">
      <c r="A45" s="10"/>
      <c r="B45" s="37" t="str">
        <f>IF(A44="","-",IF(A45="","←",IF(OR(A45="cash request - advance",A45="cash request - reimbursement"),SUM(COUNTIF($A$5:A44,"cash request - advance"),COUNTIF($A$5:A44,"cash request - reimbursement"))+1,IF(OR(A45&lt;&gt;"cash request - advance",A45&lt;&gt;"cash request - reimbursement"),B44+0.01&amp;"",))))</f>
        <v>-</v>
      </c>
      <c r="C45" s="18"/>
      <c r="D45" s="19"/>
      <c r="E45" s="38">
        <f>IF(A45="advance - expended to date",0,IF(AND(A44="",A45&lt;&gt;""),"ERROR-MISSING RECORD TYPE ABOVE",IF(OR(A45="cash request - advance",A45="cash request - reimbursement"),SUMIF(B46:$B$1006,B45&amp;".*",E46:$E$1006),SUM(F45:AS45))))</f>
        <v>0</v>
      </c>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row>
    <row r="46" spans="1:45" x14ac:dyDescent="0.35">
      <c r="A46" s="10"/>
      <c r="B46" s="37" t="str">
        <f>IF(A45="","-",IF(A46="","←",IF(OR(A46="cash request - advance",A46="cash request - reimbursement"),SUM(COUNTIF($A$5:A45,"cash request - advance"),COUNTIF($A$5:A45,"cash request - reimbursement"))+1,IF(OR(A46&lt;&gt;"cash request - advance",A46&lt;&gt;"cash request - reimbursement"),B45+0.01&amp;"",))))</f>
        <v>-</v>
      </c>
      <c r="C46" s="18"/>
      <c r="D46" s="19"/>
      <c r="E46" s="38">
        <f>IF(A46="advance - expended to date",0,IF(AND(A45="",A46&lt;&gt;""),"ERROR-MISSING RECORD TYPE ABOVE",IF(OR(A46="cash request - advance",A46="cash request - reimbursement"),SUMIF(B47:$B$1006,B46&amp;".*",E47:$E$1006),SUM(F46:AS46))))</f>
        <v>0</v>
      </c>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row>
    <row r="47" spans="1:45" x14ac:dyDescent="0.35">
      <c r="A47" s="10"/>
      <c r="B47" s="37" t="str">
        <f>IF(A46="","-",IF(A47="","←",IF(OR(A47="cash request - advance",A47="cash request - reimbursement"),SUM(COUNTIF($A$5:A46,"cash request - advance"),COUNTIF($A$5:A46,"cash request - reimbursement"))+1,IF(OR(A47&lt;&gt;"cash request - advance",A47&lt;&gt;"cash request - reimbursement"),B46+0.01&amp;"",))))</f>
        <v>-</v>
      </c>
      <c r="C47" s="18"/>
      <c r="D47" s="19"/>
      <c r="E47" s="38">
        <f>IF(A47="advance - expended to date",0,IF(AND(A46="",A47&lt;&gt;""),"ERROR-MISSING RECORD TYPE ABOVE",IF(OR(A47="cash request - advance",A47="cash request - reimbursement"),SUMIF(B48:$B$1006,B47&amp;".*",E48:$E$1006),SUM(F47:AS47))))</f>
        <v>0</v>
      </c>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row>
    <row r="48" spans="1:45" x14ac:dyDescent="0.35">
      <c r="A48" s="10"/>
      <c r="B48" s="37" t="str">
        <f>IF(A47="","-",IF(A48="","←",IF(OR(A48="cash request - advance",A48="cash request - reimbursement"),SUM(COUNTIF($A$5:A47,"cash request - advance"),COUNTIF($A$5:A47,"cash request - reimbursement"))+1,IF(OR(A48&lt;&gt;"cash request - advance",A48&lt;&gt;"cash request - reimbursement"),B47+0.01&amp;"",))))</f>
        <v>-</v>
      </c>
      <c r="C48" s="18"/>
      <c r="D48" s="19"/>
      <c r="E48" s="38">
        <f>IF(A48="advance - expended to date",0,IF(AND(A47="",A48&lt;&gt;""),"ERROR-MISSING RECORD TYPE ABOVE",IF(OR(A48="cash request - advance",A48="cash request - reimbursement"),SUMIF(B49:$B$1006,B48&amp;".*",E49:$E$1006),SUM(F48:AS48))))</f>
        <v>0</v>
      </c>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row>
    <row r="49" spans="1:45" x14ac:dyDescent="0.35">
      <c r="A49" s="10"/>
      <c r="B49" s="37" t="str">
        <f>IF(A48="","-",IF(A49="","←",IF(OR(A49="cash request - advance",A49="cash request - reimbursement"),SUM(COUNTIF($A$5:A48,"cash request - advance"),COUNTIF($A$5:A48,"cash request - reimbursement"))+1,IF(OR(A49&lt;&gt;"cash request - advance",A49&lt;&gt;"cash request - reimbursement"),B48+0.01&amp;"",))))</f>
        <v>-</v>
      </c>
      <c r="C49" s="18"/>
      <c r="D49" s="19"/>
      <c r="E49" s="38">
        <f>IF(A49="advance - expended to date",0,IF(AND(A48="",A49&lt;&gt;""),"ERROR-MISSING RECORD TYPE ABOVE",IF(OR(A49="cash request - advance",A49="cash request - reimbursement"),SUMIF(B50:$B$1006,B49&amp;".*",E50:$E$1006),SUM(F49:AS49))))</f>
        <v>0</v>
      </c>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row>
    <row r="50" spans="1:45" x14ac:dyDescent="0.35">
      <c r="A50" s="10"/>
      <c r="B50" s="37" t="str">
        <f>IF(A49="","-",IF(A50="","←",IF(OR(A50="cash request - advance",A50="cash request - reimbursement"),SUM(COUNTIF($A$5:A49,"cash request - advance"),COUNTIF($A$5:A49,"cash request - reimbursement"))+1,IF(OR(A50&lt;&gt;"cash request - advance",A50&lt;&gt;"cash request - reimbursement"),B49+0.01&amp;"",))))</f>
        <v>-</v>
      </c>
      <c r="C50" s="18"/>
      <c r="D50" s="19"/>
      <c r="E50" s="38">
        <f>IF(A50="advance - expended to date",0,IF(AND(A49="",A50&lt;&gt;""),"ERROR-MISSING RECORD TYPE ABOVE",IF(OR(A50="cash request - advance",A50="cash request - reimbursement"),SUMIF(B51:$B$1006,B50&amp;".*",E51:$E$1006),SUM(F50:AS50))))</f>
        <v>0</v>
      </c>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row>
    <row r="51" spans="1:45" x14ac:dyDescent="0.35">
      <c r="A51" s="10"/>
      <c r="B51" s="37" t="str">
        <f>IF(A50="","-",IF(A51="","←",IF(OR(A51="cash request - advance",A51="cash request - reimbursement"),SUM(COUNTIF($A$5:A50,"cash request - advance"),COUNTIF($A$5:A50,"cash request - reimbursement"))+1,IF(OR(A51&lt;&gt;"cash request - advance",A51&lt;&gt;"cash request - reimbursement"),B50+0.01&amp;"",))))</f>
        <v>-</v>
      </c>
      <c r="C51" s="18"/>
      <c r="D51" s="19"/>
      <c r="E51" s="38">
        <f>IF(A51="advance - expended to date",0,IF(AND(A50="",A51&lt;&gt;""),"ERROR-MISSING RECORD TYPE ABOVE",IF(OR(A51="cash request - advance",A51="cash request - reimbursement"),SUMIF(B52:$B$1006,B51&amp;".*",E52:$E$1006),SUM(F51:AS51))))</f>
        <v>0</v>
      </c>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row>
    <row r="52" spans="1:45" x14ac:dyDescent="0.35">
      <c r="A52" s="10"/>
      <c r="B52" s="37" t="str">
        <f>IF(A51="","-",IF(A52="","←",IF(OR(A52="cash request - advance",A52="cash request - reimbursement"),SUM(COUNTIF($A$5:A51,"cash request - advance"),COUNTIF($A$5:A51,"cash request - reimbursement"))+1,IF(OR(A52&lt;&gt;"cash request - advance",A52&lt;&gt;"cash request - reimbursement"),B51+0.01&amp;"",))))</f>
        <v>-</v>
      </c>
      <c r="C52" s="18"/>
      <c r="D52" s="19"/>
      <c r="E52" s="38">
        <f>IF(A52="advance - expended to date",0,IF(AND(A51="",A52&lt;&gt;""),"ERROR-MISSING RECORD TYPE ABOVE",IF(OR(A52="cash request - advance",A52="cash request - reimbursement"),SUMIF(B53:$B$1006,B52&amp;".*",E53:$E$1006),SUM(F52:AS52))))</f>
        <v>0</v>
      </c>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row>
    <row r="53" spans="1:45" x14ac:dyDescent="0.35">
      <c r="A53" s="10"/>
      <c r="B53" s="37" t="str">
        <f>IF(A52="","-",IF(A53="","←",IF(OR(A53="cash request - advance",A53="cash request - reimbursement"),SUM(COUNTIF($A$5:A52,"cash request - advance"),COUNTIF($A$5:A52,"cash request - reimbursement"))+1,IF(OR(A53&lt;&gt;"cash request - advance",A53&lt;&gt;"cash request - reimbursement"),B52+0.01&amp;"",))))</f>
        <v>-</v>
      </c>
      <c r="C53" s="18"/>
      <c r="D53" s="19"/>
      <c r="E53" s="38">
        <f>IF(A53="advance - expended to date",0,IF(AND(A52="",A53&lt;&gt;""),"ERROR-MISSING RECORD TYPE ABOVE",IF(OR(A53="cash request - advance",A53="cash request - reimbursement"),SUMIF(B54:$B$1006,B53&amp;".*",E54:$E$1006),SUM(F53:AS53))))</f>
        <v>0</v>
      </c>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row>
    <row r="54" spans="1:45" x14ac:dyDescent="0.35">
      <c r="A54" s="10"/>
      <c r="B54" s="37" t="str">
        <f>IF(A53="","-",IF(A54="","←",IF(OR(A54="cash request - advance",A54="cash request - reimbursement"),SUM(COUNTIF($A$5:A53,"cash request - advance"),COUNTIF($A$5:A53,"cash request - reimbursement"))+1,IF(OR(A54&lt;&gt;"cash request - advance",A54&lt;&gt;"cash request - reimbursement"),B53+0.01&amp;"",))))</f>
        <v>-</v>
      </c>
      <c r="C54" s="18"/>
      <c r="D54" s="19"/>
      <c r="E54" s="38">
        <f>IF(A54="advance - expended to date",0,IF(AND(A53="",A54&lt;&gt;""),"ERROR-MISSING RECORD TYPE ABOVE",IF(OR(A54="cash request - advance",A54="cash request - reimbursement"),SUMIF(B55:$B$1006,B54&amp;".*",E55:$E$1006),SUM(F54:AS54))))</f>
        <v>0</v>
      </c>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row>
    <row r="55" spans="1:45" x14ac:dyDescent="0.35">
      <c r="A55" s="10"/>
      <c r="B55" s="37" t="str">
        <f>IF(A54="","-",IF(A55="","←",IF(OR(A55="cash request - advance",A55="cash request - reimbursement"),SUM(COUNTIF($A$5:A54,"cash request - advance"),COUNTIF($A$5:A54,"cash request - reimbursement"))+1,IF(OR(A55&lt;&gt;"cash request - advance",A55&lt;&gt;"cash request - reimbursement"),B54+0.01&amp;"",))))</f>
        <v>-</v>
      </c>
      <c r="C55" s="18"/>
      <c r="D55" s="19"/>
      <c r="E55" s="38">
        <f>IF(A55="advance - expended to date",0,IF(AND(A54="",A55&lt;&gt;""),"ERROR-MISSING RECORD TYPE ABOVE",IF(OR(A55="cash request - advance",A55="cash request - reimbursement"),SUMIF(B56:$B$1006,B55&amp;".*",E56:$E$1006),SUM(F55:AS55))))</f>
        <v>0</v>
      </c>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row>
    <row r="56" spans="1:45" x14ac:dyDescent="0.35">
      <c r="A56" s="10"/>
      <c r="B56" s="37" t="str">
        <f>IF(A55="","-",IF(A56="","←",IF(OR(A56="cash request - advance",A56="cash request - reimbursement"),SUM(COUNTIF($A$5:A55,"cash request - advance"),COUNTIF($A$5:A55,"cash request - reimbursement"))+1,IF(OR(A56&lt;&gt;"cash request - advance",A56&lt;&gt;"cash request - reimbursement"),B55+0.01&amp;"",))))</f>
        <v>-</v>
      </c>
      <c r="C56" s="18"/>
      <c r="D56" s="19"/>
      <c r="E56" s="38">
        <f>IF(A56="advance - expended to date",0,IF(AND(A55="",A56&lt;&gt;""),"ERROR-MISSING RECORD TYPE ABOVE",IF(OR(A56="cash request - advance",A56="cash request - reimbursement"),SUMIF(B57:$B$1006,B56&amp;".*",E57:$E$1006),SUM(F56:AS56))))</f>
        <v>0</v>
      </c>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row>
    <row r="57" spans="1:45" x14ac:dyDescent="0.35">
      <c r="A57" s="10"/>
      <c r="B57" s="37" t="str">
        <f>IF(A56="","-",IF(A57="","←",IF(OR(A57="cash request - advance",A57="cash request - reimbursement"),SUM(COUNTIF($A$5:A56,"cash request - advance"),COUNTIF($A$5:A56,"cash request - reimbursement"))+1,IF(OR(A57&lt;&gt;"cash request - advance",A57&lt;&gt;"cash request - reimbursement"),B56+0.01&amp;"",))))</f>
        <v>-</v>
      </c>
      <c r="C57" s="18"/>
      <c r="D57" s="19"/>
      <c r="E57" s="38">
        <f>IF(A57="advance - expended to date",0,IF(AND(A56="",A57&lt;&gt;""),"ERROR-MISSING RECORD TYPE ABOVE",IF(OR(A57="cash request - advance",A57="cash request - reimbursement"),SUMIF(B58:$B$1006,B57&amp;".*",E58:$E$1006),SUM(F57:AS57))))</f>
        <v>0</v>
      </c>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row>
    <row r="58" spans="1:45" x14ac:dyDescent="0.35">
      <c r="A58" s="10"/>
      <c r="B58" s="37" t="str">
        <f>IF(A57="","-",IF(A58="","←",IF(OR(A58="cash request - advance",A58="cash request - reimbursement"),SUM(COUNTIF($A$5:A57,"cash request - advance"),COUNTIF($A$5:A57,"cash request - reimbursement"))+1,IF(OR(A58&lt;&gt;"cash request - advance",A58&lt;&gt;"cash request - reimbursement"),B57+0.01&amp;"",))))</f>
        <v>-</v>
      </c>
      <c r="C58" s="18"/>
      <c r="D58" s="19"/>
      <c r="E58" s="38">
        <f>IF(A58="advance - expended to date",0,IF(AND(A57="",A58&lt;&gt;""),"ERROR-MISSING RECORD TYPE ABOVE",IF(OR(A58="cash request - advance",A58="cash request - reimbursement"),SUMIF(B59:$B$1006,B58&amp;".*",E59:$E$1006),SUM(F58:AS58))))</f>
        <v>0</v>
      </c>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row>
    <row r="59" spans="1:45" x14ac:dyDescent="0.35">
      <c r="A59" s="10"/>
      <c r="B59" s="37" t="str">
        <f>IF(A58="","-",IF(A59="","←",IF(OR(A59="cash request - advance",A59="cash request - reimbursement"),SUM(COUNTIF($A$5:A58,"cash request - advance"),COUNTIF($A$5:A58,"cash request - reimbursement"))+1,IF(OR(A59&lt;&gt;"cash request - advance",A59&lt;&gt;"cash request - reimbursement"),B58+0.01&amp;"",))))</f>
        <v>-</v>
      </c>
      <c r="C59" s="18"/>
      <c r="D59" s="19"/>
      <c r="E59" s="38">
        <f>IF(A59="advance - expended to date",0,IF(AND(A58="",A59&lt;&gt;""),"ERROR-MISSING RECORD TYPE ABOVE",IF(OR(A59="cash request - advance",A59="cash request - reimbursement"),SUMIF(B60:$B$1006,B59&amp;".*",E60:$E$1006),SUM(F59:AS59))))</f>
        <v>0</v>
      </c>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row>
    <row r="60" spans="1:45" x14ac:dyDescent="0.35">
      <c r="A60" s="10"/>
      <c r="B60" s="37" t="str">
        <f>IF(A59="","-",IF(A60="","←",IF(OR(A60="cash request - advance",A60="cash request - reimbursement"),SUM(COUNTIF($A$5:A59,"cash request - advance"),COUNTIF($A$5:A59,"cash request - reimbursement"))+1,IF(OR(A60&lt;&gt;"cash request - advance",A60&lt;&gt;"cash request - reimbursement"),B59+0.01&amp;"",))))</f>
        <v>-</v>
      </c>
      <c r="C60" s="18"/>
      <c r="D60" s="19"/>
      <c r="E60" s="38">
        <f>IF(A60="advance - expended to date",0,IF(AND(A59="",A60&lt;&gt;""),"ERROR-MISSING RECORD TYPE ABOVE",IF(OR(A60="cash request - advance",A60="cash request - reimbursement"),SUMIF(B61:$B$1006,B60&amp;".*",E61:$E$1006),SUM(F60:AS60))))</f>
        <v>0</v>
      </c>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row>
    <row r="61" spans="1:45" x14ac:dyDescent="0.35">
      <c r="A61" s="10"/>
      <c r="B61" s="37" t="str">
        <f>IF(A60="","-",IF(A61="","←",IF(OR(A61="cash request - advance",A61="cash request - reimbursement"),SUM(COUNTIF($A$5:A60,"cash request - advance"),COUNTIF($A$5:A60,"cash request - reimbursement"))+1,IF(OR(A61&lt;&gt;"cash request - advance",A61&lt;&gt;"cash request - reimbursement"),B60+0.01&amp;"",))))</f>
        <v>-</v>
      </c>
      <c r="C61" s="18"/>
      <c r="D61" s="19"/>
      <c r="E61" s="38">
        <f>IF(A61="advance - expended to date",0,IF(AND(A60="",A61&lt;&gt;""),"ERROR-MISSING RECORD TYPE ABOVE",IF(OR(A61="cash request - advance",A61="cash request - reimbursement"),SUMIF(B62:$B$1006,B61&amp;".*",E62:$E$1006),SUM(F61:AS61))))</f>
        <v>0</v>
      </c>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row>
    <row r="62" spans="1:45" x14ac:dyDescent="0.35">
      <c r="A62" s="10"/>
      <c r="B62" s="37" t="str">
        <f>IF(A61="","-",IF(A62="","←",IF(OR(A62="cash request - advance",A62="cash request - reimbursement"),SUM(COUNTIF($A$5:A61,"cash request - advance"),COUNTIF($A$5:A61,"cash request - reimbursement"))+1,IF(OR(A62&lt;&gt;"cash request - advance",A62&lt;&gt;"cash request - reimbursement"),B61+0.01&amp;"",))))</f>
        <v>-</v>
      </c>
      <c r="C62" s="18"/>
      <c r="D62" s="19"/>
      <c r="E62" s="38">
        <f>IF(A62="advance - expended to date",0,IF(AND(A61="",A62&lt;&gt;""),"ERROR-MISSING RECORD TYPE ABOVE",IF(OR(A62="cash request - advance",A62="cash request - reimbursement"),SUMIF(B63:$B$1006,B62&amp;".*",E63:$E$1006),SUM(F62:AS62))))</f>
        <v>0</v>
      </c>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row>
    <row r="63" spans="1:45" x14ac:dyDescent="0.35">
      <c r="A63" s="10"/>
      <c r="B63" s="37" t="str">
        <f>IF(A62="","-",IF(A63="","←",IF(OR(A63="cash request - advance",A63="cash request - reimbursement"),SUM(COUNTIF($A$5:A62,"cash request - advance"),COUNTIF($A$5:A62,"cash request - reimbursement"))+1,IF(OR(A63&lt;&gt;"cash request - advance",A63&lt;&gt;"cash request - reimbursement"),B62+0.01&amp;"",))))</f>
        <v>-</v>
      </c>
      <c r="C63" s="18"/>
      <c r="D63" s="19"/>
      <c r="E63" s="38">
        <f>IF(A63="advance - expended to date",0,IF(AND(A62="",A63&lt;&gt;""),"ERROR-MISSING RECORD TYPE ABOVE",IF(OR(A63="cash request - advance",A63="cash request - reimbursement"),SUMIF(B64:$B$1006,B63&amp;".*",E64:$E$1006),SUM(F63:AS63))))</f>
        <v>0</v>
      </c>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row>
    <row r="64" spans="1:45" x14ac:dyDescent="0.35">
      <c r="A64" s="10"/>
      <c r="B64" s="37" t="str">
        <f>IF(A63="","-",IF(A64="","←",IF(OR(A64="cash request - advance",A64="cash request - reimbursement"),SUM(COUNTIF($A$5:A63,"cash request - advance"),COUNTIF($A$5:A63,"cash request - reimbursement"))+1,IF(OR(A64&lt;&gt;"cash request - advance",A64&lt;&gt;"cash request - reimbursement"),B63+0.01&amp;"",))))</f>
        <v>-</v>
      </c>
      <c r="C64" s="18"/>
      <c r="D64" s="19"/>
      <c r="E64" s="38">
        <f>IF(A64="advance - expended to date",0,IF(AND(A63="",A64&lt;&gt;""),"ERROR-MISSING RECORD TYPE ABOVE",IF(OR(A64="cash request - advance",A64="cash request - reimbursement"),SUMIF(B65:$B$1006,B64&amp;".*",E65:$E$1006),SUM(F64:AS64))))</f>
        <v>0</v>
      </c>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row>
    <row r="65" spans="1:45" x14ac:dyDescent="0.35">
      <c r="A65" s="10"/>
      <c r="B65" s="37" t="str">
        <f>IF(A64="","-",IF(A65="","←",IF(OR(A65="cash request - advance",A65="cash request - reimbursement"),SUM(COUNTIF($A$5:A64,"cash request - advance"),COUNTIF($A$5:A64,"cash request - reimbursement"))+1,IF(OR(A65&lt;&gt;"cash request - advance",A65&lt;&gt;"cash request - reimbursement"),B64+0.01&amp;"",))))</f>
        <v>-</v>
      </c>
      <c r="C65" s="18"/>
      <c r="D65" s="19"/>
      <c r="E65" s="38">
        <f>IF(A65="advance - expended to date",0,IF(AND(A64="",A65&lt;&gt;""),"ERROR-MISSING RECORD TYPE ABOVE",IF(OR(A65="cash request - advance",A65="cash request - reimbursement"),SUMIF(B66:$B$1006,B65&amp;".*",E66:$E$1006),SUM(F65:AS65))))</f>
        <v>0</v>
      </c>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row>
    <row r="66" spans="1:45" x14ac:dyDescent="0.35">
      <c r="A66" s="10"/>
      <c r="B66" s="37" t="str">
        <f>IF(A65="","-",IF(A66="","←",IF(OR(A66="cash request - advance",A66="cash request - reimbursement"),SUM(COUNTIF($A$5:A65,"cash request - advance"),COUNTIF($A$5:A65,"cash request - reimbursement"))+1,IF(OR(A66&lt;&gt;"cash request - advance",A66&lt;&gt;"cash request - reimbursement"),B65+0.01&amp;"",))))</f>
        <v>-</v>
      </c>
      <c r="C66" s="18"/>
      <c r="D66" s="19"/>
      <c r="E66" s="38">
        <f>IF(A66="advance - expended to date",0,IF(AND(A65="",A66&lt;&gt;""),"ERROR-MISSING RECORD TYPE ABOVE",IF(OR(A66="cash request - advance",A66="cash request - reimbursement"),SUMIF(B67:$B$1006,B66&amp;".*",E67:$E$1006),SUM(F66:AS66))))</f>
        <v>0</v>
      </c>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row>
    <row r="67" spans="1:45" x14ac:dyDescent="0.35">
      <c r="A67" s="10"/>
      <c r="B67" s="37" t="str">
        <f>IF(A66="","-",IF(A67="","←",IF(OR(A67="cash request - advance",A67="cash request - reimbursement"),SUM(COUNTIF($A$5:A66,"cash request - advance"),COUNTIF($A$5:A66,"cash request - reimbursement"))+1,IF(OR(A67&lt;&gt;"cash request - advance",A67&lt;&gt;"cash request - reimbursement"),B66+0.01&amp;"",))))</f>
        <v>-</v>
      </c>
      <c r="C67" s="18"/>
      <c r="D67" s="19"/>
      <c r="E67" s="38">
        <f>IF(A67="advance - expended to date",0,IF(AND(A66="",A67&lt;&gt;""),"ERROR-MISSING RECORD TYPE ABOVE",IF(OR(A67="cash request - advance",A67="cash request - reimbursement"),SUMIF(B68:$B$1006,B67&amp;".*",E68:$E$1006),SUM(F67:AS67))))</f>
        <v>0</v>
      </c>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row>
    <row r="68" spans="1:45" x14ac:dyDescent="0.35">
      <c r="A68" s="10"/>
      <c r="B68" s="37" t="str">
        <f>IF(A67="","-",IF(A68="","←",IF(OR(A68="cash request - advance",A68="cash request - reimbursement"),SUM(COUNTIF($A$5:A67,"cash request - advance"),COUNTIF($A$5:A67,"cash request - reimbursement"))+1,IF(OR(A68&lt;&gt;"cash request - advance",A68&lt;&gt;"cash request - reimbursement"),B67+0.01&amp;"",))))</f>
        <v>-</v>
      </c>
      <c r="C68" s="18"/>
      <c r="D68" s="19"/>
      <c r="E68" s="38">
        <f>IF(A68="advance - expended to date",0,IF(AND(A67="",A68&lt;&gt;""),"ERROR-MISSING RECORD TYPE ABOVE",IF(OR(A68="cash request - advance",A68="cash request - reimbursement"),SUMIF(B69:$B$1006,B68&amp;".*",E69:$E$1006),SUM(F68:AS68))))</f>
        <v>0</v>
      </c>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row>
    <row r="69" spans="1:45" x14ac:dyDescent="0.35">
      <c r="A69" s="10"/>
      <c r="B69" s="37" t="str">
        <f>IF(A68="","-",IF(A69="","←",IF(OR(A69="cash request - advance",A69="cash request - reimbursement"),SUM(COUNTIF($A$5:A68,"cash request - advance"),COUNTIF($A$5:A68,"cash request - reimbursement"))+1,IF(OR(A69&lt;&gt;"cash request - advance",A69&lt;&gt;"cash request - reimbursement"),B68+0.01&amp;"",))))</f>
        <v>-</v>
      </c>
      <c r="C69" s="18"/>
      <c r="D69" s="19"/>
      <c r="E69" s="38">
        <f>IF(A69="advance - expended to date",0,IF(AND(A68="",A69&lt;&gt;""),"ERROR-MISSING RECORD TYPE ABOVE",IF(OR(A69="cash request - advance",A69="cash request - reimbursement"),SUMIF(B70:$B$1006,B69&amp;".*",E70:$E$1006),SUM(F69:AS69))))</f>
        <v>0</v>
      </c>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row>
    <row r="70" spans="1:45" x14ac:dyDescent="0.35">
      <c r="A70" s="10"/>
      <c r="B70" s="37" t="str">
        <f>IF(A69="","-",IF(A70="","←",IF(OR(A70="cash request - advance",A70="cash request - reimbursement"),SUM(COUNTIF($A$5:A69,"cash request - advance"),COUNTIF($A$5:A69,"cash request - reimbursement"))+1,IF(OR(A70&lt;&gt;"cash request - advance",A70&lt;&gt;"cash request - reimbursement"),B69+0.01&amp;"",))))</f>
        <v>-</v>
      </c>
      <c r="C70" s="18"/>
      <c r="D70" s="19"/>
      <c r="E70" s="38">
        <f>IF(A70="advance - expended to date",0,IF(AND(A69="",A70&lt;&gt;""),"ERROR-MISSING RECORD TYPE ABOVE",IF(OR(A70="cash request - advance",A70="cash request - reimbursement"),SUMIF(B71:$B$1006,B70&amp;".*",E71:$E$1006),SUM(F70:AS70))))</f>
        <v>0</v>
      </c>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row>
    <row r="71" spans="1:45" x14ac:dyDescent="0.35">
      <c r="A71" s="10"/>
      <c r="B71" s="37" t="str">
        <f>IF(A70="","-",IF(A71="","←",IF(OR(A71="cash request - advance",A71="cash request - reimbursement"),SUM(COUNTIF($A$5:A70,"cash request - advance"),COUNTIF($A$5:A70,"cash request - reimbursement"))+1,IF(OR(A71&lt;&gt;"cash request - advance",A71&lt;&gt;"cash request - reimbursement"),B70+0.01&amp;"",))))</f>
        <v>-</v>
      </c>
      <c r="C71" s="18"/>
      <c r="D71" s="19"/>
      <c r="E71" s="38">
        <f>IF(A71="advance - expended to date",0,IF(AND(A70="",A71&lt;&gt;""),"ERROR-MISSING RECORD TYPE ABOVE",IF(OR(A71="cash request - advance",A71="cash request - reimbursement"),SUMIF(B72:$B$1006,B71&amp;".*",E72:$E$1006),SUM(F71:AS71))))</f>
        <v>0</v>
      </c>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row>
    <row r="72" spans="1:45" x14ac:dyDescent="0.35">
      <c r="A72" s="10"/>
      <c r="B72" s="37" t="str">
        <f>IF(A71="","-",IF(A72="","←",IF(OR(A72="cash request - advance",A72="cash request - reimbursement"),SUM(COUNTIF($A$5:A71,"cash request - advance"),COUNTIF($A$5:A71,"cash request - reimbursement"))+1,IF(OR(A72&lt;&gt;"cash request - advance",A72&lt;&gt;"cash request - reimbursement"),B71+0.01&amp;"",))))</f>
        <v>-</v>
      </c>
      <c r="C72" s="18"/>
      <c r="D72" s="19"/>
      <c r="E72" s="38">
        <f>IF(A72="advance - expended to date",0,IF(AND(A71="",A72&lt;&gt;""),"ERROR-MISSING RECORD TYPE ABOVE",IF(OR(A72="cash request - advance",A72="cash request - reimbursement"),SUMIF(B73:$B$1006,B72&amp;".*",E73:$E$1006),SUM(F72:AS72))))</f>
        <v>0</v>
      </c>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row>
    <row r="73" spans="1:45" x14ac:dyDescent="0.35">
      <c r="A73" s="10"/>
      <c r="B73" s="37" t="str">
        <f>IF(A72="","-",IF(A73="","←",IF(OR(A73="cash request - advance",A73="cash request - reimbursement"),SUM(COUNTIF($A$5:A72,"cash request - advance"),COUNTIF($A$5:A72,"cash request - reimbursement"))+1,IF(OR(A73&lt;&gt;"cash request - advance",A73&lt;&gt;"cash request - reimbursement"),B72+0.01&amp;"",))))</f>
        <v>-</v>
      </c>
      <c r="C73" s="18"/>
      <c r="D73" s="19"/>
      <c r="E73" s="38">
        <f>IF(A73="advance - expended to date",0,IF(AND(A72="",A73&lt;&gt;""),"ERROR-MISSING RECORD TYPE ABOVE",IF(OR(A73="cash request - advance",A73="cash request - reimbursement"),SUMIF(B74:$B$1006,B73&amp;".*",E74:$E$1006),SUM(F73:AS73))))</f>
        <v>0</v>
      </c>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row>
    <row r="74" spans="1:45" x14ac:dyDescent="0.35">
      <c r="A74" s="10"/>
      <c r="B74" s="37" t="str">
        <f>IF(A73="","-",IF(A74="","←",IF(OR(A74="cash request - advance",A74="cash request - reimbursement"),SUM(COUNTIF($A$5:A73,"cash request - advance"),COUNTIF($A$5:A73,"cash request - reimbursement"))+1,IF(OR(A74&lt;&gt;"cash request - advance",A74&lt;&gt;"cash request - reimbursement"),B73+0.01&amp;"",))))</f>
        <v>-</v>
      </c>
      <c r="C74" s="18"/>
      <c r="D74" s="19"/>
      <c r="E74" s="38">
        <f>IF(A74="advance - expended to date",0,IF(AND(A73="",A74&lt;&gt;""),"ERROR-MISSING RECORD TYPE ABOVE",IF(OR(A74="cash request - advance",A74="cash request - reimbursement"),SUMIF(B75:$B$1006,B74&amp;".*",E75:$E$1006),SUM(F74:AS74))))</f>
        <v>0</v>
      </c>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row>
    <row r="75" spans="1:45" x14ac:dyDescent="0.35">
      <c r="A75" s="10"/>
      <c r="B75" s="37" t="str">
        <f>IF(A74="","-",IF(A75="","←",IF(OR(A75="cash request - advance",A75="cash request - reimbursement"),SUM(COUNTIF($A$5:A74,"cash request - advance"),COUNTIF($A$5:A74,"cash request - reimbursement"))+1,IF(OR(A75&lt;&gt;"cash request - advance",A75&lt;&gt;"cash request - reimbursement"),B74+0.01&amp;"",))))</f>
        <v>-</v>
      </c>
      <c r="C75" s="18"/>
      <c r="D75" s="19"/>
      <c r="E75" s="38">
        <f>IF(A75="advance - expended to date",0,IF(AND(A74="",A75&lt;&gt;""),"ERROR-MISSING RECORD TYPE ABOVE",IF(OR(A75="cash request - advance",A75="cash request - reimbursement"),SUMIF(B76:$B$1006,B75&amp;".*",E76:$E$1006),SUM(F75:AS75))))</f>
        <v>0</v>
      </c>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row>
    <row r="76" spans="1:45" x14ac:dyDescent="0.35">
      <c r="A76" s="10"/>
      <c r="B76" s="37" t="str">
        <f>IF(A75="","-",IF(A76="","←",IF(OR(A76="cash request - advance",A76="cash request - reimbursement"),SUM(COUNTIF($A$5:A75,"cash request - advance"),COUNTIF($A$5:A75,"cash request - reimbursement"))+1,IF(OR(A76&lt;&gt;"cash request - advance",A76&lt;&gt;"cash request - reimbursement"),B75+0.01&amp;"",))))</f>
        <v>-</v>
      </c>
      <c r="C76" s="18"/>
      <c r="D76" s="19"/>
      <c r="E76" s="38">
        <f>IF(A76="advance - expended to date",0,IF(AND(A75="",A76&lt;&gt;""),"ERROR-MISSING RECORD TYPE ABOVE",IF(OR(A76="cash request - advance",A76="cash request - reimbursement"),SUMIF(B77:$B$1006,B76&amp;".*",E77:$E$1006),SUM(F76:AS76))))</f>
        <v>0</v>
      </c>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row>
    <row r="77" spans="1:45" x14ac:dyDescent="0.35">
      <c r="A77" s="10"/>
      <c r="B77" s="37" t="str">
        <f>IF(A76="","-",IF(A77="","←",IF(OR(A77="cash request - advance",A77="cash request - reimbursement"),SUM(COUNTIF($A$5:A76,"cash request - advance"),COUNTIF($A$5:A76,"cash request - reimbursement"))+1,IF(OR(A77&lt;&gt;"cash request - advance",A77&lt;&gt;"cash request - reimbursement"),B76+0.01&amp;"",))))</f>
        <v>-</v>
      </c>
      <c r="C77" s="18"/>
      <c r="D77" s="19"/>
      <c r="E77" s="38">
        <f>IF(A77="advance - expended to date",0,IF(AND(A76="",A77&lt;&gt;""),"ERROR-MISSING RECORD TYPE ABOVE",IF(OR(A77="cash request - advance",A77="cash request - reimbursement"),SUMIF(B78:$B$1006,B77&amp;".*",E78:$E$1006),SUM(F77:AS77))))</f>
        <v>0</v>
      </c>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row>
    <row r="78" spans="1:45" x14ac:dyDescent="0.35">
      <c r="A78" s="10"/>
      <c r="B78" s="37" t="str">
        <f>IF(A77="","-",IF(A78="","←",IF(OR(A78="cash request - advance",A78="cash request - reimbursement"),SUM(COUNTIF($A$5:A77,"cash request - advance"),COUNTIF($A$5:A77,"cash request - reimbursement"))+1,IF(OR(A78&lt;&gt;"cash request - advance",A78&lt;&gt;"cash request - reimbursement"),B77+0.01&amp;"",))))</f>
        <v>-</v>
      </c>
      <c r="C78" s="18"/>
      <c r="D78" s="19"/>
      <c r="E78" s="38">
        <f>IF(A78="advance - expended to date",0,IF(AND(A77="",A78&lt;&gt;""),"ERROR-MISSING RECORD TYPE ABOVE",IF(OR(A78="cash request - advance",A78="cash request - reimbursement"),SUMIF(B79:$B$1006,B78&amp;".*",E79:$E$1006),SUM(F78:AS78))))</f>
        <v>0</v>
      </c>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row>
    <row r="79" spans="1:45" x14ac:dyDescent="0.35">
      <c r="A79" s="10"/>
      <c r="B79" s="37" t="str">
        <f>IF(A78="","-",IF(A79="","←",IF(OR(A79="cash request - advance",A79="cash request - reimbursement"),SUM(COUNTIF($A$5:A78,"cash request - advance"),COUNTIF($A$5:A78,"cash request - reimbursement"))+1,IF(OR(A79&lt;&gt;"cash request - advance",A79&lt;&gt;"cash request - reimbursement"),B78+0.01&amp;"",))))</f>
        <v>-</v>
      </c>
      <c r="C79" s="18"/>
      <c r="D79" s="19"/>
      <c r="E79" s="38">
        <f>IF(A79="advance - expended to date",0,IF(AND(A78="",A79&lt;&gt;""),"ERROR-MISSING RECORD TYPE ABOVE",IF(OR(A79="cash request - advance",A79="cash request - reimbursement"),SUMIF(B80:$B$1006,B79&amp;".*",E80:$E$1006),SUM(F79:AS79))))</f>
        <v>0</v>
      </c>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row>
    <row r="80" spans="1:45" x14ac:dyDescent="0.35">
      <c r="A80" s="10"/>
      <c r="B80" s="37" t="str">
        <f>IF(A79="","-",IF(A80="","←",IF(OR(A80="cash request - advance",A80="cash request - reimbursement"),SUM(COUNTIF($A$5:A79,"cash request - advance"),COUNTIF($A$5:A79,"cash request - reimbursement"))+1,IF(OR(A80&lt;&gt;"cash request - advance",A80&lt;&gt;"cash request - reimbursement"),B79+0.01&amp;"",))))</f>
        <v>-</v>
      </c>
      <c r="C80" s="18"/>
      <c r="D80" s="19"/>
      <c r="E80" s="38">
        <f>IF(A80="advance - expended to date",0,IF(AND(A79="",A80&lt;&gt;""),"ERROR-MISSING RECORD TYPE ABOVE",IF(OR(A80="cash request - advance",A80="cash request - reimbursement"),SUMIF(B81:$B$1006,B80&amp;".*",E81:$E$1006),SUM(F80:AS80))))</f>
        <v>0</v>
      </c>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row>
    <row r="81" spans="1:45" x14ac:dyDescent="0.35">
      <c r="A81" s="10"/>
      <c r="B81" s="37" t="str">
        <f>IF(A80="","-",IF(A81="","←",IF(OR(A81="cash request - advance",A81="cash request - reimbursement"),SUM(COUNTIF($A$5:A80,"cash request - advance"),COUNTIF($A$5:A80,"cash request - reimbursement"))+1,IF(OR(A81&lt;&gt;"cash request - advance",A81&lt;&gt;"cash request - reimbursement"),B80+0.01&amp;"",))))</f>
        <v>-</v>
      </c>
      <c r="C81" s="18"/>
      <c r="D81" s="19"/>
      <c r="E81" s="38">
        <f>IF(A81="advance - expended to date",0,IF(AND(A80="",A81&lt;&gt;""),"ERROR-MISSING RECORD TYPE ABOVE",IF(OR(A81="cash request - advance",A81="cash request - reimbursement"),SUMIF(B82:$B$1006,B81&amp;".*",E82:$E$1006),SUM(F81:AS81))))</f>
        <v>0</v>
      </c>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row>
    <row r="82" spans="1:45" x14ac:dyDescent="0.35">
      <c r="A82" s="10"/>
      <c r="B82" s="37" t="str">
        <f>IF(A81="","-",IF(A82="","←",IF(OR(A82="cash request - advance",A82="cash request - reimbursement"),SUM(COUNTIF($A$5:A81,"cash request - advance"),COUNTIF($A$5:A81,"cash request - reimbursement"))+1,IF(OR(A82&lt;&gt;"cash request - advance",A82&lt;&gt;"cash request - reimbursement"),B81+0.01&amp;"",))))</f>
        <v>-</v>
      </c>
      <c r="C82" s="18"/>
      <c r="D82" s="19"/>
      <c r="E82" s="38">
        <f>IF(A82="advance - expended to date",0,IF(AND(A81="",A82&lt;&gt;""),"ERROR-MISSING RECORD TYPE ABOVE",IF(OR(A82="cash request - advance",A82="cash request - reimbursement"),SUMIF(B83:$B$1006,B82&amp;".*",E83:$E$1006),SUM(F82:AS82))))</f>
        <v>0</v>
      </c>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row>
    <row r="83" spans="1:45" x14ac:dyDescent="0.35">
      <c r="A83" s="10"/>
      <c r="B83" s="37" t="str">
        <f>IF(A82="","-",IF(A83="","←",IF(OR(A83="cash request - advance",A83="cash request - reimbursement"),SUM(COUNTIF($A$5:A82,"cash request - advance"),COUNTIF($A$5:A82,"cash request - reimbursement"))+1,IF(OR(A83&lt;&gt;"cash request - advance",A83&lt;&gt;"cash request - reimbursement"),B82+0.01&amp;"",))))</f>
        <v>-</v>
      </c>
      <c r="C83" s="18"/>
      <c r="D83" s="19"/>
      <c r="E83" s="38">
        <f>IF(A83="advance - expended to date",0,IF(AND(A82="",A83&lt;&gt;""),"ERROR-MISSING RECORD TYPE ABOVE",IF(OR(A83="cash request - advance",A83="cash request - reimbursement"),SUMIF(B84:$B$1006,B83&amp;".*",E84:$E$1006),SUM(F83:AS83))))</f>
        <v>0</v>
      </c>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row>
    <row r="84" spans="1:45" x14ac:dyDescent="0.35">
      <c r="A84" s="10"/>
      <c r="B84" s="37" t="str">
        <f>IF(A83="","-",IF(A84="","←",IF(OR(A84="cash request - advance",A84="cash request - reimbursement"),SUM(COUNTIF($A$5:A83,"cash request - advance"),COUNTIF($A$5:A83,"cash request - reimbursement"))+1,IF(OR(A84&lt;&gt;"cash request - advance",A84&lt;&gt;"cash request - reimbursement"),B83+0.01&amp;"",))))</f>
        <v>-</v>
      </c>
      <c r="C84" s="18"/>
      <c r="D84" s="19"/>
      <c r="E84" s="38">
        <f>IF(A84="advance - expended to date",0,IF(AND(A83="",A84&lt;&gt;""),"ERROR-MISSING RECORD TYPE ABOVE",IF(OR(A84="cash request - advance",A84="cash request - reimbursement"),SUMIF(B85:$B$1006,B84&amp;".*",E85:$E$1006),SUM(F84:AS84))))</f>
        <v>0</v>
      </c>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row>
    <row r="85" spans="1:45" x14ac:dyDescent="0.35">
      <c r="A85" s="10"/>
      <c r="B85" s="37" t="str">
        <f>IF(A84="","-",IF(A85="","←",IF(OR(A85="cash request - advance",A85="cash request - reimbursement"),SUM(COUNTIF($A$5:A84,"cash request - advance"),COUNTIF($A$5:A84,"cash request - reimbursement"))+1,IF(OR(A85&lt;&gt;"cash request - advance",A85&lt;&gt;"cash request - reimbursement"),B84+0.01&amp;"",))))</f>
        <v>-</v>
      </c>
      <c r="C85" s="18"/>
      <c r="D85" s="19"/>
      <c r="E85" s="38">
        <f>IF(A85="advance - expended to date",0,IF(AND(A84="",A85&lt;&gt;""),"ERROR-MISSING RECORD TYPE ABOVE",IF(OR(A85="cash request - advance",A85="cash request - reimbursement"),SUMIF(B86:$B$1006,B85&amp;".*",E86:$E$1006),SUM(F85:AS85))))</f>
        <v>0</v>
      </c>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row>
    <row r="86" spans="1:45" x14ac:dyDescent="0.35">
      <c r="A86" s="10"/>
      <c r="B86" s="37" t="str">
        <f>IF(A85="","-",IF(A86="","←",IF(OR(A86="cash request - advance",A86="cash request - reimbursement"),SUM(COUNTIF($A$5:A85,"cash request - advance"),COUNTIF($A$5:A85,"cash request - reimbursement"))+1,IF(OR(A86&lt;&gt;"cash request - advance",A86&lt;&gt;"cash request - reimbursement"),B85+0.01&amp;"",))))</f>
        <v>-</v>
      </c>
      <c r="C86" s="18"/>
      <c r="D86" s="19"/>
      <c r="E86" s="38">
        <f>IF(A86="advance - expended to date",0,IF(AND(A85="",A86&lt;&gt;""),"ERROR-MISSING RECORD TYPE ABOVE",IF(OR(A86="cash request - advance",A86="cash request - reimbursement"),SUMIF(B87:$B$1006,B86&amp;".*",E87:$E$1006),SUM(F86:AS86))))</f>
        <v>0</v>
      </c>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row>
    <row r="87" spans="1:45" x14ac:dyDescent="0.35">
      <c r="A87" s="10"/>
      <c r="B87" s="37" t="str">
        <f>IF(A86="","-",IF(A87="","←",IF(OR(A87="cash request - advance",A87="cash request - reimbursement"),SUM(COUNTIF($A$5:A86,"cash request - advance"),COUNTIF($A$5:A86,"cash request - reimbursement"))+1,IF(OR(A87&lt;&gt;"cash request - advance",A87&lt;&gt;"cash request - reimbursement"),B86+0.01&amp;"",))))</f>
        <v>-</v>
      </c>
      <c r="C87" s="18"/>
      <c r="D87" s="19"/>
      <c r="E87" s="38">
        <f>IF(A87="advance - expended to date",0,IF(AND(A86="",A87&lt;&gt;""),"ERROR-MISSING RECORD TYPE ABOVE",IF(OR(A87="cash request - advance",A87="cash request - reimbursement"),SUMIF(B88:$B$1006,B87&amp;".*",E88:$E$1006),SUM(F87:AS87))))</f>
        <v>0</v>
      </c>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row>
    <row r="88" spans="1:45" x14ac:dyDescent="0.35">
      <c r="A88" s="10"/>
      <c r="B88" s="37" t="str">
        <f>IF(A87="","-",IF(A88="","←",IF(OR(A88="cash request - advance",A88="cash request - reimbursement"),SUM(COUNTIF($A$5:A87,"cash request - advance"),COUNTIF($A$5:A87,"cash request - reimbursement"))+1,IF(OR(A88&lt;&gt;"cash request - advance",A88&lt;&gt;"cash request - reimbursement"),B87+0.01&amp;"",))))</f>
        <v>-</v>
      </c>
      <c r="C88" s="18"/>
      <c r="D88" s="19"/>
      <c r="E88" s="38">
        <f>IF(A88="advance - expended to date",0,IF(AND(A87="",A88&lt;&gt;""),"ERROR-MISSING RECORD TYPE ABOVE",IF(OR(A88="cash request - advance",A88="cash request - reimbursement"),SUMIF(B89:$B$1006,B88&amp;".*",E89:$E$1006),SUM(F88:AS88))))</f>
        <v>0</v>
      </c>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row>
    <row r="89" spans="1:45" x14ac:dyDescent="0.35">
      <c r="A89" s="10"/>
      <c r="B89" s="37" t="str">
        <f>IF(A88="","-",IF(A89="","←",IF(OR(A89="cash request - advance",A89="cash request - reimbursement"),SUM(COUNTIF($A$5:A88,"cash request - advance"),COUNTIF($A$5:A88,"cash request - reimbursement"))+1,IF(OR(A89&lt;&gt;"cash request - advance",A89&lt;&gt;"cash request - reimbursement"),B88+0.01&amp;"",))))</f>
        <v>-</v>
      </c>
      <c r="C89" s="18"/>
      <c r="D89" s="19"/>
      <c r="E89" s="38">
        <f>IF(A89="advance - expended to date",0,IF(AND(A88="",A89&lt;&gt;""),"ERROR-MISSING RECORD TYPE ABOVE",IF(OR(A89="cash request - advance",A89="cash request - reimbursement"),SUMIF(B90:$B$1006,B89&amp;".*",E90:$E$1006),SUM(F89:AS89))))</f>
        <v>0</v>
      </c>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row>
    <row r="90" spans="1:45" x14ac:dyDescent="0.35">
      <c r="A90" s="10"/>
      <c r="B90" s="37" t="str">
        <f>IF(A89="","-",IF(A90="","←",IF(OR(A90="cash request - advance",A90="cash request - reimbursement"),SUM(COUNTIF($A$5:A89,"cash request - advance"),COUNTIF($A$5:A89,"cash request - reimbursement"))+1,IF(OR(A90&lt;&gt;"cash request - advance",A90&lt;&gt;"cash request - reimbursement"),B89+0.01&amp;"",))))</f>
        <v>-</v>
      </c>
      <c r="C90" s="18"/>
      <c r="D90" s="19"/>
      <c r="E90" s="38">
        <f>IF(A90="advance - expended to date",0,IF(AND(A89="",A90&lt;&gt;""),"ERROR-MISSING RECORD TYPE ABOVE",IF(OR(A90="cash request - advance",A90="cash request - reimbursement"),SUMIF(B91:$B$1006,B90&amp;".*",E91:$E$1006),SUM(F90:AS90))))</f>
        <v>0</v>
      </c>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row>
    <row r="91" spans="1:45" x14ac:dyDescent="0.35">
      <c r="A91" s="10"/>
      <c r="B91" s="37" t="str">
        <f>IF(A90="","-",IF(A91="","←",IF(OR(A91="cash request - advance",A91="cash request - reimbursement"),SUM(COUNTIF($A$5:A90,"cash request - advance"),COUNTIF($A$5:A90,"cash request - reimbursement"))+1,IF(OR(A91&lt;&gt;"cash request - advance",A91&lt;&gt;"cash request - reimbursement"),B90+0.01&amp;"",))))</f>
        <v>-</v>
      </c>
      <c r="C91" s="18"/>
      <c r="D91" s="19"/>
      <c r="E91" s="38">
        <f>IF(A91="advance - expended to date",0,IF(AND(A90="",A91&lt;&gt;""),"ERROR-MISSING RECORD TYPE ABOVE",IF(OR(A91="cash request - advance",A91="cash request - reimbursement"),SUMIF(B92:$B$1006,B91&amp;".*",E92:$E$1006),SUM(F91:AS91))))</f>
        <v>0</v>
      </c>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row>
    <row r="92" spans="1:45" x14ac:dyDescent="0.35">
      <c r="A92" s="10"/>
      <c r="B92" s="37" t="str">
        <f>IF(A91="","-",IF(A92="","←",IF(OR(A92="cash request - advance",A92="cash request - reimbursement"),SUM(COUNTIF($A$5:A91,"cash request - advance"),COUNTIF($A$5:A91,"cash request - reimbursement"))+1,IF(OR(A92&lt;&gt;"cash request - advance",A92&lt;&gt;"cash request - reimbursement"),B91+0.01&amp;"",))))</f>
        <v>-</v>
      </c>
      <c r="C92" s="18"/>
      <c r="D92" s="19"/>
      <c r="E92" s="38">
        <f>IF(A92="advance - expended to date",0,IF(AND(A91="",A92&lt;&gt;""),"ERROR-MISSING RECORD TYPE ABOVE",IF(OR(A92="cash request - advance",A92="cash request - reimbursement"),SUMIF(B93:$B$1006,B92&amp;".*",E93:$E$1006),SUM(F92:AS92))))</f>
        <v>0</v>
      </c>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row>
    <row r="93" spans="1:45" x14ac:dyDescent="0.35">
      <c r="A93" s="10"/>
      <c r="B93" s="37" t="str">
        <f>IF(A92="","-",IF(A93="","←",IF(OR(A93="cash request - advance",A93="cash request - reimbursement"),SUM(COUNTIF($A$5:A92,"cash request - advance"),COUNTIF($A$5:A92,"cash request - reimbursement"))+1,IF(OR(A93&lt;&gt;"cash request - advance",A93&lt;&gt;"cash request - reimbursement"),B92+0.01&amp;"",))))</f>
        <v>-</v>
      </c>
      <c r="C93" s="18"/>
      <c r="D93" s="19"/>
      <c r="E93" s="38">
        <f>IF(A93="advance - expended to date",0,IF(AND(A92="",A93&lt;&gt;""),"ERROR-MISSING RECORD TYPE ABOVE",IF(OR(A93="cash request - advance",A93="cash request - reimbursement"),SUMIF(B94:$B$1006,B93&amp;".*",E94:$E$1006),SUM(F93:AS93))))</f>
        <v>0</v>
      </c>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row>
    <row r="94" spans="1:45" x14ac:dyDescent="0.35">
      <c r="A94" s="10"/>
      <c r="B94" s="37" t="str">
        <f>IF(A93="","-",IF(A94="","←",IF(OR(A94="cash request - advance",A94="cash request - reimbursement"),SUM(COUNTIF($A$5:A93,"cash request - advance"),COUNTIF($A$5:A93,"cash request - reimbursement"))+1,IF(OR(A94&lt;&gt;"cash request - advance",A94&lt;&gt;"cash request - reimbursement"),B93+0.01&amp;"",))))</f>
        <v>-</v>
      </c>
      <c r="C94" s="18"/>
      <c r="D94" s="19"/>
      <c r="E94" s="38">
        <f>IF(A94="advance - expended to date",0,IF(AND(A93="",A94&lt;&gt;""),"ERROR-MISSING RECORD TYPE ABOVE",IF(OR(A94="cash request - advance",A94="cash request - reimbursement"),SUMIF(B95:$B$1006,B94&amp;".*",E95:$E$1006),SUM(F94:AS94))))</f>
        <v>0</v>
      </c>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row>
    <row r="95" spans="1:45" x14ac:dyDescent="0.35">
      <c r="A95" s="10"/>
      <c r="B95" s="37" t="str">
        <f>IF(A94="","-",IF(A95="","←",IF(OR(A95="cash request - advance",A95="cash request - reimbursement"),SUM(COUNTIF($A$5:A94,"cash request - advance"),COUNTIF($A$5:A94,"cash request - reimbursement"))+1,IF(OR(A95&lt;&gt;"cash request - advance",A95&lt;&gt;"cash request - reimbursement"),B94+0.01&amp;"",))))</f>
        <v>-</v>
      </c>
      <c r="C95" s="18"/>
      <c r="D95" s="19"/>
      <c r="E95" s="38">
        <f>IF(A95="advance - expended to date",0,IF(AND(A94="",A95&lt;&gt;""),"ERROR-MISSING RECORD TYPE ABOVE",IF(OR(A95="cash request - advance",A95="cash request - reimbursement"),SUMIF(B96:$B$1006,B95&amp;".*",E96:$E$1006),SUM(F95:AS95))))</f>
        <v>0</v>
      </c>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row>
    <row r="96" spans="1:45" x14ac:dyDescent="0.35">
      <c r="A96" s="10"/>
      <c r="B96" s="37" t="str">
        <f>IF(A95="","-",IF(A96="","←",IF(OR(A96="cash request - advance",A96="cash request - reimbursement"),SUM(COUNTIF($A$5:A95,"cash request - advance"),COUNTIF($A$5:A95,"cash request - reimbursement"))+1,IF(OR(A96&lt;&gt;"cash request - advance",A96&lt;&gt;"cash request - reimbursement"),B95+0.01&amp;"",))))</f>
        <v>-</v>
      </c>
      <c r="C96" s="18"/>
      <c r="D96" s="19"/>
      <c r="E96" s="38">
        <f>IF(A96="advance - expended to date",0,IF(AND(A95="",A96&lt;&gt;""),"ERROR-MISSING RECORD TYPE ABOVE",IF(OR(A96="cash request - advance",A96="cash request - reimbursement"),SUMIF(B97:$B$1006,B96&amp;".*",E97:$E$1006),SUM(F96:AS96))))</f>
        <v>0</v>
      </c>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row>
    <row r="97" spans="1:45" x14ac:dyDescent="0.35">
      <c r="A97" s="10"/>
      <c r="B97" s="37" t="str">
        <f>IF(A96="","-",IF(A97="","←",IF(OR(A97="cash request - advance",A97="cash request - reimbursement"),SUM(COUNTIF($A$5:A96,"cash request - advance"),COUNTIF($A$5:A96,"cash request - reimbursement"))+1,IF(OR(A97&lt;&gt;"cash request - advance",A97&lt;&gt;"cash request - reimbursement"),B96+0.01&amp;"",))))</f>
        <v>-</v>
      </c>
      <c r="C97" s="18"/>
      <c r="D97" s="19"/>
      <c r="E97" s="38">
        <f>IF(A97="advance - expended to date",0,IF(AND(A96="",A97&lt;&gt;""),"ERROR-MISSING RECORD TYPE ABOVE",IF(OR(A97="cash request - advance",A97="cash request - reimbursement"),SUMIF(B98:$B$1006,B97&amp;".*",E98:$E$1006),SUM(F97:AS97))))</f>
        <v>0</v>
      </c>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row>
    <row r="98" spans="1:45" x14ac:dyDescent="0.35">
      <c r="A98" s="10"/>
      <c r="B98" s="37" t="str">
        <f>IF(A97="","-",IF(A98="","←",IF(OR(A98="cash request - advance",A98="cash request - reimbursement"),SUM(COUNTIF($A$5:A97,"cash request - advance"),COUNTIF($A$5:A97,"cash request - reimbursement"))+1,IF(OR(A98&lt;&gt;"cash request - advance",A98&lt;&gt;"cash request - reimbursement"),B97+0.01&amp;"",))))</f>
        <v>-</v>
      </c>
      <c r="C98" s="18"/>
      <c r="D98" s="19"/>
      <c r="E98" s="38">
        <f>IF(A98="advance - expended to date",0,IF(AND(A97="",A98&lt;&gt;""),"ERROR-MISSING RECORD TYPE ABOVE",IF(OR(A98="cash request - advance",A98="cash request - reimbursement"),SUMIF(B99:$B$1006,B98&amp;".*",E99:$E$1006),SUM(F98:AS98))))</f>
        <v>0</v>
      </c>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row>
    <row r="99" spans="1:45" x14ac:dyDescent="0.35">
      <c r="A99" s="10"/>
      <c r="B99" s="37" t="str">
        <f>IF(A98="","-",IF(A99="","←",IF(OR(A99="cash request - advance",A99="cash request - reimbursement"),SUM(COUNTIF($A$5:A98,"cash request - advance"),COUNTIF($A$5:A98,"cash request - reimbursement"))+1,IF(OR(A99&lt;&gt;"cash request - advance",A99&lt;&gt;"cash request - reimbursement"),B98+0.01&amp;"",))))</f>
        <v>-</v>
      </c>
      <c r="C99" s="18"/>
      <c r="D99" s="19"/>
      <c r="E99" s="38">
        <f>IF(A99="advance - expended to date",0,IF(AND(A98="",A99&lt;&gt;""),"ERROR-MISSING RECORD TYPE ABOVE",IF(OR(A99="cash request - advance",A99="cash request - reimbursement"),SUMIF(B100:$B$1006,B99&amp;".*",E100:$E$1006),SUM(F99:AS99))))</f>
        <v>0</v>
      </c>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row>
    <row r="100" spans="1:45" x14ac:dyDescent="0.35">
      <c r="A100" s="10"/>
      <c r="B100" s="37" t="str">
        <f>IF(A99="","-",IF(A100="","←",IF(OR(A100="cash request - advance",A100="cash request - reimbursement"),SUM(COUNTIF($A$5:A99,"cash request - advance"),COUNTIF($A$5:A99,"cash request - reimbursement"))+1,IF(OR(A100&lt;&gt;"cash request - advance",A100&lt;&gt;"cash request - reimbursement"),B99+0.01&amp;"",))))</f>
        <v>-</v>
      </c>
      <c r="C100" s="18"/>
      <c r="D100" s="19"/>
      <c r="E100" s="38">
        <f>IF(A100="advance - expended to date",0,IF(AND(A99="",A100&lt;&gt;""),"ERROR-MISSING RECORD TYPE ABOVE",IF(OR(A100="cash request - advance",A100="cash request - reimbursement"),SUMIF(B101:$B$1006,B100&amp;".*",E101:$E$1006),SUM(F100:AS100))))</f>
        <v>0</v>
      </c>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row>
    <row r="101" spans="1:45" x14ac:dyDescent="0.35">
      <c r="A101" s="10"/>
      <c r="B101" s="37" t="str">
        <f>IF(A100="","-",IF(A101="","←",IF(OR(A101="cash request - advance",A101="cash request - reimbursement"),SUM(COUNTIF($A$5:A100,"cash request - advance"),COUNTIF($A$5:A100,"cash request - reimbursement"))+1,IF(OR(A101&lt;&gt;"cash request - advance",A101&lt;&gt;"cash request - reimbursement"),B100+0.01&amp;"",))))</f>
        <v>-</v>
      </c>
      <c r="C101" s="18"/>
      <c r="D101" s="19"/>
      <c r="E101" s="38">
        <f>IF(A101="advance - expended to date",0,IF(AND(A100="",A101&lt;&gt;""),"ERROR-MISSING RECORD TYPE ABOVE",IF(OR(A101="cash request - advance",A101="cash request - reimbursement"),SUMIF(B102:$B$1006,B101&amp;".*",E102:$E$1006),SUM(F101:AS101))))</f>
        <v>0</v>
      </c>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row>
    <row r="102" spans="1:45" x14ac:dyDescent="0.35">
      <c r="A102" s="10"/>
      <c r="B102" s="37" t="str">
        <f>IF(A101="","-",IF(A102="","←",IF(OR(A102="cash request - advance",A102="cash request - reimbursement"),SUM(COUNTIF($A$5:A101,"cash request - advance"),COUNTIF($A$5:A101,"cash request - reimbursement"))+1,IF(OR(A102&lt;&gt;"cash request - advance",A102&lt;&gt;"cash request - reimbursement"),B101+0.01&amp;"",))))</f>
        <v>-</v>
      </c>
      <c r="C102" s="18"/>
      <c r="D102" s="19"/>
      <c r="E102" s="38">
        <f>IF(A102="advance - expended to date",0,IF(AND(A101="",A102&lt;&gt;""),"ERROR-MISSING RECORD TYPE ABOVE",IF(OR(A102="cash request - advance",A102="cash request - reimbursement"),SUMIF(B103:$B$1006,B102&amp;".*",E103:$E$1006),SUM(F102:AS102))))</f>
        <v>0</v>
      </c>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row>
    <row r="103" spans="1:45" x14ac:dyDescent="0.35">
      <c r="A103" s="10"/>
      <c r="B103" s="37" t="str">
        <f>IF(A102="","-",IF(A103="","←",IF(OR(A103="cash request - advance",A103="cash request - reimbursement"),SUM(COUNTIF($A$5:A102,"cash request - advance"),COUNTIF($A$5:A102,"cash request - reimbursement"))+1,IF(OR(A103&lt;&gt;"cash request - advance",A103&lt;&gt;"cash request - reimbursement"),B102+0.01&amp;"",))))</f>
        <v>-</v>
      </c>
      <c r="C103" s="18"/>
      <c r="D103" s="19"/>
      <c r="E103" s="38">
        <f>IF(A103="advance - expended to date",0,IF(AND(A102="",A103&lt;&gt;""),"ERROR-MISSING RECORD TYPE ABOVE",IF(OR(A103="cash request - advance",A103="cash request - reimbursement"),SUMIF(B104:$B$1006,B103&amp;".*",E104:$E$1006),SUM(F103:AS103))))</f>
        <v>0</v>
      </c>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row>
    <row r="104" spans="1:45" x14ac:dyDescent="0.35">
      <c r="A104" s="10"/>
      <c r="B104" s="37" t="str">
        <f>IF(A103="","-",IF(A104="","←",IF(OR(A104="cash request - advance",A104="cash request - reimbursement"),SUM(COUNTIF($A$5:A103,"cash request - advance"),COUNTIF($A$5:A103,"cash request - reimbursement"))+1,IF(OR(A104&lt;&gt;"cash request - advance",A104&lt;&gt;"cash request - reimbursement"),B103+0.01&amp;"",))))</f>
        <v>-</v>
      </c>
      <c r="C104" s="18"/>
      <c r="D104" s="19"/>
      <c r="E104" s="38">
        <f>IF(A104="advance - expended to date",0,IF(AND(A103="",A104&lt;&gt;""),"ERROR-MISSING RECORD TYPE ABOVE",IF(OR(A104="cash request - advance",A104="cash request - reimbursement"),SUMIF(B105:$B$1006,B104&amp;".*",E105:$E$1006),SUM(F104:AS104))))</f>
        <v>0</v>
      </c>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row>
    <row r="105" spans="1:45" x14ac:dyDescent="0.35">
      <c r="A105" s="10"/>
      <c r="B105" s="37" t="str">
        <f>IF(A104="","-",IF(A105="","←",IF(OR(A105="cash request - advance",A105="cash request - reimbursement"),SUM(COUNTIF($A$5:A104,"cash request - advance"),COUNTIF($A$5:A104,"cash request - reimbursement"))+1,IF(OR(A105&lt;&gt;"cash request - advance",A105&lt;&gt;"cash request - reimbursement"),B104+0.01&amp;"",))))</f>
        <v>-</v>
      </c>
      <c r="C105" s="18"/>
      <c r="D105" s="19"/>
      <c r="E105" s="38">
        <f>IF(A105="advance - expended to date",0,IF(AND(A104="",A105&lt;&gt;""),"ERROR-MISSING RECORD TYPE ABOVE",IF(OR(A105="cash request - advance",A105="cash request - reimbursement"),SUMIF(B106:$B$1006,B105&amp;".*",E106:$E$1006),SUM(F105:AS105))))</f>
        <v>0</v>
      </c>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row>
    <row r="106" spans="1:45" x14ac:dyDescent="0.35">
      <c r="A106" s="10"/>
      <c r="B106" s="37" t="str">
        <f>IF(A105="","-",IF(A106="","←",IF(OR(A106="cash request - advance",A106="cash request - reimbursement"),SUM(COUNTIF($A$5:A105,"cash request - advance"),COUNTIF($A$5:A105,"cash request - reimbursement"))+1,IF(OR(A106&lt;&gt;"cash request - advance",A106&lt;&gt;"cash request - reimbursement"),B105+0.01&amp;"",))))</f>
        <v>-</v>
      </c>
      <c r="C106" s="18"/>
      <c r="D106" s="19"/>
      <c r="E106" s="38">
        <f>IF(A106="advance - expended to date",0,IF(AND(A105="",A106&lt;&gt;""),"ERROR-MISSING RECORD TYPE ABOVE",IF(OR(A106="cash request - advance",A106="cash request - reimbursement"),SUMIF(B107:$B$1006,B106&amp;".*",E107:$E$1006),SUM(F106:AS106))))</f>
        <v>0</v>
      </c>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row>
    <row r="107" spans="1:45" x14ac:dyDescent="0.35">
      <c r="A107" s="10"/>
      <c r="B107" s="37" t="str">
        <f>IF(A106="","-",IF(A107="","←",IF(OR(A107="cash request - advance",A107="cash request - reimbursement"),SUM(COUNTIF($A$5:A106,"cash request - advance"),COUNTIF($A$5:A106,"cash request - reimbursement"))+1,IF(OR(A107&lt;&gt;"cash request - advance",A107&lt;&gt;"cash request - reimbursement"),B106+0.01&amp;"",))))</f>
        <v>-</v>
      </c>
      <c r="C107" s="18"/>
      <c r="D107" s="19"/>
      <c r="E107" s="38">
        <f>IF(A107="advance - expended to date",0,IF(AND(A106="",A107&lt;&gt;""),"ERROR-MISSING RECORD TYPE ABOVE",IF(OR(A107="cash request - advance",A107="cash request - reimbursement"),SUMIF(B108:$B$1006,B107&amp;".*",E108:$E$1006),SUM(F107:AS107))))</f>
        <v>0</v>
      </c>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row>
    <row r="108" spans="1:45" x14ac:dyDescent="0.35">
      <c r="A108" s="10"/>
      <c r="B108" s="37" t="str">
        <f>IF(A107="","-",IF(A108="","←",IF(OR(A108="cash request - advance",A108="cash request - reimbursement"),SUM(COUNTIF($A$5:A107,"cash request - advance"),COUNTIF($A$5:A107,"cash request - reimbursement"))+1,IF(OR(A108&lt;&gt;"cash request - advance",A108&lt;&gt;"cash request - reimbursement"),B107+0.01&amp;"",))))</f>
        <v>-</v>
      </c>
      <c r="C108" s="18"/>
      <c r="D108" s="19"/>
      <c r="E108" s="38">
        <f>IF(A108="advance - expended to date",0,IF(AND(A107="",A108&lt;&gt;""),"ERROR-MISSING RECORD TYPE ABOVE",IF(OR(A108="cash request - advance",A108="cash request - reimbursement"),SUMIF(B109:$B$1006,B108&amp;".*",E109:$E$1006),SUM(F108:AS108))))</f>
        <v>0</v>
      </c>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row>
    <row r="109" spans="1:45" x14ac:dyDescent="0.35">
      <c r="A109" s="10"/>
      <c r="B109" s="37" t="str">
        <f>IF(A108="","-",IF(A109="","←",IF(OR(A109="cash request - advance",A109="cash request - reimbursement"),SUM(COUNTIF($A$5:A108,"cash request - advance"),COUNTIF($A$5:A108,"cash request - reimbursement"))+1,IF(OR(A109&lt;&gt;"cash request - advance",A109&lt;&gt;"cash request - reimbursement"),B108+0.01&amp;"",))))</f>
        <v>-</v>
      </c>
      <c r="C109" s="18"/>
      <c r="D109" s="19"/>
      <c r="E109" s="38">
        <f>IF(A109="advance - expended to date",0,IF(AND(A108="",A109&lt;&gt;""),"ERROR-MISSING RECORD TYPE ABOVE",IF(OR(A109="cash request - advance",A109="cash request - reimbursement"),SUMIF(B110:$B$1006,B109&amp;".*",E110:$E$1006),SUM(F109:AS109))))</f>
        <v>0</v>
      </c>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row>
    <row r="110" spans="1:45" x14ac:dyDescent="0.35">
      <c r="A110" s="10"/>
      <c r="B110" s="37" t="str">
        <f>IF(A109="","-",IF(A110="","←",IF(OR(A110="cash request - advance",A110="cash request - reimbursement"),SUM(COUNTIF($A$5:A109,"cash request - advance"),COUNTIF($A$5:A109,"cash request - reimbursement"))+1,IF(OR(A110&lt;&gt;"cash request - advance",A110&lt;&gt;"cash request - reimbursement"),B109+0.01&amp;"",))))</f>
        <v>-</v>
      </c>
      <c r="C110" s="18"/>
      <c r="D110" s="19"/>
      <c r="E110" s="38">
        <f>IF(A110="advance - expended to date",0,IF(AND(A109="",A110&lt;&gt;""),"ERROR-MISSING RECORD TYPE ABOVE",IF(OR(A110="cash request - advance",A110="cash request - reimbursement"),SUMIF(B111:$B$1006,B110&amp;".*",E111:$E$1006),SUM(F110:AS110))))</f>
        <v>0</v>
      </c>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row>
    <row r="111" spans="1:45" x14ac:dyDescent="0.35">
      <c r="A111" s="10"/>
      <c r="B111" s="37" t="str">
        <f>IF(A110="","-",IF(A111="","←",IF(OR(A111="cash request - advance",A111="cash request - reimbursement"),SUM(COUNTIF($A$5:A110,"cash request - advance"),COUNTIF($A$5:A110,"cash request - reimbursement"))+1,IF(OR(A111&lt;&gt;"cash request - advance",A111&lt;&gt;"cash request - reimbursement"),B110+0.01&amp;"",))))</f>
        <v>-</v>
      </c>
      <c r="C111" s="18"/>
      <c r="D111" s="19"/>
      <c r="E111" s="38">
        <f>IF(A111="advance - expended to date",0,IF(AND(A110="",A111&lt;&gt;""),"ERROR-MISSING RECORD TYPE ABOVE",IF(OR(A111="cash request - advance",A111="cash request - reimbursement"),SUMIF(B112:$B$1006,B111&amp;".*",E112:$E$1006),SUM(F111:AS111))))</f>
        <v>0</v>
      </c>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row>
    <row r="112" spans="1:45" x14ac:dyDescent="0.35">
      <c r="A112" s="10"/>
      <c r="B112" s="37" t="str">
        <f>IF(A111="","-",IF(A112="","←",IF(OR(A112="cash request - advance",A112="cash request - reimbursement"),SUM(COUNTIF($A$5:A111,"cash request - advance"),COUNTIF($A$5:A111,"cash request - reimbursement"))+1,IF(OR(A112&lt;&gt;"cash request - advance",A112&lt;&gt;"cash request - reimbursement"),B111+0.01&amp;"",))))</f>
        <v>-</v>
      </c>
      <c r="C112" s="18"/>
      <c r="D112" s="19"/>
      <c r="E112" s="38">
        <f>IF(A112="advance - expended to date",0,IF(AND(A111="",A112&lt;&gt;""),"ERROR-MISSING RECORD TYPE ABOVE",IF(OR(A112="cash request - advance",A112="cash request - reimbursement"),SUMIF(B113:$B$1006,B112&amp;".*",E113:$E$1006),SUM(F112:AS112))))</f>
        <v>0</v>
      </c>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row>
    <row r="113" spans="1:45" x14ac:dyDescent="0.35">
      <c r="A113" s="10"/>
      <c r="B113" s="37" t="str">
        <f>IF(A112="","-",IF(A113="","←",IF(OR(A113="cash request - advance",A113="cash request - reimbursement"),SUM(COUNTIF($A$5:A112,"cash request - advance"),COUNTIF($A$5:A112,"cash request - reimbursement"))+1,IF(OR(A113&lt;&gt;"cash request - advance",A113&lt;&gt;"cash request - reimbursement"),B112+0.01&amp;"",))))</f>
        <v>-</v>
      </c>
      <c r="C113" s="18"/>
      <c r="D113" s="19"/>
      <c r="E113" s="38">
        <f>IF(A113="advance - expended to date",0,IF(AND(A112="",A113&lt;&gt;""),"ERROR-MISSING RECORD TYPE ABOVE",IF(OR(A113="cash request - advance",A113="cash request - reimbursement"),SUMIF(B114:$B$1006,B113&amp;".*",E114:$E$1006),SUM(F113:AS113))))</f>
        <v>0</v>
      </c>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row>
    <row r="114" spans="1:45" x14ac:dyDescent="0.35">
      <c r="A114" s="10"/>
      <c r="B114" s="37" t="str">
        <f>IF(A113="","-",IF(A114="","←",IF(OR(A114="cash request - advance",A114="cash request - reimbursement"),SUM(COUNTIF($A$5:A113,"cash request - advance"),COUNTIF($A$5:A113,"cash request - reimbursement"))+1,IF(OR(A114&lt;&gt;"cash request - advance",A114&lt;&gt;"cash request - reimbursement"),B113+0.01&amp;"",))))</f>
        <v>-</v>
      </c>
      <c r="C114" s="18"/>
      <c r="D114" s="19"/>
      <c r="E114" s="38">
        <f>IF(A114="advance - expended to date",0,IF(AND(A113="",A114&lt;&gt;""),"ERROR-MISSING RECORD TYPE ABOVE",IF(OR(A114="cash request - advance",A114="cash request - reimbursement"),SUMIF(B115:$B$1006,B114&amp;".*",E115:$E$1006),SUM(F114:AS114))))</f>
        <v>0</v>
      </c>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row>
    <row r="115" spans="1:45" x14ac:dyDescent="0.35">
      <c r="A115" s="10"/>
      <c r="B115" s="37" t="str">
        <f>IF(A114="","-",IF(A115="","←",IF(OR(A115="cash request - advance",A115="cash request - reimbursement"),SUM(COUNTIF($A$5:A114,"cash request - advance"),COUNTIF($A$5:A114,"cash request - reimbursement"))+1,IF(OR(A115&lt;&gt;"cash request - advance",A115&lt;&gt;"cash request - reimbursement"),B114+0.01&amp;"",))))</f>
        <v>-</v>
      </c>
      <c r="C115" s="18"/>
      <c r="D115" s="19"/>
      <c r="E115" s="38">
        <f>IF(A115="advance - expended to date",0,IF(AND(A114="",A115&lt;&gt;""),"ERROR-MISSING RECORD TYPE ABOVE",IF(OR(A115="cash request - advance",A115="cash request - reimbursement"),SUMIF(B116:$B$1006,B115&amp;".*",E116:$E$1006),SUM(F115:AS115))))</f>
        <v>0</v>
      </c>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row>
    <row r="116" spans="1:45" x14ac:dyDescent="0.35">
      <c r="A116" s="10"/>
      <c r="B116" s="37" t="str">
        <f>IF(A115="","-",IF(A116="","←",IF(OR(A116="cash request - advance",A116="cash request - reimbursement"),SUM(COUNTIF($A$5:A115,"cash request - advance"),COUNTIF($A$5:A115,"cash request - reimbursement"))+1,IF(OR(A116&lt;&gt;"cash request - advance",A116&lt;&gt;"cash request - reimbursement"),B115+0.01&amp;"",))))</f>
        <v>-</v>
      </c>
      <c r="C116" s="18"/>
      <c r="D116" s="19"/>
      <c r="E116" s="38">
        <f>IF(A116="advance - expended to date",0,IF(AND(A115="",A116&lt;&gt;""),"ERROR-MISSING RECORD TYPE ABOVE",IF(OR(A116="cash request - advance",A116="cash request - reimbursement"),SUMIF(B117:$B$1006,B116&amp;".*",E117:$E$1006),SUM(F116:AS116))))</f>
        <v>0</v>
      </c>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row>
    <row r="117" spans="1:45" x14ac:dyDescent="0.35">
      <c r="A117" s="10"/>
      <c r="B117" s="37" t="str">
        <f>IF(A116="","-",IF(A117="","←",IF(OR(A117="cash request - advance",A117="cash request - reimbursement"),SUM(COUNTIF($A$5:A116,"cash request - advance"),COUNTIF($A$5:A116,"cash request - reimbursement"))+1,IF(OR(A117&lt;&gt;"cash request - advance",A117&lt;&gt;"cash request - reimbursement"),B116+0.01&amp;"",))))</f>
        <v>-</v>
      </c>
      <c r="C117" s="18"/>
      <c r="D117" s="19"/>
      <c r="E117" s="38">
        <f>IF(A117="advance - expended to date",0,IF(AND(A116="",A117&lt;&gt;""),"ERROR-MISSING RECORD TYPE ABOVE",IF(OR(A117="cash request - advance",A117="cash request - reimbursement"),SUMIF(B118:$B$1006,B117&amp;".*",E118:$E$1006),SUM(F117:AS117))))</f>
        <v>0</v>
      </c>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row>
    <row r="118" spans="1:45" x14ac:dyDescent="0.35">
      <c r="A118" s="10"/>
      <c r="B118" s="37" t="str">
        <f>IF(A117="","-",IF(A118="","←",IF(OR(A118="cash request - advance",A118="cash request - reimbursement"),SUM(COUNTIF($A$5:A117,"cash request - advance"),COUNTIF($A$5:A117,"cash request - reimbursement"))+1,IF(OR(A118&lt;&gt;"cash request - advance",A118&lt;&gt;"cash request - reimbursement"),B117+0.01&amp;"",))))</f>
        <v>-</v>
      </c>
      <c r="C118" s="18"/>
      <c r="D118" s="19"/>
      <c r="E118" s="38">
        <f>IF(A118="advance - expended to date",0,IF(AND(A117="",A118&lt;&gt;""),"ERROR-MISSING RECORD TYPE ABOVE",IF(OR(A118="cash request - advance",A118="cash request - reimbursement"),SUMIF(B119:$B$1006,B118&amp;".*",E119:$E$1006),SUM(F118:AS118))))</f>
        <v>0</v>
      </c>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row>
    <row r="119" spans="1:45" x14ac:dyDescent="0.35">
      <c r="A119" s="10"/>
      <c r="B119" s="37" t="str">
        <f>IF(A118="","-",IF(A119="","←",IF(OR(A119="cash request - advance",A119="cash request - reimbursement"),SUM(COUNTIF($A$5:A118,"cash request - advance"),COUNTIF($A$5:A118,"cash request - reimbursement"))+1,IF(OR(A119&lt;&gt;"cash request - advance",A119&lt;&gt;"cash request - reimbursement"),B118+0.01&amp;"",))))</f>
        <v>-</v>
      </c>
      <c r="C119" s="18"/>
      <c r="D119" s="19"/>
      <c r="E119" s="38">
        <f>IF(A119="advance - expended to date",0,IF(AND(A118="",A119&lt;&gt;""),"ERROR-MISSING RECORD TYPE ABOVE",IF(OR(A119="cash request - advance",A119="cash request - reimbursement"),SUMIF(B120:$B$1006,B119&amp;".*",E120:$E$1006),SUM(F119:AS119))))</f>
        <v>0</v>
      </c>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row>
    <row r="120" spans="1:45" x14ac:dyDescent="0.35">
      <c r="A120" s="10"/>
      <c r="B120" s="37" t="str">
        <f>IF(A119="","-",IF(A120="","←",IF(OR(A120="cash request - advance",A120="cash request - reimbursement"),SUM(COUNTIF($A$5:A119,"cash request - advance"),COUNTIF($A$5:A119,"cash request - reimbursement"))+1,IF(OR(A120&lt;&gt;"cash request - advance",A120&lt;&gt;"cash request - reimbursement"),B119+0.01&amp;"",))))</f>
        <v>-</v>
      </c>
      <c r="C120" s="18"/>
      <c r="D120" s="19"/>
      <c r="E120" s="38">
        <f>IF(A120="advance - expended to date",0,IF(AND(A119="",A120&lt;&gt;""),"ERROR-MISSING RECORD TYPE ABOVE",IF(OR(A120="cash request - advance",A120="cash request - reimbursement"),SUMIF(B121:$B$1006,B120&amp;".*",E121:$E$1006),SUM(F120:AS120))))</f>
        <v>0</v>
      </c>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row>
    <row r="121" spans="1:45" x14ac:dyDescent="0.35">
      <c r="A121" s="10"/>
      <c r="B121" s="37" t="str">
        <f>IF(A120="","-",IF(A121="","←",IF(OR(A121="cash request - advance",A121="cash request - reimbursement"),SUM(COUNTIF($A$5:A120,"cash request - advance"),COUNTIF($A$5:A120,"cash request - reimbursement"))+1,IF(OR(A121&lt;&gt;"cash request - advance",A121&lt;&gt;"cash request - reimbursement"),B120+0.01&amp;"",))))</f>
        <v>-</v>
      </c>
      <c r="C121" s="18"/>
      <c r="D121" s="19"/>
      <c r="E121" s="38">
        <f>IF(A121="advance - expended to date",0,IF(AND(A120="",A121&lt;&gt;""),"ERROR-MISSING RECORD TYPE ABOVE",IF(OR(A121="cash request - advance",A121="cash request - reimbursement"),SUMIF(B122:$B$1006,B121&amp;".*",E122:$E$1006),SUM(F121:AS121))))</f>
        <v>0</v>
      </c>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row>
    <row r="122" spans="1:45" x14ac:dyDescent="0.35">
      <c r="A122" s="10"/>
      <c r="B122" s="37" t="str">
        <f>IF(A121="","-",IF(A122="","←",IF(OR(A122="cash request - advance",A122="cash request - reimbursement"),SUM(COUNTIF($A$5:A121,"cash request - advance"),COUNTIF($A$5:A121,"cash request - reimbursement"))+1,IF(OR(A122&lt;&gt;"cash request - advance",A122&lt;&gt;"cash request - reimbursement"),B121+0.01&amp;"",))))</f>
        <v>-</v>
      </c>
      <c r="C122" s="18"/>
      <c r="D122" s="19"/>
      <c r="E122" s="38">
        <f>IF(A122="advance - expended to date",0,IF(AND(A121="",A122&lt;&gt;""),"ERROR-MISSING RECORD TYPE ABOVE",IF(OR(A122="cash request - advance",A122="cash request - reimbursement"),SUMIF(B123:$B$1006,B122&amp;".*",E123:$E$1006),SUM(F122:AS122))))</f>
        <v>0</v>
      </c>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row>
    <row r="123" spans="1:45" x14ac:dyDescent="0.35">
      <c r="A123" s="10"/>
      <c r="B123" s="37" t="str">
        <f>IF(A122="","-",IF(A123="","←",IF(OR(A123="cash request - advance",A123="cash request - reimbursement"),SUM(COUNTIF($A$5:A122,"cash request - advance"),COUNTIF($A$5:A122,"cash request - reimbursement"))+1,IF(OR(A123&lt;&gt;"cash request - advance",A123&lt;&gt;"cash request - reimbursement"),B122+0.01&amp;"",))))</f>
        <v>-</v>
      </c>
      <c r="C123" s="18"/>
      <c r="D123" s="19"/>
      <c r="E123" s="38">
        <f>IF(A123="advance - expended to date",0,IF(AND(A122="",A123&lt;&gt;""),"ERROR-MISSING RECORD TYPE ABOVE",IF(OR(A123="cash request - advance",A123="cash request - reimbursement"),SUMIF(B124:$B$1006,B123&amp;".*",E124:$E$1006),SUM(F123:AS123))))</f>
        <v>0</v>
      </c>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row>
    <row r="124" spans="1:45" x14ac:dyDescent="0.35">
      <c r="A124" s="10"/>
      <c r="B124" s="37" t="str">
        <f>IF(A123="","-",IF(A124="","←",IF(OR(A124="cash request - advance",A124="cash request - reimbursement"),SUM(COUNTIF($A$5:A123,"cash request - advance"),COUNTIF($A$5:A123,"cash request - reimbursement"))+1,IF(OR(A124&lt;&gt;"cash request - advance",A124&lt;&gt;"cash request - reimbursement"),B123+0.01&amp;"",))))</f>
        <v>-</v>
      </c>
      <c r="C124" s="18"/>
      <c r="D124" s="19"/>
      <c r="E124" s="38">
        <f>IF(A124="advance - expended to date",0,IF(AND(A123="",A124&lt;&gt;""),"ERROR-MISSING RECORD TYPE ABOVE",IF(OR(A124="cash request - advance",A124="cash request - reimbursement"),SUMIF(B125:$B$1006,B124&amp;".*",E125:$E$1006),SUM(F124:AS124))))</f>
        <v>0</v>
      </c>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row>
    <row r="125" spans="1:45" x14ac:dyDescent="0.35">
      <c r="A125" s="10"/>
      <c r="B125" s="37" t="str">
        <f>IF(A124="","-",IF(A125="","←",IF(OR(A125="cash request - advance",A125="cash request - reimbursement"),SUM(COUNTIF($A$5:A124,"cash request - advance"),COUNTIF($A$5:A124,"cash request - reimbursement"))+1,IF(OR(A125&lt;&gt;"cash request - advance",A125&lt;&gt;"cash request - reimbursement"),B124+0.01&amp;"",))))</f>
        <v>-</v>
      </c>
      <c r="C125" s="18"/>
      <c r="D125" s="19"/>
      <c r="E125" s="38">
        <f>IF(A125="advance - expended to date",0,IF(AND(A124="",A125&lt;&gt;""),"ERROR-MISSING RECORD TYPE ABOVE",IF(OR(A125="cash request - advance",A125="cash request - reimbursement"),SUMIF(B126:$B$1006,B125&amp;".*",E126:$E$1006),SUM(F125:AS125))))</f>
        <v>0</v>
      </c>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row>
    <row r="126" spans="1:45" x14ac:dyDescent="0.35">
      <c r="A126" s="10"/>
      <c r="B126" s="37" t="str">
        <f>IF(A125="","-",IF(A126="","←",IF(OR(A126="cash request - advance",A126="cash request - reimbursement"),SUM(COUNTIF($A$5:A125,"cash request - advance"),COUNTIF($A$5:A125,"cash request - reimbursement"))+1,IF(OR(A126&lt;&gt;"cash request - advance",A126&lt;&gt;"cash request - reimbursement"),B125+0.01&amp;"",))))</f>
        <v>-</v>
      </c>
      <c r="C126" s="18"/>
      <c r="D126" s="19"/>
      <c r="E126" s="38">
        <f>IF(A126="advance - expended to date",0,IF(AND(A125="",A126&lt;&gt;""),"ERROR-MISSING RECORD TYPE ABOVE",IF(OR(A126="cash request - advance",A126="cash request - reimbursement"),SUMIF(B127:$B$1006,B126&amp;".*",E127:$E$1006),SUM(F126:AS126))))</f>
        <v>0</v>
      </c>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row>
    <row r="127" spans="1:45" x14ac:dyDescent="0.35">
      <c r="A127" s="10"/>
      <c r="B127" s="37" t="str">
        <f>IF(A126="","-",IF(A127="","←",IF(OR(A127="cash request - advance",A127="cash request - reimbursement"),SUM(COUNTIF($A$5:A126,"cash request - advance"),COUNTIF($A$5:A126,"cash request - reimbursement"))+1,IF(OR(A127&lt;&gt;"cash request - advance",A127&lt;&gt;"cash request - reimbursement"),B126+0.01&amp;"",))))</f>
        <v>-</v>
      </c>
      <c r="C127" s="18"/>
      <c r="D127" s="19"/>
      <c r="E127" s="38">
        <f>IF(A127="advance - expended to date",0,IF(AND(A126="",A127&lt;&gt;""),"ERROR-MISSING RECORD TYPE ABOVE",IF(OR(A127="cash request - advance",A127="cash request - reimbursement"),SUMIF(B128:$B$1006,B127&amp;".*",E128:$E$1006),SUM(F127:AS127))))</f>
        <v>0</v>
      </c>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row>
    <row r="128" spans="1:45" x14ac:dyDescent="0.35">
      <c r="A128" s="10"/>
      <c r="B128" s="37" t="str">
        <f>IF(A127="","-",IF(A128="","←",IF(OR(A128="cash request - advance",A128="cash request - reimbursement"),SUM(COUNTIF($A$5:A127,"cash request - advance"),COUNTIF($A$5:A127,"cash request - reimbursement"))+1,IF(OR(A128&lt;&gt;"cash request - advance",A128&lt;&gt;"cash request - reimbursement"),B127+0.01&amp;"",))))</f>
        <v>-</v>
      </c>
      <c r="C128" s="18"/>
      <c r="D128" s="19"/>
      <c r="E128" s="38">
        <f>IF(A128="advance - expended to date",0,IF(AND(A127="",A128&lt;&gt;""),"ERROR-MISSING RECORD TYPE ABOVE",IF(OR(A128="cash request - advance",A128="cash request - reimbursement"),SUMIF(B129:$B$1006,B128&amp;".*",E129:$E$1006),SUM(F128:AS128))))</f>
        <v>0</v>
      </c>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row>
    <row r="129" spans="1:45" x14ac:dyDescent="0.35">
      <c r="A129" s="10"/>
      <c r="B129" s="37" t="str">
        <f>IF(A128="","-",IF(A129="","←",IF(OR(A129="cash request - advance",A129="cash request - reimbursement"),SUM(COUNTIF($A$5:A128,"cash request - advance"),COUNTIF($A$5:A128,"cash request - reimbursement"))+1,IF(OR(A129&lt;&gt;"cash request - advance",A129&lt;&gt;"cash request - reimbursement"),B128+0.01&amp;"",))))</f>
        <v>-</v>
      </c>
      <c r="C129" s="18"/>
      <c r="D129" s="19"/>
      <c r="E129" s="38">
        <f>IF(A129="advance - expended to date",0,IF(AND(A128="",A129&lt;&gt;""),"ERROR-MISSING RECORD TYPE ABOVE",IF(OR(A129="cash request - advance",A129="cash request - reimbursement"),SUMIF(B130:$B$1006,B129&amp;".*",E130:$E$1006),SUM(F129:AS129))))</f>
        <v>0</v>
      </c>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row>
    <row r="130" spans="1:45" x14ac:dyDescent="0.35">
      <c r="A130" s="10"/>
      <c r="B130" s="37" t="str">
        <f>IF(A129="","-",IF(A130="","←",IF(OR(A130="cash request - advance",A130="cash request - reimbursement"),SUM(COUNTIF($A$5:A129,"cash request - advance"),COUNTIF($A$5:A129,"cash request - reimbursement"))+1,IF(OR(A130&lt;&gt;"cash request - advance",A130&lt;&gt;"cash request - reimbursement"),B129+0.01&amp;"",))))</f>
        <v>-</v>
      </c>
      <c r="C130" s="18"/>
      <c r="D130" s="19"/>
      <c r="E130" s="38">
        <f>IF(A130="advance - expended to date",0,IF(AND(A129="",A130&lt;&gt;""),"ERROR-MISSING RECORD TYPE ABOVE",IF(OR(A130="cash request - advance",A130="cash request - reimbursement"),SUMIF(B131:$B$1006,B130&amp;".*",E131:$E$1006),SUM(F130:AS130))))</f>
        <v>0</v>
      </c>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row>
    <row r="131" spans="1:45" x14ac:dyDescent="0.35">
      <c r="A131" s="10"/>
      <c r="B131" s="37" t="str">
        <f>IF(A130="","-",IF(A131="","←",IF(OR(A131="cash request - advance",A131="cash request - reimbursement"),SUM(COUNTIF($A$5:A130,"cash request - advance"),COUNTIF($A$5:A130,"cash request - reimbursement"))+1,IF(OR(A131&lt;&gt;"cash request - advance",A131&lt;&gt;"cash request - reimbursement"),B130+0.01&amp;"",))))</f>
        <v>-</v>
      </c>
      <c r="C131" s="18"/>
      <c r="D131" s="19"/>
      <c r="E131" s="38">
        <f>IF(A131="advance - expended to date",0,IF(AND(A130="",A131&lt;&gt;""),"ERROR-MISSING RECORD TYPE ABOVE",IF(OR(A131="cash request - advance",A131="cash request - reimbursement"),SUMIF(B132:$B$1006,B131&amp;".*",E132:$E$1006),SUM(F131:AS131))))</f>
        <v>0</v>
      </c>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row>
    <row r="132" spans="1:45" x14ac:dyDescent="0.35">
      <c r="A132" s="10"/>
      <c r="B132" s="37" t="str">
        <f>IF(A131="","-",IF(A132="","←",IF(OR(A132="cash request - advance",A132="cash request - reimbursement"),SUM(COUNTIF($A$5:A131,"cash request - advance"),COUNTIF($A$5:A131,"cash request - reimbursement"))+1,IF(OR(A132&lt;&gt;"cash request - advance",A132&lt;&gt;"cash request - reimbursement"),B131+0.01&amp;"",))))</f>
        <v>-</v>
      </c>
      <c r="C132" s="18"/>
      <c r="D132" s="19"/>
      <c r="E132" s="38">
        <f>IF(A132="advance - expended to date",0,IF(AND(A131="",A132&lt;&gt;""),"ERROR-MISSING RECORD TYPE ABOVE",IF(OR(A132="cash request - advance",A132="cash request - reimbursement"),SUMIF(B133:$B$1006,B132&amp;".*",E133:$E$1006),SUM(F132:AS132))))</f>
        <v>0</v>
      </c>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row>
    <row r="133" spans="1:45" x14ac:dyDescent="0.35">
      <c r="A133" s="10"/>
      <c r="B133" s="37" t="str">
        <f>IF(A132="","-",IF(A133="","←",IF(OR(A133="cash request - advance",A133="cash request - reimbursement"),SUM(COUNTIF($A$5:A132,"cash request - advance"),COUNTIF($A$5:A132,"cash request - reimbursement"))+1,IF(OR(A133&lt;&gt;"cash request - advance",A133&lt;&gt;"cash request - reimbursement"),B132+0.01&amp;"",))))</f>
        <v>-</v>
      </c>
      <c r="C133" s="18"/>
      <c r="D133" s="19"/>
      <c r="E133" s="38">
        <f>IF(A133="advance - expended to date",0,IF(AND(A132="",A133&lt;&gt;""),"ERROR-MISSING RECORD TYPE ABOVE",IF(OR(A133="cash request - advance",A133="cash request - reimbursement"),SUMIF(B134:$B$1006,B133&amp;".*",E134:$E$1006),SUM(F133:AS133))))</f>
        <v>0</v>
      </c>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row>
    <row r="134" spans="1:45" x14ac:dyDescent="0.35">
      <c r="A134" s="10"/>
      <c r="B134" s="37" t="str">
        <f>IF(A133="","-",IF(A134="","←",IF(OR(A134="cash request - advance",A134="cash request - reimbursement"),SUM(COUNTIF($A$5:A133,"cash request - advance"),COUNTIF($A$5:A133,"cash request - reimbursement"))+1,IF(OR(A134&lt;&gt;"cash request - advance",A134&lt;&gt;"cash request - reimbursement"),B133+0.01&amp;"",))))</f>
        <v>-</v>
      </c>
      <c r="C134" s="18"/>
      <c r="D134" s="19"/>
      <c r="E134" s="38">
        <f>IF(A134="advance - expended to date",0,IF(AND(A133="",A134&lt;&gt;""),"ERROR-MISSING RECORD TYPE ABOVE",IF(OR(A134="cash request - advance",A134="cash request - reimbursement"),SUMIF(B135:$B$1006,B134&amp;".*",E135:$E$1006),SUM(F134:AS134))))</f>
        <v>0</v>
      </c>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row>
    <row r="135" spans="1:45" x14ac:dyDescent="0.35">
      <c r="A135" s="10"/>
      <c r="B135" s="37" t="str">
        <f>IF(A134="","-",IF(A135="","←",IF(OR(A135="cash request - advance",A135="cash request - reimbursement"),SUM(COUNTIF($A$5:A134,"cash request - advance"),COUNTIF($A$5:A134,"cash request - reimbursement"))+1,IF(OR(A135&lt;&gt;"cash request - advance",A135&lt;&gt;"cash request - reimbursement"),B134+0.01&amp;"",))))</f>
        <v>-</v>
      </c>
      <c r="C135" s="18"/>
      <c r="D135" s="19"/>
      <c r="E135" s="38">
        <f>IF(A135="advance - expended to date",0,IF(AND(A134="",A135&lt;&gt;""),"ERROR-MISSING RECORD TYPE ABOVE",IF(OR(A135="cash request - advance",A135="cash request - reimbursement"),SUMIF(B136:$B$1006,B135&amp;".*",E136:$E$1006),SUM(F135:AS135))))</f>
        <v>0</v>
      </c>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row>
    <row r="136" spans="1:45" x14ac:dyDescent="0.35">
      <c r="A136" s="10"/>
      <c r="B136" s="37" t="str">
        <f>IF(A135="","-",IF(A136="","←",IF(OR(A136="cash request - advance",A136="cash request - reimbursement"),SUM(COUNTIF($A$5:A135,"cash request - advance"),COUNTIF($A$5:A135,"cash request - reimbursement"))+1,IF(OR(A136&lt;&gt;"cash request - advance",A136&lt;&gt;"cash request - reimbursement"),B135+0.01&amp;"",))))</f>
        <v>-</v>
      </c>
      <c r="C136" s="18"/>
      <c r="D136" s="19"/>
      <c r="E136" s="38">
        <f>IF(A136="advance - expended to date",0,IF(AND(A135="",A136&lt;&gt;""),"ERROR-MISSING RECORD TYPE ABOVE",IF(OR(A136="cash request - advance",A136="cash request - reimbursement"),SUMIF(B137:$B$1006,B136&amp;".*",E137:$E$1006),SUM(F136:AS136))))</f>
        <v>0</v>
      </c>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row>
    <row r="137" spans="1:45" x14ac:dyDescent="0.35">
      <c r="A137" s="10"/>
      <c r="B137" s="37" t="str">
        <f>IF(A136="","-",IF(A137="","←",IF(OR(A137="cash request - advance",A137="cash request - reimbursement"),SUM(COUNTIF($A$5:A136,"cash request - advance"),COUNTIF($A$5:A136,"cash request - reimbursement"))+1,IF(OR(A137&lt;&gt;"cash request - advance",A137&lt;&gt;"cash request - reimbursement"),B136+0.01&amp;"",))))</f>
        <v>-</v>
      </c>
      <c r="C137" s="18"/>
      <c r="D137" s="19"/>
      <c r="E137" s="38">
        <f>IF(A137="advance - expended to date",0,IF(AND(A136="",A137&lt;&gt;""),"ERROR-MISSING RECORD TYPE ABOVE",IF(OR(A137="cash request - advance",A137="cash request - reimbursement"),SUMIF(B138:$B$1006,B137&amp;".*",E138:$E$1006),SUM(F137:AS137))))</f>
        <v>0</v>
      </c>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row>
    <row r="138" spans="1:45" x14ac:dyDescent="0.35">
      <c r="A138" s="10"/>
      <c r="B138" s="37" t="str">
        <f>IF(A137="","-",IF(A138="","←",IF(OR(A138="cash request - advance",A138="cash request - reimbursement"),SUM(COUNTIF($A$5:A137,"cash request - advance"),COUNTIF($A$5:A137,"cash request - reimbursement"))+1,IF(OR(A138&lt;&gt;"cash request - advance",A138&lt;&gt;"cash request - reimbursement"),B137+0.01&amp;"",))))</f>
        <v>-</v>
      </c>
      <c r="C138" s="18"/>
      <c r="D138" s="19"/>
      <c r="E138" s="38">
        <f>IF(A138="advance - expended to date",0,IF(AND(A137="",A138&lt;&gt;""),"ERROR-MISSING RECORD TYPE ABOVE",IF(OR(A138="cash request - advance",A138="cash request - reimbursement"),SUMIF(B139:$B$1006,B138&amp;".*",E139:$E$1006),SUM(F138:AS138))))</f>
        <v>0</v>
      </c>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row>
    <row r="139" spans="1:45" x14ac:dyDescent="0.35">
      <c r="A139" s="10"/>
      <c r="B139" s="37" t="str">
        <f>IF(A138="","-",IF(A139="","←",IF(OR(A139="cash request - advance",A139="cash request - reimbursement"),SUM(COUNTIF($A$5:A138,"cash request - advance"),COUNTIF($A$5:A138,"cash request - reimbursement"))+1,IF(OR(A139&lt;&gt;"cash request - advance",A139&lt;&gt;"cash request - reimbursement"),B138+0.01&amp;"",))))</f>
        <v>-</v>
      </c>
      <c r="C139" s="18"/>
      <c r="D139" s="19"/>
      <c r="E139" s="38">
        <f>IF(A139="advance - expended to date",0,IF(AND(A138="",A139&lt;&gt;""),"ERROR-MISSING RECORD TYPE ABOVE",IF(OR(A139="cash request - advance",A139="cash request - reimbursement"),SUMIF(B140:$B$1006,B139&amp;".*",E140:$E$1006),SUM(F139:AS139))))</f>
        <v>0</v>
      </c>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row>
    <row r="140" spans="1:45" x14ac:dyDescent="0.35">
      <c r="A140" s="10"/>
      <c r="B140" s="37" t="str">
        <f>IF(A139="","-",IF(A140="","←",IF(OR(A140="cash request - advance",A140="cash request - reimbursement"),SUM(COUNTIF($A$5:A139,"cash request - advance"),COUNTIF($A$5:A139,"cash request - reimbursement"))+1,IF(OR(A140&lt;&gt;"cash request - advance",A140&lt;&gt;"cash request - reimbursement"),B139+0.01&amp;"",))))</f>
        <v>-</v>
      </c>
      <c r="C140" s="18"/>
      <c r="D140" s="19"/>
      <c r="E140" s="38">
        <f>IF(A140="advance - expended to date",0,IF(AND(A139="",A140&lt;&gt;""),"ERROR-MISSING RECORD TYPE ABOVE",IF(OR(A140="cash request - advance",A140="cash request - reimbursement"),SUMIF(B141:$B$1006,B140&amp;".*",E141:$E$1006),SUM(F140:AS140))))</f>
        <v>0</v>
      </c>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row>
    <row r="141" spans="1:45" x14ac:dyDescent="0.35">
      <c r="A141" s="10"/>
      <c r="B141" s="37" t="str">
        <f>IF(A140="","-",IF(A141="","←",IF(OR(A141="cash request - advance",A141="cash request - reimbursement"),SUM(COUNTIF($A$5:A140,"cash request - advance"),COUNTIF($A$5:A140,"cash request - reimbursement"))+1,IF(OR(A141&lt;&gt;"cash request - advance",A141&lt;&gt;"cash request - reimbursement"),B140+0.01&amp;"",))))</f>
        <v>-</v>
      </c>
      <c r="C141" s="18"/>
      <c r="D141" s="19"/>
      <c r="E141" s="38">
        <f>IF(A141="advance - expended to date",0,IF(AND(A140="",A141&lt;&gt;""),"ERROR-MISSING RECORD TYPE ABOVE",IF(OR(A141="cash request - advance",A141="cash request - reimbursement"),SUMIF(B142:$B$1006,B141&amp;".*",E142:$E$1006),SUM(F141:AS141))))</f>
        <v>0</v>
      </c>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row>
    <row r="142" spans="1:45" x14ac:dyDescent="0.35">
      <c r="A142" s="10"/>
      <c r="B142" s="37" t="str">
        <f>IF(A141="","-",IF(A142="","←",IF(OR(A142="cash request - advance",A142="cash request - reimbursement"),SUM(COUNTIF($A$5:A141,"cash request - advance"),COUNTIF($A$5:A141,"cash request - reimbursement"))+1,IF(OR(A142&lt;&gt;"cash request - advance",A142&lt;&gt;"cash request - reimbursement"),B141+0.01&amp;"",))))</f>
        <v>-</v>
      </c>
      <c r="C142" s="18"/>
      <c r="D142" s="19"/>
      <c r="E142" s="38">
        <f>IF(A142="advance - expended to date",0,IF(AND(A141="",A142&lt;&gt;""),"ERROR-MISSING RECORD TYPE ABOVE",IF(OR(A142="cash request - advance",A142="cash request - reimbursement"),SUMIF(B143:$B$1006,B142&amp;".*",E143:$E$1006),SUM(F142:AS142))))</f>
        <v>0</v>
      </c>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row>
    <row r="143" spans="1:45" x14ac:dyDescent="0.35">
      <c r="A143" s="10"/>
      <c r="B143" s="37" t="str">
        <f>IF(A142="","-",IF(A143="","←",IF(OR(A143="cash request - advance",A143="cash request - reimbursement"),SUM(COUNTIF($A$5:A142,"cash request - advance"),COUNTIF($A$5:A142,"cash request - reimbursement"))+1,IF(OR(A143&lt;&gt;"cash request - advance",A143&lt;&gt;"cash request - reimbursement"),B142+0.01&amp;"",))))</f>
        <v>-</v>
      </c>
      <c r="C143" s="18"/>
      <c r="D143" s="19"/>
      <c r="E143" s="38">
        <f>IF(A143="advance - expended to date",0,IF(AND(A142="",A143&lt;&gt;""),"ERROR-MISSING RECORD TYPE ABOVE",IF(OR(A143="cash request - advance",A143="cash request - reimbursement"),SUMIF(B144:$B$1006,B143&amp;".*",E144:$E$1006),SUM(F143:AS143))))</f>
        <v>0</v>
      </c>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row>
    <row r="144" spans="1:45" x14ac:dyDescent="0.35">
      <c r="A144" s="10"/>
      <c r="B144" s="37" t="str">
        <f>IF(A143="","-",IF(A144="","←",IF(OR(A144="cash request - advance",A144="cash request - reimbursement"),SUM(COUNTIF($A$5:A143,"cash request - advance"),COUNTIF($A$5:A143,"cash request - reimbursement"))+1,IF(OR(A144&lt;&gt;"cash request - advance",A144&lt;&gt;"cash request - reimbursement"),B143+0.01&amp;"",))))</f>
        <v>-</v>
      </c>
      <c r="C144" s="18"/>
      <c r="D144" s="19"/>
      <c r="E144" s="38">
        <f>IF(A144="advance - expended to date",0,IF(AND(A143="",A144&lt;&gt;""),"ERROR-MISSING RECORD TYPE ABOVE",IF(OR(A144="cash request - advance",A144="cash request - reimbursement"),SUMIF(B145:$B$1006,B144&amp;".*",E145:$E$1006),SUM(F144:AS144))))</f>
        <v>0</v>
      </c>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row>
    <row r="145" spans="1:45" x14ac:dyDescent="0.35">
      <c r="A145" s="10"/>
      <c r="B145" s="37" t="str">
        <f>IF(A144="","-",IF(A145="","←",IF(OR(A145="cash request - advance",A145="cash request - reimbursement"),SUM(COUNTIF($A$5:A144,"cash request - advance"),COUNTIF($A$5:A144,"cash request - reimbursement"))+1,IF(OR(A145&lt;&gt;"cash request - advance",A145&lt;&gt;"cash request - reimbursement"),B144+0.01&amp;"",))))</f>
        <v>-</v>
      </c>
      <c r="C145" s="18"/>
      <c r="D145" s="19"/>
      <c r="E145" s="38">
        <f>IF(A145="advance - expended to date",0,IF(AND(A144="",A145&lt;&gt;""),"ERROR-MISSING RECORD TYPE ABOVE",IF(OR(A145="cash request - advance",A145="cash request - reimbursement"),SUMIF(B146:$B$1006,B145&amp;".*",E146:$E$1006),SUM(F145:AS145))))</f>
        <v>0</v>
      </c>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row>
    <row r="146" spans="1:45" x14ac:dyDescent="0.35">
      <c r="A146" s="10"/>
      <c r="B146" s="37" t="str">
        <f>IF(A145="","-",IF(A146="","←",IF(OR(A146="cash request - advance",A146="cash request - reimbursement"),SUM(COUNTIF($A$5:A145,"cash request - advance"),COUNTIF($A$5:A145,"cash request - reimbursement"))+1,IF(OR(A146&lt;&gt;"cash request - advance",A146&lt;&gt;"cash request - reimbursement"),B145+0.01&amp;"",))))</f>
        <v>-</v>
      </c>
      <c r="C146" s="18"/>
      <c r="D146" s="19"/>
      <c r="E146" s="38">
        <f>IF(A146="advance - expended to date",0,IF(AND(A145="",A146&lt;&gt;""),"ERROR-MISSING RECORD TYPE ABOVE",IF(OR(A146="cash request - advance",A146="cash request - reimbursement"),SUMIF(B147:$B$1006,B146&amp;".*",E147:$E$1006),SUM(F146:AS146))))</f>
        <v>0</v>
      </c>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row>
    <row r="147" spans="1:45" x14ac:dyDescent="0.35">
      <c r="A147" s="10"/>
      <c r="B147" s="37" t="str">
        <f>IF(A146="","-",IF(A147="","←",IF(OR(A147="cash request - advance",A147="cash request - reimbursement"),SUM(COUNTIF($A$5:A146,"cash request - advance"),COUNTIF($A$5:A146,"cash request - reimbursement"))+1,IF(OR(A147&lt;&gt;"cash request - advance",A147&lt;&gt;"cash request - reimbursement"),B146+0.01&amp;"",))))</f>
        <v>-</v>
      </c>
      <c r="C147" s="18"/>
      <c r="D147" s="19"/>
      <c r="E147" s="38">
        <f>IF(A147="advance - expended to date",0,IF(AND(A146="",A147&lt;&gt;""),"ERROR-MISSING RECORD TYPE ABOVE",IF(OR(A147="cash request - advance",A147="cash request - reimbursement"),SUMIF(B148:$B$1006,B147&amp;".*",E148:$E$1006),SUM(F147:AS147))))</f>
        <v>0</v>
      </c>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row>
    <row r="148" spans="1:45" x14ac:dyDescent="0.35">
      <c r="A148" s="10"/>
      <c r="B148" s="37" t="str">
        <f>IF(A147="","-",IF(A148="","←",IF(OR(A148="cash request - advance",A148="cash request - reimbursement"),SUM(COUNTIF($A$5:A147,"cash request - advance"),COUNTIF($A$5:A147,"cash request - reimbursement"))+1,IF(OR(A148&lt;&gt;"cash request - advance",A148&lt;&gt;"cash request - reimbursement"),B147+0.01&amp;"",))))</f>
        <v>-</v>
      </c>
      <c r="C148" s="18"/>
      <c r="D148" s="19"/>
      <c r="E148" s="38">
        <f>IF(A148="advance - expended to date",0,IF(AND(A147="",A148&lt;&gt;""),"ERROR-MISSING RECORD TYPE ABOVE",IF(OR(A148="cash request - advance",A148="cash request - reimbursement"),SUMIF(B149:$B$1006,B148&amp;".*",E149:$E$1006),SUM(F148:AS148))))</f>
        <v>0</v>
      </c>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row>
    <row r="149" spans="1:45" x14ac:dyDescent="0.35">
      <c r="A149" s="10"/>
      <c r="B149" s="37" t="str">
        <f>IF(A148="","-",IF(A149="","←",IF(OR(A149="cash request - advance",A149="cash request - reimbursement"),SUM(COUNTIF($A$5:A148,"cash request - advance"),COUNTIF($A$5:A148,"cash request - reimbursement"))+1,IF(OR(A149&lt;&gt;"cash request - advance",A149&lt;&gt;"cash request - reimbursement"),B148+0.01&amp;"",))))</f>
        <v>-</v>
      </c>
      <c r="C149" s="18"/>
      <c r="D149" s="19"/>
      <c r="E149" s="38">
        <f>IF(A149="advance - expended to date",0,IF(AND(A148="",A149&lt;&gt;""),"ERROR-MISSING RECORD TYPE ABOVE",IF(OR(A149="cash request - advance",A149="cash request - reimbursement"),SUMIF(B150:$B$1006,B149&amp;".*",E150:$E$1006),SUM(F149:AS149))))</f>
        <v>0</v>
      </c>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row>
    <row r="150" spans="1:45" x14ac:dyDescent="0.35">
      <c r="A150" s="10"/>
      <c r="B150" s="37" t="str">
        <f>IF(A149="","-",IF(A150="","←",IF(OR(A150="cash request - advance",A150="cash request - reimbursement"),SUM(COUNTIF($A$5:A149,"cash request - advance"),COUNTIF($A$5:A149,"cash request - reimbursement"))+1,IF(OR(A150&lt;&gt;"cash request - advance",A150&lt;&gt;"cash request - reimbursement"),B149+0.01&amp;"",))))</f>
        <v>-</v>
      </c>
      <c r="C150" s="18"/>
      <c r="D150" s="19"/>
      <c r="E150" s="38">
        <f>IF(A150="advance - expended to date",0,IF(AND(A149="",A150&lt;&gt;""),"ERROR-MISSING RECORD TYPE ABOVE",IF(OR(A150="cash request - advance",A150="cash request - reimbursement"),SUMIF(B151:$B$1006,B150&amp;".*",E151:$E$1006),SUM(F150:AS150))))</f>
        <v>0</v>
      </c>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row>
    <row r="151" spans="1:45" x14ac:dyDescent="0.35">
      <c r="A151" s="10"/>
      <c r="B151" s="37" t="str">
        <f>IF(A150="","-",IF(A151="","←",IF(OR(A151="cash request - advance",A151="cash request - reimbursement"),SUM(COUNTIF($A$5:A150,"cash request - advance"),COUNTIF($A$5:A150,"cash request - reimbursement"))+1,IF(OR(A151&lt;&gt;"cash request - advance",A151&lt;&gt;"cash request - reimbursement"),B150+0.01&amp;"",))))</f>
        <v>-</v>
      </c>
      <c r="C151" s="18"/>
      <c r="D151" s="19"/>
      <c r="E151" s="38">
        <f>IF(A151="advance - expended to date",0,IF(AND(A150="",A151&lt;&gt;""),"ERROR-MISSING RECORD TYPE ABOVE",IF(OR(A151="cash request - advance",A151="cash request - reimbursement"),SUMIF(B152:$B$1006,B151&amp;".*",E152:$E$1006),SUM(F151:AS151))))</f>
        <v>0</v>
      </c>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row>
    <row r="152" spans="1:45" x14ac:dyDescent="0.35">
      <c r="A152" s="10"/>
      <c r="B152" s="37" t="str">
        <f>IF(A151="","-",IF(A152="","←",IF(OR(A152="cash request - advance",A152="cash request - reimbursement"),SUM(COUNTIF($A$5:A151,"cash request - advance"),COUNTIF($A$5:A151,"cash request - reimbursement"))+1,IF(OR(A152&lt;&gt;"cash request - advance",A152&lt;&gt;"cash request - reimbursement"),B151+0.01&amp;"",))))</f>
        <v>-</v>
      </c>
      <c r="C152" s="18"/>
      <c r="D152" s="19"/>
      <c r="E152" s="38">
        <f>IF(A152="advance - expended to date",0,IF(AND(A151="",A152&lt;&gt;""),"ERROR-MISSING RECORD TYPE ABOVE",IF(OR(A152="cash request - advance",A152="cash request - reimbursement"),SUMIF(B153:$B$1006,B152&amp;".*",E153:$E$1006),SUM(F152:AS152))))</f>
        <v>0</v>
      </c>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row>
    <row r="153" spans="1:45" x14ac:dyDescent="0.35">
      <c r="A153" s="10"/>
      <c r="B153" s="37" t="str">
        <f>IF(A152="","-",IF(A153="","←",IF(OR(A153="cash request - advance",A153="cash request - reimbursement"),SUM(COUNTIF($A$5:A152,"cash request - advance"),COUNTIF($A$5:A152,"cash request - reimbursement"))+1,IF(OR(A153&lt;&gt;"cash request - advance",A153&lt;&gt;"cash request - reimbursement"),B152+0.01&amp;"",))))</f>
        <v>-</v>
      </c>
      <c r="C153" s="18"/>
      <c r="D153" s="19"/>
      <c r="E153" s="38">
        <f>IF(A153="advance - expended to date",0,IF(AND(A152="",A153&lt;&gt;""),"ERROR-MISSING RECORD TYPE ABOVE",IF(OR(A153="cash request - advance",A153="cash request - reimbursement"),SUMIF(B154:$B$1006,B153&amp;".*",E154:$E$1006),SUM(F153:AS153))))</f>
        <v>0</v>
      </c>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row>
    <row r="154" spans="1:45" x14ac:dyDescent="0.35">
      <c r="A154" s="10"/>
      <c r="B154" s="37" t="str">
        <f>IF(A153="","-",IF(A154="","←",IF(OR(A154="cash request - advance",A154="cash request - reimbursement"),SUM(COUNTIF($A$5:A153,"cash request - advance"),COUNTIF($A$5:A153,"cash request - reimbursement"))+1,IF(OR(A154&lt;&gt;"cash request - advance",A154&lt;&gt;"cash request - reimbursement"),B153+0.01&amp;"",))))</f>
        <v>-</v>
      </c>
      <c r="C154" s="18"/>
      <c r="D154" s="19"/>
      <c r="E154" s="38">
        <f>IF(A154="advance - expended to date",0,IF(AND(A153="",A154&lt;&gt;""),"ERROR-MISSING RECORD TYPE ABOVE",IF(OR(A154="cash request - advance",A154="cash request - reimbursement"),SUMIF(B155:$B$1006,B154&amp;".*",E155:$E$1006),SUM(F154:AS154))))</f>
        <v>0</v>
      </c>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row>
    <row r="155" spans="1:45" x14ac:dyDescent="0.35">
      <c r="A155" s="10"/>
      <c r="B155" s="37" t="str">
        <f>IF(A154="","-",IF(A155="","←",IF(OR(A155="cash request - advance",A155="cash request - reimbursement"),SUM(COUNTIF($A$5:A154,"cash request - advance"),COUNTIF($A$5:A154,"cash request - reimbursement"))+1,IF(OR(A155&lt;&gt;"cash request - advance",A155&lt;&gt;"cash request - reimbursement"),B154+0.01&amp;"",))))</f>
        <v>-</v>
      </c>
      <c r="C155" s="18"/>
      <c r="D155" s="19"/>
      <c r="E155" s="38">
        <f>IF(A155="advance - expended to date",0,IF(AND(A154="",A155&lt;&gt;""),"ERROR-MISSING RECORD TYPE ABOVE",IF(OR(A155="cash request - advance",A155="cash request - reimbursement"),SUMIF(B156:$B$1006,B155&amp;".*",E156:$E$1006),SUM(F155:AS155))))</f>
        <v>0</v>
      </c>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row>
    <row r="156" spans="1:45" x14ac:dyDescent="0.35">
      <c r="A156" s="10"/>
      <c r="B156" s="37" t="str">
        <f>IF(A155="","-",IF(A156="","←",IF(OR(A156="cash request - advance",A156="cash request - reimbursement"),SUM(COUNTIF($A$5:A155,"cash request - advance"),COUNTIF($A$5:A155,"cash request - reimbursement"))+1,IF(OR(A156&lt;&gt;"cash request - advance",A156&lt;&gt;"cash request - reimbursement"),B155+0.01&amp;"",))))</f>
        <v>-</v>
      </c>
      <c r="C156" s="18"/>
      <c r="D156" s="19"/>
      <c r="E156" s="38">
        <f>IF(A156="advance - expended to date",0,IF(AND(A155="",A156&lt;&gt;""),"ERROR-MISSING RECORD TYPE ABOVE",IF(OR(A156="cash request - advance",A156="cash request - reimbursement"),SUMIF(B157:$B$1006,B156&amp;".*",E157:$E$1006),SUM(F156:AS156))))</f>
        <v>0</v>
      </c>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row>
    <row r="157" spans="1:45" x14ac:dyDescent="0.35">
      <c r="A157" s="10"/>
      <c r="B157" s="37" t="str">
        <f>IF(A156="","-",IF(A157="","←",IF(OR(A157="cash request - advance",A157="cash request - reimbursement"),SUM(COUNTIF($A$5:A156,"cash request - advance"),COUNTIF($A$5:A156,"cash request - reimbursement"))+1,IF(OR(A157&lt;&gt;"cash request - advance",A157&lt;&gt;"cash request - reimbursement"),B156+0.01&amp;"",))))</f>
        <v>-</v>
      </c>
      <c r="C157" s="18"/>
      <c r="D157" s="19"/>
      <c r="E157" s="38">
        <f>IF(A157="advance - expended to date",0,IF(AND(A156="",A157&lt;&gt;""),"ERROR-MISSING RECORD TYPE ABOVE",IF(OR(A157="cash request - advance",A157="cash request - reimbursement"),SUMIF(B158:$B$1006,B157&amp;".*",E158:$E$1006),SUM(F157:AS157))))</f>
        <v>0</v>
      </c>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row>
    <row r="158" spans="1:45" x14ac:dyDescent="0.35">
      <c r="A158" s="10"/>
      <c r="B158" s="37" t="str">
        <f>IF(A157="","-",IF(A158="","←",IF(OR(A158="cash request - advance",A158="cash request - reimbursement"),SUM(COUNTIF($A$5:A157,"cash request - advance"),COUNTIF($A$5:A157,"cash request - reimbursement"))+1,IF(OR(A158&lt;&gt;"cash request - advance",A158&lt;&gt;"cash request - reimbursement"),B157+0.01&amp;"",))))</f>
        <v>-</v>
      </c>
      <c r="C158" s="18"/>
      <c r="D158" s="19"/>
      <c r="E158" s="38">
        <f>IF(A158="advance - expended to date",0,IF(AND(A157="",A158&lt;&gt;""),"ERROR-MISSING RECORD TYPE ABOVE",IF(OR(A158="cash request - advance",A158="cash request - reimbursement"),SUMIF(B159:$B$1006,B158&amp;".*",E159:$E$1006),SUM(F158:AS158))))</f>
        <v>0</v>
      </c>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row>
    <row r="159" spans="1:45" x14ac:dyDescent="0.35">
      <c r="A159" s="10"/>
      <c r="B159" s="37" t="str">
        <f>IF(A158="","-",IF(A159="","←",IF(OR(A159="cash request - advance",A159="cash request - reimbursement"),SUM(COUNTIF($A$5:A158,"cash request - advance"),COUNTIF($A$5:A158,"cash request - reimbursement"))+1,IF(OR(A159&lt;&gt;"cash request - advance",A159&lt;&gt;"cash request - reimbursement"),B158+0.01&amp;"",))))</f>
        <v>-</v>
      </c>
      <c r="C159" s="18"/>
      <c r="D159" s="19"/>
      <c r="E159" s="38">
        <f>IF(A159="advance - expended to date",0,IF(AND(A158="",A159&lt;&gt;""),"ERROR-MISSING RECORD TYPE ABOVE",IF(OR(A159="cash request - advance",A159="cash request - reimbursement"),SUMIF(B160:$B$1006,B159&amp;".*",E160:$E$1006),SUM(F159:AS159))))</f>
        <v>0</v>
      </c>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row>
    <row r="160" spans="1:45" x14ac:dyDescent="0.35">
      <c r="A160" s="10"/>
      <c r="B160" s="37" t="str">
        <f>IF(A159="","-",IF(A160="","←",IF(OR(A160="cash request - advance",A160="cash request - reimbursement"),SUM(COUNTIF($A$5:A159,"cash request - advance"),COUNTIF($A$5:A159,"cash request - reimbursement"))+1,IF(OR(A160&lt;&gt;"cash request - advance",A160&lt;&gt;"cash request - reimbursement"),B159+0.01&amp;"",))))</f>
        <v>-</v>
      </c>
      <c r="C160" s="18"/>
      <c r="D160" s="19"/>
      <c r="E160" s="38">
        <f>IF(A160="advance - expended to date",0,IF(AND(A159="",A160&lt;&gt;""),"ERROR-MISSING RECORD TYPE ABOVE",IF(OR(A160="cash request - advance",A160="cash request - reimbursement"),SUMIF(B161:$B$1006,B160&amp;".*",E161:$E$1006),SUM(F160:AS160))))</f>
        <v>0</v>
      </c>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row>
    <row r="161" spans="1:45" x14ac:dyDescent="0.35">
      <c r="A161" s="10"/>
      <c r="B161" s="37" t="str">
        <f>IF(A160="","-",IF(A161="","←",IF(OR(A161="cash request - advance",A161="cash request - reimbursement"),SUM(COUNTIF($A$5:A160,"cash request - advance"),COUNTIF($A$5:A160,"cash request - reimbursement"))+1,IF(OR(A161&lt;&gt;"cash request - advance",A161&lt;&gt;"cash request - reimbursement"),B160+0.01&amp;"",))))</f>
        <v>-</v>
      </c>
      <c r="C161" s="18"/>
      <c r="D161" s="19"/>
      <c r="E161" s="38">
        <f>IF(A161="advance - expended to date",0,IF(AND(A160="",A161&lt;&gt;""),"ERROR-MISSING RECORD TYPE ABOVE",IF(OR(A161="cash request - advance",A161="cash request - reimbursement"),SUMIF(B162:$B$1006,B161&amp;".*",E162:$E$1006),SUM(F161:AS161))))</f>
        <v>0</v>
      </c>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row>
    <row r="162" spans="1:45" x14ac:dyDescent="0.35">
      <c r="A162" s="10"/>
      <c r="B162" s="37" t="str">
        <f>IF(A161="","-",IF(A162="","←",IF(OR(A162="cash request - advance",A162="cash request - reimbursement"),SUM(COUNTIF($A$5:A161,"cash request - advance"),COUNTIF($A$5:A161,"cash request - reimbursement"))+1,IF(OR(A162&lt;&gt;"cash request - advance",A162&lt;&gt;"cash request - reimbursement"),B161+0.01&amp;"",))))</f>
        <v>-</v>
      </c>
      <c r="C162" s="18"/>
      <c r="D162" s="19"/>
      <c r="E162" s="38">
        <f>IF(A162="advance - expended to date",0,IF(AND(A161="",A162&lt;&gt;""),"ERROR-MISSING RECORD TYPE ABOVE",IF(OR(A162="cash request - advance",A162="cash request - reimbursement"),SUMIF(B163:$B$1006,B162&amp;".*",E163:$E$1006),SUM(F162:AS162))))</f>
        <v>0</v>
      </c>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row>
    <row r="163" spans="1:45" x14ac:dyDescent="0.35">
      <c r="A163" s="10"/>
      <c r="B163" s="37" t="str">
        <f>IF(A162="","-",IF(A163="","←",IF(OR(A163="cash request - advance",A163="cash request - reimbursement"),SUM(COUNTIF($A$5:A162,"cash request - advance"),COUNTIF($A$5:A162,"cash request - reimbursement"))+1,IF(OR(A163&lt;&gt;"cash request - advance",A163&lt;&gt;"cash request - reimbursement"),B162+0.01&amp;"",))))</f>
        <v>-</v>
      </c>
      <c r="C163" s="18"/>
      <c r="D163" s="19"/>
      <c r="E163" s="38">
        <f>IF(A163="advance - expended to date",0,IF(AND(A162="",A163&lt;&gt;""),"ERROR-MISSING RECORD TYPE ABOVE",IF(OR(A163="cash request - advance",A163="cash request - reimbursement"),SUMIF(B164:$B$1006,B163&amp;".*",E164:$E$1006),SUM(F163:AS163))))</f>
        <v>0</v>
      </c>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row>
    <row r="164" spans="1:45" x14ac:dyDescent="0.35">
      <c r="A164" s="10"/>
      <c r="B164" s="37" t="str">
        <f>IF(A163="","-",IF(A164="","←",IF(OR(A164="cash request - advance",A164="cash request - reimbursement"),SUM(COUNTIF($A$5:A163,"cash request - advance"),COUNTIF($A$5:A163,"cash request - reimbursement"))+1,IF(OR(A164&lt;&gt;"cash request - advance",A164&lt;&gt;"cash request - reimbursement"),B163+0.01&amp;"",))))</f>
        <v>-</v>
      </c>
      <c r="C164" s="18"/>
      <c r="D164" s="19"/>
      <c r="E164" s="38">
        <f>IF(A164="advance - expended to date",0,IF(AND(A163="",A164&lt;&gt;""),"ERROR-MISSING RECORD TYPE ABOVE",IF(OR(A164="cash request - advance",A164="cash request - reimbursement"),SUMIF(B165:$B$1006,B164&amp;".*",E165:$E$1006),SUM(F164:AS164))))</f>
        <v>0</v>
      </c>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row>
    <row r="165" spans="1:45" x14ac:dyDescent="0.35">
      <c r="A165" s="10"/>
      <c r="B165" s="37" t="str">
        <f>IF(A164="","-",IF(A165="","←",IF(OR(A165="cash request - advance",A165="cash request - reimbursement"),SUM(COUNTIF($A$5:A164,"cash request - advance"),COUNTIF($A$5:A164,"cash request - reimbursement"))+1,IF(OR(A165&lt;&gt;"cash request - advance",A165&lt;&gt;"cash request - reimbursement"),B164+0.01&amp;"",))))</f>
        <v>-</v>
      </c>
      <c r="C165" s="18"/>
      <c r="D165" s="19"/>
      <c r="E165" s="38">
        <f>IF(A165="advance - expended to date",0,IF(AND(A164="",A165&lt;&gt;""),"ERROR-MISSING RECORD TYPE ABOVE",IF(OR(A165="cash request - advance",A165="cash request - reimbursement"),SUMIF(B166:$B$1006,B165&amp;".*",E166:$E$1006),SUM(F165:AS165))))</f>
        <v>0</v>
      </c>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row>
    <row r="166" spans="1:45" x14ac:dyDescent="0.35">
      <c r="A166" s="10"/>
      <c r="B166" s="37" t="str">
        <f>IF(A165="","-",IF(A166="","←",IF(OR(A166="cash request - advance",A166="cash request - reimbursement"),SUM(COUNTIF($A$5:A165,"cash request - advance"),COUNTIF($A$5:A165,"cash request - reimbursement"))+1,IF(OR(A166&lt;&gt;"cash request - advance",A166&lt;&gt;"cash request - reimbursement"),B165+0.01&amp;"",))))</f>
        <v>-</v>
      </c>
      <c r="C166" s="18"/>
      <c r="D166" s="19"/>
      <c r="E166" s="38">
        <f>IF(A166="advance - expended to date",0,IF(AND(A165="",A166&lt;&gt;""),"ERROR-MISSING RECORD TYPE ABOVE",IF(OR(A166="cash request - advance",A166="cash request - reimbursement"),SUMIF(B167:$B$1006,B166&amp;".*",E167:$E$1006),SUM(F166:AS166))))</f>
        <v>0</v>
      </c>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row>
    <row r="167" spans="1:45" x14ac:dyDescent="0.35">
      <c r="A167" s="10"/>
      <c r="B167" s="37" t="str">
        <f>IF(A166="","-",IF(A167="","←",IF(OR(A167="cash request - advance",A167="cash request - reimbursement"),SUM(COUNTIF($A$5:A166,"cash request - advance"),COUNTIF($A$5:A166,"cash request - reimbursement"))+1,IF(OR(A167&lt;&gt;"cash request - advance",A167&lt;&gt;"cash request - reimbursement"),B166+0.01&amp;"",))))</f>
        <v>-</v>
      </c>
      <c r="C167" s="18"/>
      <c r="D167" s="19"/>
      <c r="E167" s="38">
        <f>IF(A167="advance - expended to date",0,IF(AND(A166="",A167&lt;&gt;""),"ERROR-MISSING RECORD TYPE ABOVE",IF(OR(A167="cash request - advance",A167="cash request - reimbursement"),SUMIF(B168:$B$1006,B167&amp;".*",E168:$E$1006),SUM(F167:AS167))))</f>
        <v>0</v>
      </c>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row>
    <row r="168" spans="1:45" x14ac:dyDescent="0.35">
      <c r="A168" s="10"/>
      <c r="B168" s="37" t="str">
        <f>IF(A167="","-",IF(A168="","←",IF(OR(A168="cash request - advance",A168="cash request - reimbursement"),SUM(COUNTIF($A$5:A167,"cash request - advance"),COUNTIF($A$5:A167,"cash request - reimbursement"))+1,IF(OR(A168&lt;&gt;"cash request - advance",A168&lt;&gt;"cash request - reimbursement"),B167+0.01&amp;"",))))</f>
        <v>-</v>
      </c>
      <c r="C168" s="18"/>
      <c r="D168" s="19"/>
      <c r="E168" s="38">
        <f>IF(A168="advance - expended to date",0,IF(AND(A167="",A168&lt;&gt;""),"ERROR-MISSING RECORD TYPE ABOVE",IF(OR(A168="cash request - advance",A168="cash request - reimbursement"),SUMIF(B169:$B$1006,B168&amp;".*",E169:$E$1006),SUM(F168:AS168))))</f>
        <v>0</v>
      </c>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row>
    <row r="169" spans="1:45" x14ac:dyDescent="0.35">
      <c r="A169" s="10"/>
      <c r="B169" s="37" t="str">
        <f>IF(A168="","-",IF(A169="","←",IF(OR(A169="cash request - advance",A169="cash request - reimbursement"),SUM(COUNTIF($A$5:A168,"cash request - advance"),COUNTIF($A$5:A168,"cash request - reimbursement"))+1,IF(OR(A169&lt;&gt;"cash request - advance",A169&lt;&gt;"cash request - reimbursement"),B168+0.01&amp;"",))))</f>
        <v>-</v>
      </c>
      <c r="C169" s="18"/>
      <c r="D169" s="19"/>
      <c r="E169" s="38">
        <f>IF(A169="advance - expended to date",0,IF(AND(A168="",A169&lt;&gt;""),"ERROR-MISSING RECORD TYPE ABOVE",IF(OR(A169="cash request - advance",A169="cash request - reimbursement"),SUMIF(B170:$B$1006,B169&amp;".*",E170:$E$1006),SUM(F169:AS169))))</f>
        <v>0</v>
      </c>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row>
    <row r="170" spans="1:45" x14ac:dyDescent="0.35">
      <c r="A170" s="10"/>
      <c r="B170" s="37" t="str">
        <f>IF(A169="","-",IF(A170="","←",IF(OR(A170="cash request - advance",A170="cash request - reimbursement"),SUM(COUNTIF($A$5:A169,"cash request - advance"),COUNTIF($A$5:A169,"cash request - reimbursement"))+1,IF(OR(A170&lt;&gt;"cash request - advance",A170&lt;&gt;"cash request - reimbursement"),B169+0.01&amp;"",))))</f>
        <v>-</v>
      </c>
      <c r="C170" s="18"/>
      <c r="D170" s="19"/>
      <c r="E170" s="38">
        <f>IF(A170="advance - expended to date",0,IF(AND(A169="",A170&lt;&gt;""),"ERROR-MISSING RECORD TYPE ABOVE",IF(OR(A170="cash request - advance",A170="cash request - reimbursement"),SUMIF(B171:$B$1006,B170&amp;".*",E171:$E$1006),SUM(F170:AS170))))</f>
        <v>0</v>
      </c>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row>
    <row r="171" spans="1:45" x14ac:dyDescent="0.35">
      <c r="A171" s="10"/>
      <c r="B171" s="37" t="str">
        <f>IF(A170="","-",IF(A171="","←",IF(OR(A171="cash request - advance",A171="cash request - reimbursement"),SUM(COUNTIF($A$5:A170,"cash request - advance"),COUNTIF($A$5:A170,"cash request - reimbursement"))+1,IF(OR(A171&lt;&gt;"cash request - advance",A171&lt;&gt;"cash request - reimbursement"),B170+0.01&amp;"",))))</f>
        <v>-</v>
      </c>
      <c r="C171" s="18"/>
      <c r="D171" s="19"/>
      <c r="E171" s="38">
        <f>IF(A171="advance - expended to date",0,IF(AND(A170="",A171&lt;&gt;""),"ERROR-MISSING RECORD TYPE ABOVE",IF(OR(A171="cash request - advance",A171="cash request - reimbursement"),SUMIF(B172:$B$1006,B171&amp;".*",E172:$E$1006),SUM(F171:AS171))))</f>
        <v>0</v>
      </c>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row>
    <row r="172" spans="1:45" x14ac:dyDescent="0.35">
      <c r="A172" s="10"/>
      <c r="B172" s="37" t="str">
        <f>IF(A171="","-",IF(A172="","←",IF(OR(A172="cash request - advance",A172="cash request - reimbursement"),SUM(COUNTIF($A$5:A171,"cash request - advance"),COUNTIF($A$5:A171,"cash request - reimbursement"))+1,IF(OR(A172&lt;&gt;"cash request - advance",A172&lt;&gt;"cash request - reimbursement"),B171+0.01&amp;"",))))</f>
        <v>-</v>
      </c>
      <c r="C172" s="18"/>
      <c r="D172" s="19"/>
      <c r="E172" s="38">
        <f>IF(A172="advance - expended to date",0,IF(AND(A171="",A172&lt;&gt;""),"ERROR-MISSING RECORD TYPE ABOVE",IF(OR(A172="cash request - advance",A172="cash request - reimbursement"),SUMIF(B173:$B$1006,B172&amp;".*",E173:$E$1006),SUM(F172:AS172))))</f>
        <v>0</v>
      </c>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row>
    <row r="173" spans="1:45" x14ac:dyDescent="0.35">
      <c r="A173" s="10"/>
      <c r="B173" s="37" t="str">
        <f>IF(A172="","-",IF(A173="","←",IF(OR(A173="cash request - advance",A173="cash request - reimbursement"),SUM(COUNTIF($A$5:A172,"cash request - advance"),COUNTIF($A$5:A172,"cash request - reimbursement"))+1,IF(OR(A173&lt;&gt;"cash request - advance",A173&lt;&gt;"cash request - reimbursement"),B172+0.01&amp;"",))))</f>
        <v>-</v>
      </c>
      <c r="C173" s="18"/>
      <c r="D173" s="19"/>
      <c r="E173" s="38">
        <f>IF(A173="advance - expended to date",0,IF(AND(A172="",A173&lt;&gt;""),"ERROR-MISSING RECORD TYPE ABOVE",IF(OR(A173="cash request - advance",A173="cash request - reimbursement"),SUMIF(B174:$B$1006,B173&amp;".*",E174:$E$1006),SUM(F173:AS173))))</f>
        <v>0</v>
      </c>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row>
    <row r="174" spans="1:45" x14ac:dyDescent="0.35">
      <c r="A174" s="10"/>
      <c r="B174" s="37" t="str">
        <f>IF(A173="","-",IF(A174="","←",IF(OR(A174="cash request - advance",A174="cash request - reimbursement"),SUM(COUNTIF($A$5:A173,"cash request - advance"),COUNTIF($A$5:A173,"cash request - reimbursement"))+1,IF(OR(A174&lt;&gt;"cash request - advance",A174&lt;&gt;"cash request - reimbursement"),B173+0.01&amp;"",))))</f>
        <v>-</v>
      </c>
      <c r="C174" s="18"/>
      <c r="D174" s="19"/>
      <c r="E174" s="38">
        <f>IF(A174="advance - expended to date",0,IF(AND(A173="",A174&lt;&gt;""),"ERROR-MISSING RECORD TYPE ABOVE",IF(OR(A174="cash request - advance",A174="cash request - reimbursement"),SUMIF(B175:$B$1006,B174&amp;".*",E175:$E$1006),SUM(F174:AS174))))</f>
        <v>0</v>
      </c>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row>
    <row r="175" spans="1:45" x14ac:dyDescent="0.35">
      <c r="A175" s="10"/>
      <c r="B175" s="37" t="str">
        <f>IF(A174="","-",IF(A175="","←",IF(OR(A175="cash request - advance",A175="cash request - reimbursement"),SUM(COUNTIF($A$5:A174,"cash request - advance"),COUNTIF($A$5:A174,"cash request - reimbursement"))+1,IF(OR(A175&lt;&gt;"cash request - advance",A175&lt;&gt;"cash request - reimbursement"),B174+0.01&amp;"",))))</f>
        <v>-</v>
      </c>
      <c r="C175" s="18"/>
      <c r="D175" s="19"/>
      <c r="E175" s="38">
        <f>IF(A175="advance - expended to date",0,IF(AND(A174="",A175&lt;&gt;""),"ERROR-MISSING RECORD TYPE ABOVE",IF(OR(A175="cash request - advance",A175="cash request - reimbursement"),SUMIF(B176:$B$1006,B175&amp;".*",E176:$E$1006),SUM(F175:AS175))))</f>
        <v>0</v>
      </c>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row>
    <row r="176" spans="1:45" x14ac:dyDescent="0.35">
      <c r="A176" s="10"/>
      <c r="B176" s="37" t="str">
        <f>IF(A175="","-",IF(A176="","←",IF(OR(A176="cash request - advance",A176="cash request - reimbursement"),SUM(COUNTIF($A$5:A175,"cash request - advance"),COUNTIF($A$5:A175,"cash request - reimbursement"))+1,IF(OR(A176&lt;&gt;"cash request - advance",A176&lt;&gt;"cash request - reimbursement"),B175+0.01&amp;"",))))</f>
        <v>-</v>
      </c>
      <c r="C176" s="18"/>
      <c r="D176" s="19"/>
      <c r="E176" s="38">
        <f>IF(A176="advance - expended to date",0,IF(AND(A175="",A176&lt;&gt;""),"ERROR-MISSING RECORD TYPE ABOVE",IF(OR(A176="cash request - advance",A176="cash request - reimbursement"),SUMIF(B177:$B$1006,B176&amp;".*",E177:$E$1006),SUM(F176:AS176))))</f>
        <v>0</v>
      </c>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row>
    <row r="177" spans="1:45" x14ac:dyDescent="0.35">
      <c r="A177" s="10"/>
      <c r="B177" s="37" t="str">
        <f>IF(A176="","-",IF(A177="","←",IF(OR(A177="cash request - advance",A177="cash request - reimbursement"),SUM(COUNTIF($A$5:A176,"cash request - advance"),COUNTIF($A$5:A176,"cash request - reimbursement"))+1,IF(OR(A177&lt;&gt;"cash request - advance",A177&lt;&gt;"cash request - reimbursement"),B176+0.01&amp;"",))))</f>
        <v>-</v>
      </c>
      <c r="C177" s="18"/>
      <c r="D177" s="19"/>
      <c r="E177" s="38">
        <f>IF(A177="advance - expended to date",0,IF(AND(A176="",A177&lt;&gt;""),"ERROR-MISSING RECORD TYPE ABOVE",IF(OR(A177="cash request - advance",A177="cash request - reimbursement"),SUMIF(B178:$B$1006,B177&amp;".*",E178:$E$1006),SUM(F177:AS177))))</f>
        <v>0</v>
      </c>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row>
    <row r="178" spans="1:45" x14ac:dyDescent="0.35">
      <c r="A178" s="10"/>
      <c r="B178" s="37" t="str">
        <f>IF(A177="","-",IF(A178="","←",IF(OR(A178="cash request - advance",A178="cash request - reimbursement"),SUM(COUNTIF($A$5:A177,"cash request - advance"),COUNTIF($A$5:A177,"cash request - reimbursement"))+1,IF(OR(A178&lt;&gt;"cash request - advance",A178&lt;&gt;"cash request - reimbursement"),B177+0.01&amp;"",))))</f>
        <v>-</v>
      </c>
      <c r="C178" s="18"/>
      <c r="D178" s="19"/>
      <c r="E178" s="38">
        <f>IF(A178="advance - expended to date",0,IF(AND(A177="",A178&lt;&gt;""),"ERROR-MISSING RECORD TYPE ABOVE",IF(OR(A178="cash request - advance",A178="cash request - reimbursement"),SUMIF(B179:$B$1006,B178&amp;".*",E179:$E$1006),SUM(F178:AS178))))</f>
        <v>0</v>
      </c>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row>
    <row r="179" spans="1:45" x14ac:dyDescent="0.35">
      <c r="A179" s="10"/>
      <c r="B179" s="37" t="str">
        <f>IF(A178="","-",IF(A179="","←",IF(OR(A179="cash request - advance",A179="cash request - reimbursement"),SUM(COUNTIF($A$5:A178,"cash request - advance"),COUNTIF($A$5:A178,"cash request - reimbursement"))+1,IF(OR(A179&lt;&gt;"cash request - advance",A179&lt;&gt;"cash request - reimbursement"),B178+0.01&amp;"",))))</f>
        <v>-</v>
      </c>
      <c r="C179" s="18"/>
      <c r="D179" s="19"/>
      <c r="E179" s="38">
        <f>IF(A179="advance - expended to date",0,IF(AND(A178="",A179&lt;&gt;""),"ERROR-MISSING RECORD TYPE ABOVE",IF(OR(A179="cash request - advance",A179="cash request - reimbursement"),SUMIF(B180:$B$1006,B179&amp;".*",E180:$E$1006),SUM(F179:AS179))))</f>
        <v>0</v>
      </c>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row>
    <row r="180" spans="1:45" x14ac:dyDescent="0.35">
      <c r="A180" s="10"/>
      <c r="B180" s="37" t="str">
        <f>IF(A179="","-",IF(A180="","←",IF(OR(A180="cash request - advance",A180="cash request - reimbursement"),SUM(COUNTIF($A$5:A179,"cash request - advance"),COUNTIF($A$5:A179,"cash request - reimbursement"))+1,IF(OR(A180&lt;&gt;"cash request - advance",A180&lt;&gt;"cash request - reimbursement"),B179+0.01&amp;"",))))</f>
        <v>-</v>
      </c>
      <c r="C180" s="18"/>
      <c r="D180" s="19"/>
      <c r="E180" s="38">
        <f>IF(A180="advance - expended to date",0,IF(AND(A179="",A180&lt;&gt;""),"ERROR-MISSING RECORD TYPE ABOVE",IF(OR(A180="cash request - advance",A180="cash request - reimbursement"),SUMIF(B181:$B$1006,B180&amp;".*",E181:$E$1006),SUM(F180:AS180))))</f>
        <v>0</v>
      </c>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row>
    <row r="181" spans="1:45" x14ac:dyDescent="0.35">
      <c r="A181" s="10"/>
      <c r="B181" s="37" t="str">
        <f>IF(A180="","-",IF(A181="","←",IF(OR(A181="cash request - advance",A181="cash request - reimbursement"),SUM(COUNTIF($A$5:A180,"cash request - advance"),COUNTIF($A$5:A180,"cash request - reimbursement"))+1,IF(OR(A181&lt;&gt;"cash request - advance",A181&lt;&gt;"cash request - reimbursement"),B180+0.01&amp;"",))))</f>
        <v>-</v>
      </c>
      <c r="C181" s="18"/>
      <c r="D181" s="19"/>
      <c r="E181" s="38">
        <f>IF(A181="advance - expended to date",0,IF(AND(A180="",A181&lt;&gt;""),"ERROR-MISSING RECORD TYPE ABOVE",IF(OR(A181="cash request - advance",A181="cash request - reimbursement"),SUMIF(B182:$B$1006,B181&amp;".*",E182:$E$1006),SUM(F181:AS181))))</f>
        <v>0</v>
      </c>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row>
    <row r="182" spans="1:45" x14ac:dyDescent="0.35">
      <c r="A182" s="10"/>
      <c r="B182" s="37" t="str">
        <f>IF(A181="","-",IF(A182="","←",IF(OR(A182="cash request - advance",A182="cash request - reimbursement"),SUM(COUNTIF($A$5:A181,"cash request - advance"),COUNTIF($A$5:A181,"cash request - reimbursement"))+1,IF(OR(A182&lt;&gt;"cash request - advance",A182&lt;&gt;"cash request - reimbursement"),B181+0.01&amp;"",))))</f>
        <v>-</v>
      </c>
      <c r="C182" s="18"/>
      <c r="D182" s="19"/>
      <c r="E182" s="38">
        <f>IF(A182="advance - expended to date",0,IF(AND(A181="",A182&lt;&gt;""),"ERROR-MISSING RECORD TYPE ABOVE",IF(OR(A182="cash request - advance",A182="cash request - reimbursement"),SUMIF(B183:$B$1006,B182&amp;".*",E183:$E$1006),SUM(F182:AS182))))</f>
        <v>0</v>
      </c>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row>
    <row r="183" spans="1:45" x14ac:dyDescent="0.35">
      <c r="A183" s="10"/>
      <c r="B183" s="37" t="str">
        <f>IF(A182="","-",IF(A183="","←",IF(OR(A183="cash request - advance",A183="cash request - reimbursement"),SUM(COUNTIF($A$5:A182,"cash request - advance"),COUNTIF($A$5:A182,"cash request - reimbursement"))+1,IF(OR(A183&lt;&gt;"cash request - advance",A183&lt;&gt;"cash request - reimbursement"),B182+0.01&amp;"",))))</f>
        <v>-</v>
      </c>
      <c r="C183" s="18"/>
      <c r="D183" s="19"/>
      <c r="E183" s="38">
        <f>IF(A183="advance - expended to date",0,IF(AND(A182="",A183&lt;&gt;""),"ERROR-MISSING RECORD TYPE ABOVE",IF(OR(A183="cash request - advance",A183="cash request - reimbursement"),SUMIF(B184:$B$1006,B183&amp;".*",E184:$E$1006),SUM(F183:AS183))))</f>
        <v>0</v>
      </c>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row>
    <row r="184" spans="1:45" x14ac:dyDescent="0.35">
      <c r="A184" s="10"/>
      <c r="B184" s="37" t="str">
        <f>IF(A183="","-",IF(A184="","←",IF(OR(A184="cash request - advance",A184="cash request - reimbursement"),SUM(COUNTIF($A$5:A183,"cash request - advance"),COUNTIF($A$5:A183,"cash request - reimbursement"))+1,IF(OR(A184&lt;&gt;"cash request - advance",A184&lt;&gt;"cash request - reimbursement"),B183+0.01&amp;"",))))</f>
        <v>-</v>
      </c>
      <c r="C184" s="18"/>
      <c r="D184" s="19"/>
      <c r="E184" s="38">
        <f>IF(A184="advance - expended to date",0,IF(AND(A183="",A184&lt;&gt;""),"ERROR-MISSING RECORD TYPE ABOVE",IF(OR(A184="cash request - advance",A184="cash request - reimbursement"),SUMIF(B185:$B$1006,B184&amp;".*",E185:$E$1006),SUM(F184:AS184))))</f>
        <v>0</v>
      </c>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row>
    <row r="185" spans="1:45" x14ac:dyDescent="0.35">
      <c r="A185" s="10"/>
      <c r="B185" s="37" t="str">
        <f>IF(A184="","-",IF(A185="","←",IF(OR(A185="cash request - advance",A185="cash request - reimbursement"),SUM(COUNTIF($A$5:A184,"cash request - advance"),COUNTIF($A$5:A184,"cash request - reimbursement"))+1,IF(OR(A185&lt;&gt;"cash request - advance",A185&lt;&gt;"cash request - reimbursement"),B184+0.01&amp;"",))))</f>
        <v>-</v>
      </c>
      <c r="C185" s="18"/>
      <c r="D185" s="19"/>
      <c r="E185" s="38">
        <f>IF(A185="advance - expended to date",0,IF(AND(A184="",A185&lt;&gt;""),"ERROR-MISSING RECORD TYPE ABOVE",IF(OR(A185="cash request - advance",A185="cash request - reimbursement"),SUMIF(B186:$B$1006,B185&amp;".*",E186:$E$1006),SUM(F185:AS185))))</f>
        <v>0</v>
      </c>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row>
    <row r="186" spans="1:45" x14ac:dyDescent="0.35">
      <c r="A186" s="10"/>
      <c r="B186" s="37" t="str">
        <f>IF(A185="","-",IF(A186="","←",IF(OR(A186="cash request - advance",A186="cash request - reimbursement"),SUM(COUNTIF($A$5:A185,"cash request - advance"),COUNTIF($A$5:A185,"cash request - reimbursement"))+1,IF(OR(A186&lt;&gt;"cash request - advance",A186&lt;&gt;"cash request - reimbursement"),B185+0.01&amp;"",))))</f>
        <v>-</v>
      </c>
      <c r="C186" s="18"/>
      <c r="D186" s="19"/>
      <c r="E186" s="38">
        <f>IF(A186="advance - expended to date",0,IF(AND(A185="",A186&lt;&gt;""),"ERROR-MISSING RECORD TYPE ABOVE",IF(OR(A186="cash request - advance",A186="cash request - reimbursement"),SUMIF(B187:$B$1006,B186&amp;".*",E187:$E$1006),SUM(F186:AS186))))</f>
        <v>0</v>
      </c>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row>
    <row r="187" spans="1:45" x14ac:dyDescent="0.35">
      <c r="A187" s="10"/>
      <c r="B187" s="37" t="str">
        <f>IF(A186="","-",IF(A187="","←",IF(OR(A187="cash request - advance",A187="cash request - reimbursement"),SUM(COUNTIF($A$5:A186,"cash request - advance"),COUNTIF($A$5:A186,"cash request - reimbursement"))+1,IF(OR(A187&lt;&gt;"cash request - advance",A187&lt;&gt;"cash request - reimbursement"),B186+0.01&amp;"",))))</f>
        <v>-</v>
      </c>
      <c r="C187" s="18"/>
      <c r="D187" s="19"/>
      <c r="E187" s="38">
        <f>IF(A187="advance - expended to date",0,IF(AND(A186="",A187&lt;&gt;""),"ERROR-MISSING RECORD TYPE ABOVE",IF(OR(A187="cash request - advance",A187="cash request - reimbursement"),SUMIF(B188:$B$1006,B187&amp;".*",E188:$E$1006),SUM(F187:AS187))))</f>
        <v>0</v>
      </c>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row>
    <row r="188" spans="1:45" x14ac:dyDescent="0.35">
      <c r="A188" s="10"/>
      <c r="B188" s="37" t="str">
        <f>IF(A187="","-",IF(A188="","←",IF(OR(A188="cash request - advance",A188="cash request - reimbursement"),SUM(COUNTIF($A$5:A187,"cash request - advance"),COUNTIF($A$5:A187,"cash request - reimbursement"))+1,IF(OR(A188&lt;&gt;"cash request - advance",A188&lt;&gt;"cash request - reimbursement"),B187+0.01&amp;"",))))</f>
        <v>-</v>
      </c>
      <c r="C188" s="18"/>
      <c r="D188" s="19"/>
      <c r="E188" s="38">
        <f>IF(A188="advance - expended to date",0,IF(AND(A187="",A188&lt;&gt;""),"ERROR-MISSING RECORD TYPE ABOVE",IF(OR(A188="cash request - advance",A188="cash request - reimbursement"),SUMIF(B189:$B$1006,B188&amp;".*",E189:$E$1006),SUM(F188:AS188))))</f>
        <v>0</v>
      </c>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row>
    <row r="189" spans="1:45" x14ac:dyDescent="0.35">
      <c r="A189" s="10"/>
      <c r="B189" s="37" t="str">
        <f>IF(A188="","-",IF(A189="","←",IF(OR(A189="cash request - advance",A189="cash request - reimbursement"),SUM(COUNTIF($A$5:A188,"cash request - advance"),COUNTIF($A$5:A188,"cash request - reimbursement"))+1,IF(OR(A189&lt;&gt;"cash request - advance",A189&lt;&gt;"cash request - reimbursement"),B188+0.01&amp;"",))))</f>
        <v>-</v>
      </c>
      <c r="C189" s="18"/>
      <c r="D189" s="19"/>
      <c r="E189" s="38">
        <f>IF(A189="advance - expended to date",0,IF(AND(A188="",A189&lt;&gt;""),"ERROR-MISSING RECORD TYPE ABOVE",IF(OR(A189="cash request - advance",A189="cash request - reimbursement"),SUMIF(B190:$B$1006,B189&amp;".*",E190:$E$1006),SUM(F189:AS189))))</f>
        <v>0</v>
      </c>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row>
    <row r="190" spans="1:45" x14ac:dyDescent="0.35">
      <c r="A190" s="10"/>
      <c r="B190" s="37" t="str">
        <f>IF(A189="","-",IF(A190="","←",IF(OR(A190="cash request - advance",A190="cash request - reimbursement"),SUM(COUNTIF($A$5:A189,"cash request - advance"),COUNTIF($A$5:A189,"cash request - reimbursement"))+1,IF(OR(A190&lt;&gt;"cash request - advance",A190&lt;&gt;"cash request - reimbursement"),B189+0.01&amp;"",))))</f>
        <v>-</v>
      </c>
      <c r="C190" s="18"/>
      <c r="D190" s="19"/>
      <c r="E190" s="38">
        <f>IF(A190="advance - expended to date",0,IF(AND(A189="",A190&lt;&gt;""),"ERROR-MISSING RECORD TYPE ABOVE",IF(OR(A190="cash request - advance",A190="cash request - reimbursement"),SUMIF(B191:$B$1006,B190&amp;".*",E191:$E$1006),SUM(F190:AS190))))</f>
        <v>0</v>
      </c>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row>
    <row r="191" spans="1:45" x14ac:dyDescent="0.35">
      <c r="A191" s="10"/>
      <c r="B191" s="37" t="str">
        <f>IF(A190="","-",IF(A191="","←",IF(OR(A191="cash request - advance",A191="cash request - reimbursement"),SUM(COUNTIF($A$5:A190,"cash request - advance"),COUNTIF($A$5:A190,"cash request - reimbursement"))+1,IF(OR(A191&lt;&gt;"cash request - advance",A191&lt;&gt;"cash request - reimbursement"),B190+0.01&amp;"",))))</f>
        <v>-</v>
      </c>
      <c r="C191" s="18"/>
      <c r="D191" s="19"/>
      <c r="E191" s="38">
        <f>IF(A191="advance - expended to date",0,IF(AND(A190="",A191&lt;&gt;""),"ERROR-MISSING RECORD TYPE ABOVE",IF(OR(A191="cash request - advance",A191="cash request - reimbursement"),SUMIF(B192:$B$1006,B191&amp;".*",E192:$E$1006),SUM(F191:AS191))))</f>
        <v>0</v>
      </c>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row>
    <row r="192" spans="1:45" x14ac:dyDescent="0.35">
      <c r="A192" s="10"/>
      <c r="B192" s="37" t="str">
        <f>IF(A191="","-",IF(A192="","←",IF(OR(A192="cash request - advance",A192="cash request - reimbursement"),SUM(COUNTIF($A$5:A191,"cash request - advance"),COUNTIF($A$5:A191,"cash request - reimbursement"))+1,IF(OR(A192&lt;&gt;"cash request - advance",A192&lt;&gt;"cash request - reimbursement"),B191+0.01&amp;"",))))</f>
        <v>-</v>
      </c>
      <c r="C192" s="18"/>
      <c r="D192" s="19"/>
      <c r="E192" s="38">
        <f>IF(A192="advance - expended to date",0,IF(AND(A191="",A192&lt;&gt;""),"ERROR-MISSING RECORD TYPE ABOVE",IF(OR(A192="cash request - advance",A192="cash request - reimbursement"),SUMIF(B193:$B$1006,B192&amp;".*",E193:$E$1006),SUM(F192:AS192))))</f>
        <v>0</v>
      </c>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row>
    <row r="193" spans="1:45" x14ac:dyDescent="0.35">
      <c r="A193" s="10"/>
      <c r="B193" s="37" t="str">
        <f>IF(A192="","-",IF(A193="","←",IF(OR(A193="cash request - advance",A193="cash request - reimbursement"),SUM(COUNTIF($A$5:A192,"cash request - advance"),COUNTIF($A$5:A192,"cash request - reimbursement"))+1,IF(OR(A193&lt;&gt;"cash request - advance",A193&lt;&gt;"cash request - reimbursement"),B192+0.01&amp;"",))))</f>
        <v>-</v>
      </c>
      <c r="C193" s="18"/>
      <c r="D193" s="19"/>
      <c r="E193" s="38">
        <f>IF(A193="advance - expended to date",0,IF(AND(A192="",A193&lt;&gt;""),"ERROR-MISSING RECORD TYPE ABOVE",IF(OR(A193="cash request - advance",A193="cash request - reimbursement"),SUMIF(B194:$B$1006,B193&amp;".*",E194:$E$1006),SUM(F193:AS193))))</f>
        <v>0</v>
      </c>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row>
    <row r="194" spans="1:45" x14ac:dyDescent="0.35">
      <c r="A194" s="10"/>
      <c r="B194" s="37" t="str">
        <f>IF(A193="","-",IF(A194="","←",IF(OR(A194="cash request - advance",A194="cash request - reimbursement"),SUM(COUNTIF($A$5:A193,"cash request - advance"),COUNTIF($A$5:A193,"cash request - reimbursement"))+1,IF(OR(A194&lt;&gt;"cash request - advance",A194&lt;&gt;"cash request - reimbursement"),B193+0.01&amp;"",))))</f>
        <v>-</v>
      </c>
      <c r="C194" s="18"/>
      <c r="D194" s="19"/>
      <c r="E194" s="38">
        <f>IF(A194="advance - expended to date",0,IF(AND(A193="",A194&lt;&gt;""),"ERROR-MISSING RECORD TYPE ABOVE",IF(OR(A194="cash request - advance",A194="cash request - reimbursement"),SUMIF(B195:$B$1006,B194&amp;".*",E195:$E$1006),SUM(F194:AS194))))</f>
        <v>0</v>
      </c>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row>
    <row r="195" spans="1:45" x14ac:dyDescent="0.35">
      <c r="A195" s="10"/>
      <c r="B195" s="37" t="str">
        <f>IF(A194="","-",IF(A195="","←",IF(OR(A195="cash request - advance",A195="cash request - reimbursement"),SUM(COUNTIF($A$5:A194,"cash request - advance"),COUNTIF($A$5:A194,"cash request - reimbursement"))+1,IF(OR(A195&lt;&gt;"cash request - advance",A195&lt;&gt;"cash request - reimbursement"),B194+0.01&amp;"",))))</f>
        <v>-</v>
      </c>
      <c r="C195" s="18"/>
      <c r="D195" s="19"/>
      <c r="E195" s="38">
        <f>IF(A195="advance - expended to date",0,IF(AND(A194="",A195&lt;&gt;""),"ERROR-MISSING RECORD TYPE ABOVE",IF(OR(A195="cash request - advance",A195="cash request - reimbursement"),SUMIF(B196:$B$1006,B195&amp;".*",E196:$E$1006),SUM(F195:AS195))))</f>
        <v>0</v>
      </c>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row>
    <row r="196" spans="1:45" x14ac:dyDescent="0.35">
      <c r="A196" s="10"/>
      <c r="B196" s="37" t="str">
        <f>IF(A195="","-",IF(A196="","←",IF(OR(A196="cash request - advance",A196="cash request - reimbursement"),SUM(COUNTIF($A$5:A195,"cash request - advance"),COUNTIF($A$5:A195,"cash request - reimbursement"))+1,IF(OR(A196&lt;&gt;"cash request - advance",A196&lt;&gt;"cash request - reimbursement"),B195+0.01&amp;"",))))</f>
        <v>-</v>
      </c>
      <c r="C196" s="18"/>
      <c r="D196" s="19"/>
      <c r="E196" s="38">
        <f>IF(A196="advance - expended to date",0,IF(AND(A195="",A196&lt;&gt;""),"ERROR-MISSING RECORD TYPE ABOVE",IF(OR(A196="cash request - advance",A196="cash request - reimbursement"),SUMIF(B197:$B$1006,B196&amp;".*",E197:$E$1006),SUM(F196:AS196))))</f>
        <v>0</v>
      </c>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row>
    <row r="197" spans="1:45" x14ac:dyDescent="0.35">
      <c r="A197" s="10"/>
      <c r="B197" s="37" t="str">
        <f>IF(A196="","-",IF(A197="","←",IF(OR(A197="cash request - advance",A197="cash request - reimbursement"),SUM(COUNTIF($A$5:A196,"cash request - advance"),COUNTIF($A$5:A196,"cash request - reimbursement"))+1,IF(OR(A197&lt;&gt;"cash request - advance",A197&lt;&gt;"cash request - reimbursement"),B196+0.01&amp;"",))))</f>
        <v>-</v>
      </c>
      <c r="C197" s="18"/>
      <c r="D197" s="19"/>
      <c r="E197" s="38">
        <f>IF(A197="advance - expended to date",0,IF(AND(A196="",A197&lt;&gt;""),"ERROR-MISSING RECORD TYPE ABOVE",IF(OR(A197="cash request - advance",A197="cash request - reimbursement"),SUMIF(B198:$B$1006,B197&amp;".*",E198:$E$1006),SUM(F197:AS197))))</f>
        <v>0</v>
      </c>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row>
    <row r="198" spans="1:45" x14ac:dyDescent="0.35">
      <c r="A198" s="10"/>
      <c r="B198" s="37" t="str">
        <f>IF(A197="","-",IF(A198="","←",IF(OR(A198="cash request - advance",A198="cash request - reimbursement"),SUM(COUNTIF($A$5:A197,"cash request - advance"),COUNTIF($A$5:A197,"cash request - reimbursement"))+1,IF(OR(A198&lt;&gt;"cash request - advance",A198&lt;&gt;"cash request - reimbursement"),B197+0.01&amp;"",))))</f>
        <v>-</v>
      </c>
      <c r="C198" s="18"/>
      <c r="D198" s="19"/>
      <c r="E198" s="38">
        <f>IF(A198="advance - expended to date",0,IF(AND(A197="",A198&lt;&gt;""),"ERROR-MISSING RECORD TYPE ABOVE",IF(OR(A198="cash request - advance",A198="cash request - reimbursement"),SUMIF(B199:$B$1006,B198&amp;".*",E199:$E$1006),SUM(F198:AS198))))</f>
        <v>0</v>
      </c>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row>
    <row r="199" spans="1:45" x14ac:dyDescent="0.35">
      <c r="A199" s="10"/>
      <c r="B199" s="37" t="str">
        <f>IF(A198="","-",IF(A199="","←",IF(OR(A199="cash request - advance",A199="cash request - reimbursement"),SUM(COUNTIF($A$5:A198,"cash request - advance"),COUNTIF($A$5:A198,"cash request - reimbursement"))+1,IF(OR(A199&lt;&gt;"cash request - advance",A199&lt;&gt;"cash request - reimbursement"),B198+0.01&amp;"",))))</f>
        <v>-</v>
      </c>
      <c r="C199" s="18"/>
      <c r="D199" s="19"/>
      <c r="E199" s="38">
        <f>IF(A199="advance - expended to date",0,IF(AND(A198="",A199&lt;&gt;""),"ERROR-MISSING RECORD TYPE ABOVE",IF(OR(A199="cash request - advance",A199="cash request - reimbursement"),SUMIF(B200:$B$1006,B199&amp;".*",E200:$E$1006),SUM(F199:AS199))))</f>
        <v>0</v>
      </c>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row>
    <row r="200" spans="1:45" x14ac:dyDescent="0.35">
      <c r="A200" s="10"/>
      <c r="B200" s="37" t="str">
        <f>IF(A199="","-",IF(A200="","←",IF(OR(A200="cash request - advance",A200="cash request - reimbursement"),SUM(COUNTIF($A$5:A199,"cash request - advance"),COUNTIF($A$5:A199,"cash request - reimbursement"))+1,IF(OR(A200&lt;&gt;"cash request - advance",A200&lt;&gt;"cash request - reimbursement"),B199+0.01&amp;"",))))</f>
        <v>-</v>
      </c>
      <c r="C200" s="18"/>
      <c r="D200" s="19"/>
      <c r="E200" s="38">
        <f>IF(A200="advance - expended to date",0,IF(AND(A199="",A200&lt;&gt;""),"ERROR-MISSING RECORD TYPE ABOVE",IF(OR(A200="cash request - advance",A200="cash request - reimbursement"),SUMIF(B201:$B$1006,B200&amp;".*",E201:$E$1006),SUM(F200:AS200))))</f>
        <v>0</v>
      </c>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row>
    <row r="201" spans="1:45" x14ac:dyDescent="0.35">
      <c r="A201" s="10"/>
      <c r="B201" s="37" t="str">
        <f>IF(A200="","-",IF(A201="","←",IF(OR(A201="cash request - advance",A201="cash request - reimbursement"),SUM(COUNTIF($A$5:A200,"cash request - advance"),COUNTIF($A$5:A200,"cash request - reimbursement"))+1,IF(OR(A201&lt;&gt;"cash request - advance",A201&lt;&gt;"cash request - reimbursement"),B200+0.01&amp;"",))))</f>
        <v>-</v>
      </c>
      <c r="C201" s="18"/>
      <c r="D201" s="19"/>
      <c r="E201" s="38">
        <f>IF(A201="advance - expended to date",0,IF(AND(A200="",A201&lt;&gt;""),"ERROR-MISSING RECORD TYPE ABOVE",IF(OR(A201="cash request - advance",A201="cash request - reimbursement"),SUMIF(B202:$B$1006,B201&amp;".*",E202:$E$1006),SUM(F201:AS201))))</f>
        <v>0</v>
      </c>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row>
    <row r="202" spans="1:45" x14ac:dyDescent="0.35">
      <c r="A202" s="10"/>
      <c r="B202" s="37" t="str">
        <f>IF(A201="","-",IF(A202="","←",IF(OR(A202="cash request - advance",A202="cash request - reimbursement"),SUM(COUNTIF($A$5:A201,"cash request - advance"),COUNTIF($A$5:A201,"cash request - reimbursement"))+1,IF(OR(A202&lt;&gt;"cash request - advance",A202&lt;&gt;"cash request - reimbursement"),B201+0.01&amp;"",))))</f>
        <v>-</v>
      </c>
      <c r="C202" s="18"/>
      <c r="D202" s="19"/>
      <c r="E202" s="38">
        <f>IF(A202="advance - expended to date",0,IF(AND(A201="",A202&lt;&gt;""),"ERROR-MISSING RECORD TYPE ABOVE",IF(OR(A202="cash request - advance",A202="cash request - reimbursement"),SUMIF(B203:$B$1006,B202&amp;".*",E203:$E$1006),SUM(F202:AS202))))</f>
        <v>0</v>
      </c>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row>
    <row r="203" spans="1:45" x14ac:dyDescent="0.35">
      <c r="A203" s="10"/>
      <c r="B203" s="37" t="str">
        <f>IF(A202="","-",IF(A203="","←",IF(OR(A203="cash request - advance",A203="cash request - reimbursement"),SUM(COUNTIF($A$5:A202,"cash request - advance"),COUNTIF($A$5:A202,"cash request - reimbursement"))+1,IF(OR(A203&lt;&gt;"cash request - advance",A203&lt;&gt;"cash request - reimbursement"),B202+0.01&amp;"",))))</f>
        <v>-</v>
      </c>
      <c r="C203" s="18"/>
      <c r="D203" s="19"/>
      <c r="E203" s="38">
        <f>IF(A203="advance - expended to date",0,IF(AND(A202="",A203&lt;&gt;""),"ERROR-MISSING RECORD TYPE ABOVE",IF(OR(A203="cash request - advance",A203="cash request - reimbursement"),SUMIF(B204:$B$1006,B203&amp;".*",E204:$E$1006),SUM(F203:AS203))))</f>
        <v>0</v>
      </c>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row>
    <row r="204" spans="1:45" x14ac:dyDescent="0.35">
      <c r="A204" s="10"/>
      <c r="B204" s="37" t="str">
        <f>IF(A203="","-",IF(A204="","←",IF(OR(A204="cash request - advance",A204="cash request - reimbursement"),SUM(COUNTIF($A$5:A203,"cash request - advance"),COUNTIF($A$5:A203,"cash request - reimbursement"))+1,IF(OR(A204&lt;&gt;"cash request - advance",A204&lt;&gt;"cash request - reimbursement"),B203+0.01&amp;"",))))</f>
        <v>-</v>
      </c>
      <c r="C204" s="18"/>
      <c r="D204" s="19"/>
      <c r="E204" s="38">
        <f>IF(A204="advance - expended to date",0,IF(AND(A203="",A204&lt;&gt;""),"ERROR-MISSING RECORD TYPE ABOVE",IF(OR(A204="cash request - advance",A204="cash request - reimbursement"),SUMIF(B205:$B$1006,B204&amp;".*",E205:$E$1006),SUM(F204:AS204))))</f>
        <v>0</v>
      </c>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row>
    <row r="205" spans="1:45" x14ac:dyDescent="0.35">
      <c r="A205" s="10"/>
      <c r="B205" s="37" t="str">
        <f>IF(A204="","-",IF(A205="","←",IF(OR(A205="cash request - advance",A205="cash request - reimbursement"),SUM(COUNTIF($A$5:A204,"cash request - advance"),COUNTIF($A$5:A204,"cash request - reimbursement"))+1,IF(OR(A205&lt;&gt;"cash request - advance",A205&lt;&gt;"cash request - reimbursement"),B204+0.01&amp;"",))))</f>
        <v>-</v>
      </c>
      <c r="C205" s="18"/>
      <c r="D205" s="19"/>
      <c r="E205" s="38">
        <f>IF(A205="advance - expended to date",0,IF(AND(A204="",A205&lt;&gt;""),"ERROR-MISSING RECORD TYPE ABOVE",IF(OR(A205="cash request - advance",A205="cash request - reimbursement"),SUMIF(B206:$B$1006,B205&amp;".*",E206:$E$1006),SUM(F205:AS205))))</f>
        <v>0</v>
      </c>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row>
    <row r="206" spans="1:45" x14ac:dyDescent="0.35">
      <c r="A206" s="10"/>
      <c r="B206" s="37" t="str">
        <f>IF(A205="","-",IF(A206="","←",IF(OR(A206="cash request - advance",A206="cash request - reimbursement"),SUM(COUNTIF($A$5:A205,"cash request - advance"),COUNTIF($A$5:A205,"cash request - reimbursement"))+1,IF(OR(A206&lt;&gt;"cash request - advance",A206&lt;&gt;"cash request - reimbursement"),B205+0.01&amp;"",))))</f>
        <v>-</v>
      </c>
      <c r="C206" s="18"/>
      <c r="D206" s="19"/>
      <c r="E206" s="38">
        <f>IF(A206="advance - expended to date",0,IF(AND(A205="",A206&lt;&gt;""),"ERROR-MISSING RECORD TYPE ABOVE",IF(OR(A206="cash request - advance",A206="cash request - reimbursement"),SUMIF(B207:$B$1006,B206&amp;".*",E207:$E$1006),SUM(F206:AS206))))</f>
        <v>0</v>
      </c>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row>
    <row r="207" spans="1:45" x14ac:dyDescent="0.35">
      <c r="A207" s="10"/>
      <c r="B207" s="37" t="str">
        <f>IF(A206="","-",IF(A207="","←",IF(OR(A207="cash request - advance",A207="cash request - reimbursement"),SUM(COUNTIF($A$5:A206,"cash request - advance"),COUNTIF($A$5:A206,"cash request - reimbursement"))+1,IF(OR(A207&lt;&gt;"cash request - advance",A207&lt;&gt;"cash request - reimbursement"),B206+0.01&amp;"",))))</f>
        <v>-</v>
      </c>
      <c r="C207" s="18"/>
      <c r="D207" s="19"/>
      <c r="E207" s="38">
        <f>IF(A207="advance - expended to date",0,IF(AND(A206="",A207&lt;&gt;""),"ERROR-MISSING RECORD TYPE ABOVE",IF(OR(A207="cash request - advance",A207="cash request - reimbursement"),SUMIF(B208:$B$1006,B207&amp;".*",E208:$E$1006),SUM(F207:AS207))))</f>
        <v>0</v>
      </c>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row>
    <row r="208" spans="1:45" x14ac:dyDescent="0.35">
      <c r="A208" s="10"/>
      <c r="B208" s="37" t="str">
        <f>IF(A207="","-",IF(A208="","←",IF(OR(A208="cash request - advance",A208="cash request - reimbursement"),SUM(COUNTIF($A$5:A207,"cash request - advance"),COUNTIF($A$5:A207,"cash request - reimbursement"))+1,IF(OR(A208&lt;&gt;"cash request - advance",A208&lt;&gt;"cash request - reimbursement"),B207+0.01&amp;"",))))</f>
        <v>-</v>
      </c>
      <c r="C208" s="18"/>
      <c r="D208" s="19"/>
      <c r="E208" s="38">
        <f>IF(A208="advance - expended to date",0,IF(AND(A207="",A208&lt;&gt;""),"ERROR-MISSING RECORD TYPE ABOVE",IF(OR(A208="cash request - advance",A208="cash request - reimbursement"),SUMIF(B209:$B$1006,B208&amp;".*",E209:$E$1006),SUM(F208:AS208))))</f>
        <v>0</v>
      </c>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row>
    <row r="209" spans="1:45" x14ac:dyDescent="0.35">
      <c r="A209" s="10"/>
      <c r="B209" s="37" t="str">
        <f>IF(A208="","-",IF(A209="","←",IF(OR(A209="cash request - advance",A209="cash request - reimbursement"),SUM(COUNTIF($A$5:A208,"cash request - advance"),COUNTIF($A$5:A208,"cash request - reimbursement"))+1,IF(OR(A209&lt;&gt;"cash request - advance",A209&lt;&gt;"cash request - reimbursement"),B208+0.01&amp;"",))))</f>
        <v>-</v>
      </c>
      <c r="C209" s="18"/>
      <c r="D209" s="19"/>
      <c r="E209" s="38">
        <f>IF(A209="advance - expended to date",0,IF(AND(A208="",A209&lt;&gt;""),"ERROR-MISSING RECORD TYPE ABOVE",IF(OR(A209="cash request - advance",A209="cash request - reimbursement"),SUMIF(B210:$B$1006,B209&amp;".*",E210:$E$1006),SUM(F209:AS209))))</f>
        <v>0</v>
      </c>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row>
    <row r="210" spans="1:45" x14ac:dyDescent="0.35">
      <c r="A210" s="10"/>
      <c r="B210" s="37" t="str">
        <f>IF(A209="","-",IF(A210="","←",IF(OR(A210="cash request - advance",A210="cash request - reimbursement"),SUM(COUNTIF($A$5:A209,"cash request - advance"),COUNTIF($A$5:A209,"cash request - reimbursement"))+1,IF(OR(A210&lt;&gt;"cash request - advance",A210&lt;&gt;"cash request - reimbursement"),B209+0.01&amp;"",))))</f>
        <v>-</v>
      </c>
      <c r="C210" s="18"/>
      <c r="D210" s="19"/>
      <c r="E210" s="38">
        <f>IF(A210="advance - expended to date",0,IF(AND(A209="",A210&lt;&gt;""),"ERROR-MISSING RECORD TYPE ABOVE",IF(OR(A210="cash request - advance",A210="cash request - reimbursement"),SUMIF(B211:$B$1006,B210&amp;".*",E211:$E$1006),SUM(F210:AS210))))</f>
        <v>0</v>
      </c>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row>
    <row r="211" spans="1:45" x14ac:dyDescent="0.35">
      <c r="A211" s="10"/>
      <c r="B211" s="37" t="str">
        <f>IF(A210="","-",IF(A211="","←",IF(OR(A211="cash request - advance",A211="cash request - reimbursement"),SUM(COUNTIF($A$5:A210,"cash request - advance"),COUNTIF($A$5:A210,"cash request - reimbursement"))+1,IF(OR(A211&lt;&gt;"cash request - advance",A211&lt;&gt;"cash request - reimbursement"),B210+0.01&amp;"",))))</f>
        <v>-</v>
      </c>
      <c r="C211" s="18"/>
      <c r="D211" s="19"/>
      <c r="E211" s="38">
        <f>IF(A211="advance - expended to date",0,IF(AND(A210="",A211&lt;&gt;""),"ERROR-MISSING RECORD TYPE ABOVE",IF(OR(A211="cash request - advance",A211="cash request - reimbursement"),SUMIF(B212:$B$1006,B211&amp;".*",E212:$E$1006),SUM(F211:AS211))))</f>
        <v>0</v>
      </c>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row>
    <row r="212" spans="1:45" x14ac:dyDescent="0.35">
      <c r="A212" s="10"/>
      <c r="B212" s="37" t="str">
        <f>IF(A211="","-",IF(A212="","←",IF(OR(A212="cash request - advance",A212="cash request - reimbursement"),SUM(COUNTIF($A$5:A211,"cash request - advance"),COUNTIF($A$5:A211,"cash request - reimbursement"))+1,IF(OR(A212&lt;&gt;"cash request - advance",A212&lt;&gt;"cash request - reimbursement"),B211+0.01&amp;"",))))</f>
        <v>-</v>
      </c>
      <c r="C212" s="18"/>
      <c r="D212" s="19"/>
      <c r="E212" s="38">
        <f>IF(A212="advance - expended to date",0,IF(AND(A211="",A212&lt;&gt;""),"ERROR-MISSING RECORD TYPE ABOVE",IF(OR(A212="cash request - advance",A212="cash request - reimbursement"),SUMIF(B213:$B$1006,B212&amp;".*",E213:$E$1006),SUM(F212:AS212))))</f>
        <v>0</v>
      </c>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row>
    <row r="213" spans="1:45" x14ac:dyDescent="0.35">
      <c r="A213" s="10"/>
      <c r="B213" s="37" t="str">
        <f>IF(A212="","-",IF(A213="","←",IF(OR(A213="cash request - advance",A213="cash request - reimbursement"),SUM(COUNTIF($A$5:A212,"cash request - advance"),COUNTIF($A$5:A212,"cash request - reimbursement"))+1,IF(OR(A213&lt;&gt;"cash request - advance",A213&lt;&gt;"cash request - reimbursement"),B212+0.01&amp;"",))))</f>
        <v>-</v>
      </c>
      <c r="C213" s="18"/>
      <c r="D213" s="19"/>
      <c r="E213" s="38">
        <f>IF(A213="advance - expended to date",0,IF(AND(A212="",A213&lt;&gt;""),"ERROR-MISSING RECORD TYPE ABOVE",IF(OR(A213="cash request - advance",A213="cash request - reimbursement"),SUMIF(B214:$B$1006,B213&amp;".*",E214:$E$1006),SUM(F213:AS213))))</f>
        <v>0</v>
      </c>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row>
    <row r="214" spans="1:45" x14ac:dyDescent="0.35">
      <c r="A214" s="10"/>
      <c r="B214" s="37" t="str">
        <f>IF(A213="","-",IF(A214="","←",IF(OR(A214="cash request - advance",A214="cash request - reimbursement"),SUM(COUNTIF($A$5:A213,"cash request - advance"),COUNTIF($A$5:A213,"cash request - reimbursement"))+1,IF(OR(A214&lt;&gt;"cash request - advance",A214&lt;&gt;"cash request - reimbursement"),B213+0.01&amp;"",))))</f>
        <v>-</v>
      </c>
      <c r="C214" s="18"/>
      <c r="D214" s="19"/>
      <c r="E214" s="38">
        <f>IF(A214="advance - expended to date",0,IF(AND(A213="",A214&lt;&gt;""),"ERROR-MISSING RECORD TYPE ABOVE",IF(OR(A214="cash request - advance",A214="cash request - reimbursement"),SUMIF(B215:$B$1006,B214&amp;".*",E215:$E$1006),SUM(F214:AS214))))</f>
        <v>0</v>
      </c>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row>
    <row r="215" spans="1:45" x14ac:dyDescent="0.35">
      <c r="A215" s="10"/>
      <c r="B215" s="37" t="str">
        <f>IF(A214="","-",IF(A215="","←",IF(OR(A215="cash request - advance",A215="cash request - reimbursement"),SUM(COUNTIF($A$5:A214,"cash request - advance"),COUNTIF($A$5:A214,"cash request - reimbursement"))+1,IF(OR(A215&lt;&gt;"cash request - advance",A215&lt;&gt;"cash request - reimbursement"),B214+0.01&amp;"",))))</f>
        <v>-</v>
      </c>
      <c r="C215" s="18"/>
      <c r="D215" s="19"/>
      <c r="E215" s="38">
        <f>IF(A215="advance - expended to date",0,IF(AND(A214="",A215&lt;&gt;""),"ERROR-MISSING RECORD TYPE ABOVE",IF(OR(A215="cash request - advance",A215="cash request - reimbursement"),SUMIF(B216:$B$1006,B215&amp;".*",E216:$E$1006),SUM(F215:AS215))))</f>
        <v>0</v>
      </c>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row>
    <row r="216" spans="1:45" x14ac:dyDescent="0.35">
      <c r="A216" s="10"/>
      <c r="B216" s="37" t="str">
        <f>IF(A215="","-",IF(A216="","←",IF(OR(A216="cash request - advance",A216="cash request - reimbursement"),SUM(COUNTIF($A$5:A215,"cash request - advance"),COUNTIF($A$5:A215,"cash request - reimbursement"))+1,IF(OR(A216&lt;&gt;"cash request - advance",A216&lt;&gt;"cash request - reimbursement"),B215+0.01&amp;"",))))</f>
        <v>-</v>
      </c>
      <c r="C216" s="18"/>
      <c r="D216" s="19"/>
      <c r="E216" s="38">
        <f>IF(A216="advance - expended to date",0,IF(AND(A215="",A216&lt;&gt;""),"ERROR-MISSING RECORD TYPE ABOVE",IF(OR(A216="cash request - advance",A216="cash request - reimbursement"),SUMIF(B217:$B$1006,B216&amp;".*",E217:$E$1006),SUM(F216:AS216))))</f>
        <v>0</v>
      </c>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row>
    <row r="217" spans="1:45" x14ac:dyDescent="0.35">
      <c r="A217" s="10"/>
      <c r="B217" s="37" t="str">
        <f>IF(A216="","-",IF(A217="","←",IF(OR(A217="cash request - advance",A217="cash request - reimbursement"),SUM(COUNTIF($A$5:A216,"cash request - advance"),COUNTIF($A$5:A216,"cash request - reimbursement"))+1,IF(OR(A217&lt;&gt;"cash request - advance",A217&lt;&gt;"cash request - reimbursement"),B216+0.01&amp;"",))))</f>
        <v>-</v>
      </c>
      <c r="C217" s="18"/>
      <c r="D217" s="19"/>
      <c r="E217" s="38">
        <f>IF(A217="advance - expended to date",0,IF(AND(A216="",A217&lt;&gt;""),"ERROR-MISSING RECORD TYPE ABOVE",IF(OR(A217="cash request - advance",A217="cash request - reimbursement"),SUMIF(B218:$B$1006,B217&amp;".*",E218:$E$1006),SUM(F217:AS217))))</f>
        <v>0</v>
      </c>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row>
    <row r="218" spans="1:45" x14ac:dyDescent="0.35">
      <c r="A218" s="10"/>
      <c r="B218" s="37" t="str">
        <f>IF(A217="","-",IF(A218="","←",IF(OR(A218="cash request - advance",A218="cash request - reimbursement"),SUM(COUNTIF($A$5:A217,"cash request - advance"),COUNTIF($A$5:A217,"cash request - reimbursement"))+1,IF(OR(A218&lt;&gt;"cash request - advance",A218&lt;&gt;"cash request - reimbursement"),B217+0.01&amp;"",))))</f>
        <v>-</v>
      </c>
      <c r="C218" s="18"/>
      <c r="D218" s="19"/>
      <c r="E218" s="38">
        <f>IF(A218="advance - expended to date",0,IF(AND(A217="",A218&lt;&gt;""),"ERROR-MISSING RECORD TYPE ABOVE",IF(OR(A218="cash request - advance",A218="cash request - reimbursement"),SUMIF(B219:$B$1006,B218&amp;".*",E219:$E$1006),SUM(F218:AS218))))</f>
        <v>0</v>
      </c>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row>
    <row r="219" spans="1:45" x14ac:dyDescent="0.35">
      <c r="A219" s="10"/>
      <c r="B219" s="37" t="str">
        <f>IF(A218="","-",IF(A219="","←",IF(OR(A219="cash request - advance",A219="cash request - reimbursement"),SUM(COUNTIF($A$5:A218,"cash request - advance"),COUNTIF($A$5:A218,"cash request - reimbursement"))+1,IF(OR(A219&lt;&gt;"cash request - advance",A219&lt;&gt;"cash request - reimbursement"),B218+0.01&amp;"",))))</f>
        <v>-</v>
      </c>
      <c r="C219" s="18"/>
      <c r="D219" s="19"/>
      <c r="E219" s="38">
        <f>IF(A219="advance - expended to date",0,IF(AND(A218="",A219&lt;&gt;""),"ERROR-MISSING RECORD TYPE ABOVE",IF(OR(A219="cash request - advance",A219="cash request - reimbursement"),SUMIF(B220:$B$1006,B219&amp;".*",E220:$E$1006),SUM(F219:AS219))))</f>
        <v>0</v>
      </c>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row>
    <row r="220" spans="1:45" x14ac:dyDescent="0.35">
      <c r="A220" s="10"/>
      <c r="B220" s="37" t="str">
        <f>IF(A219="","-",IF(A220="","←",IF(OR(A220="cash request - advance",A220="cash request - reimbursement"),SUM(COUNTIF($A$5:A219,"cash request - advance"),COUNTIF($A$5:A219,"cash request - reimbursement"))+1,IF(OR(A220&lt;&gt;"cash request - advance",A220&lt;&gt;"cash request - reimbursement"),B219+0.01&amp;"",))))</f>
        <v>-</v>
      </c>
      <c r="C220" s="18"/>
      <c r="D220" s="19"/>
      <c r="E220" s="38">
        <f>IF(A220="advance - expended to date",0,IF(AND(A219="",A220&lt;&gt;""),"ERROR-MISSING RECORD TYPE ABOVE",IF(OR(A220="cash request - advance",A220="cash request - reimbursement"),SUMIF(B221:$B$1006,B220&amp;".*",E221:$E$1006),SUM(F220:AS220))))</f>
        <v>0</v>
      </c>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row>
    <row r="221" spans="1:45" x14ac:dyDescent="0.35">
      <c r="A221" s="10"/>
      <c r="B221" s="37" t="str">
        <f>IF(A220="","-",IF(A221="","←",IF(OR(A221="cash request - advance",A221="cash request - reimbursement"),SUM(COUNTIF($A$5:A220,"cash request - advance"),COUNTIF($A$5:A220,"cash request - reimbursement"))+1,IF(OR(A221&lt;&gt;"cash request - advance",A221&lt;&gt;"cash request - reimbursement"),B220+0.01&amp;"",))))</f>
        <v>-</v>
      </c>
      <c r="C221" s="18"/>
      <c r="D221" s="19"/>
      <c r="E221" s="38">
        <f>IF(A221="advance - expended to date",0,IF(AND(A220="",A221&lt;&gt;""),"ERROR-MISSING RECORD TYPE ABOVE",IF(OR(A221="cash request - advance",A221="cash request - reimbursement"),SUMIF(B222:$B$1006,B221&amp;".*",E222:$E$1006),SUM(F221:AS221))))</f>
        <v>0</v>
      </c>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row>
    <row r="222" spans="1:45" x14ac:dyDescent="0.35">
      <c r="A222" s="10"/>
      <c r="B222" s="37" t="str">
        <f>IF(A221="","-",IF(A222="","←",IF(OR(A222="cash request - advance",A222="cash request - reimbursement"),SUM(COUNTIF($A$5:A221,"cash request - advance"),COUNTIF($A$5:A221,"cash request - reimbursement"))+1,IF(OR(A222&lt;&gt;"cash request - advance",A222&lt;&gt;"cash request - reimbursement"),B221+0.01&amp;"",))))</f>
        <v>-</v>
      </c>
      <c r="C222" s="18"/>
      <c r="D222" s="19"/>
      <c r="E222" s="38">
        <f>IF(A222="advance - expended to date",0,IF(AND(A221="",A222&lt;&gt;""),"ERROR-MISSING RECORD TYPE ABOVE",IF(OR(A222="cash request - advance",A222="cash request - reimbursement"),SUMIF(B223:$B$1006,B222&amp;".*",E223:$E$1006),SUM(F222:AS222))))</f>
        <v>0</v>
      </c>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row>
    <row r="223" spans="1:45" x14ac:dyDescent="0.35">
      <c r="A223" s="10"/>
      <c r="B223" s="37" t="str">
        <f>IF(A222="","-",IF(A223="","←",IF(OR(A223="cash request - advance",A223="cash request - reimbursement"),SUM(COUNTIF($A$5:A222,"cash request - advance"),COUNTIF($A$5:A222,"cash request - reimbursement"))+1,IF(OR(A223&lt;&gt;"cash request - advance",A223&lt;&gt;"cash request - reimbursement"),B222+0.01&amp;"",))))</f>
        <v>-</v>
      </c>
      <c r="C223" s="18"/>
      <c r="D223" s="19"/>
      <c r="E223" s="38">
        <f>IF(A223="advance - expended to date",0,IF(AND(A222="",A223&lt;&gt;""),"ERROR-MISSING RECORD TYPE ABOVE",IF(OR(A223="cash request - advance",A223="cash request - reimbursement"),SUMIF(B224:$B$1006,B223&amp;".*",E224:$E$1006),SUM(F223:AS223))))</f>
        <v>0</v>
      </c>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row>
    <row r="224" spans="1:45" x14ac:dyDescent="0.35">
      <c r="A224" s="10"/>
      <c r="B224" s="37" t="str">
        <f>IF(A223="","-",IF(A224="","←",IF(OR(A224="cash request - advance",A224="cash request - reimbursement"),SUM(COUNTIF($A$5:A223,"cash request - advance"),COUNTIF($A$5:A223,"cash request - reimbursement"))+1,IF(OR(A224&lt;&gt;"cash request - advance",A224&lt;&gt;"cash request - reimbursement"),B223+0.01&amp;"",))))</f>
        <v>-</v>
      </c>
      <c r="C224" s="18"/>
      <c r="D224" s="19"/>
      <c r="E224" s="38">
        <f>IF(A224="advance - expended to date",0,IF(AND(A223="",A224&lt;&gt;""),"ERROR-MISSING RECORD TYPE ABOVE",IF(OR(A224="cash request - advance",A224="cash request - reimbursement"),SUMIF(B225:$B$1006,B224&amp;".*",E225:$E$1006),SUM(F224:AS224))))</f>
        <v>0</v>
      </c>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row>
    <row r="225" spans="1:45" x14ac:dyDescent="0.35">
      <c r="A225" s="10"/>
      <c r="B225" s="37" t="str">
        <f>IF(A224="","-",IF(A225="","←",IF(OR(A225="cash request - advance",A225="cash request - reimbursement"),SUM(COUNTIF($A$5:A224,"cash request - advance"),COUNTIF($A$5:A224,"cash request - reimbursement"))+1,IF(OR(A225&lt;&gt;"cash request - advance",A225&lt;&gt;"cash request - reimbursement"),B224+0.01&amp;"",))))</f>
        <v>-</v>
      </c>
      <c r="C225" s="18"/>
      <c r="D225" s="19"/>
      <c r="E225" s="38">
        <f>IF(A225="advance - expended to date",0,IF(AND(A224="",A225&lt;&gt;""),"ERROR-MISSING RECORD TYPE ABOVE",IF(OR(A225="cash request - advance",A225="cash request - reimbursement"),SUMIF(B226:$B$1006,B225&amp;".*",E226:$E$1006),SUM(F225:AS225))))</f>
        <v>0</v>
      </c>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row>
    <row r="226" spans="1:45" x14ac:dyDescent="0.35">
      <c r="A226" s="10"/>
      <c r="B226" s="37" t="str">
        <f>IF(A225="","-",IF(A226="","←",IF(OR(A226="cash request - advance",A226="cash request - reimbursement"),SUM(COUNTIF($A$5:A225,"cash request - advance"),COUNTIF($A$5:A225,"cash request - reimbursement"))+1,IF(OR(A226&lt;&gt;"cash request - advance",A226&lt;&gt;"cash request - reimbursement"),B225+0.01&amp;"",))))</f>
        <v>-</v>
      </c>
      <c r="C226" s="18"/>
      <c r="D226" s="19"/>
      <c r="E226" s="38">
        <f>IF(A226="advance - expended to date",0,IF(AND(A225="",A226&lt;&gt;""),"ERROR-MISSING RECORD TYPE ABOVE",IF(OR(A226="cash request - advance",A226="cash request - reimbursement"),SUMIF(B227:$B$1006,B226&amp;".*",E227:$E$1006),SUM(F226:AS226))))</f>
        <v>0</v>
      </c>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row>
    <row r="227" spans="1:45" x14ac:dyDescent="0.35">
      <c r="A227" s="10"/>
      <c r="B227" s="37" t="str">
        <f>IF(A226="","-",IF(A227="","←",IF(OR(A227="cash request - advance",A227="cash request - reimbursement"),SUM(COUNTIF($A$5:A226,"cash request - advance"),COUNTIF($A$5:A226,"cash request - reimbursement"))+1,IF(OR(A227&lt;&gt;"cash request - advance",A227&lt;&gt;"cash request - reimbursement"),B226+0.01&amp;"",))))</f>
        <v>-</v>
      </c>
      <c r="C227" s="18"/>
      <c r="D227" s="19"/>
      <c r="E227" s="38">
        <f>IF(A227="advance - expended to date",0,IF(AND(A226="",A227&lt;&gt;""),"ERROR-MISSING RECORD TYPE ABOVE",IF(OR(A227="cash request - advance",A227="cash request - reimbursement"),SUMIF(B228:$B$1006,B227&amp;".*",E228:$E$1006),SUM(F227:AS227))))</f>
        <v>0</v>
      </c>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row>
    <row r="228" spans="1:45" x14ac:dyDescent="0.35">
      <c r="A228" s="10"/>
      <c r="B228" s="37" t="str">
        <f>IF(A227="","-",IF(A228="","←",IF(OR(A228="cash request - advance",A228="cash request - reimbursement"),SUM(COUNTIF($A$5:A227,"cash request - advance"),COUNTIF($A$5:A227,"cash request - reimbursement"))+1,IF(OR(A228&lt;&gt;"cash request - advance",A228&lt;&gt;"cash request - reimbursement"),B227+0.01&amp;"",))))</f>
        <v>-</v>
      </c>
      <c r="C228" s="18"/>
      <c r="D228" s="19"/>
      <c r="E228" s="38">
        <f>IF(A228="advance - expended to date",0,IF(AND(A227="",A228&lt;&gt;""),"ERROR-MISSING RECORD TYPE ABOVE",IF(OR(A228="cash request - advance",A228="cash request - reimbursement"),SUMIF(B229:$B$1006,B228&amp;".*",E229:$E$1006),SUM(F228:AS228))))</f>
        <v>0</v>
      </c>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row>
    <row r="229" spans="1:45" x14ac:dyDescent="0.35">
      <c r="A229" s="10"/>
      <c r="B229" s="37" t="str">
        <f>IF(A228="","-",IF(A229="","←",IF(OR(A229="cash request - advance",A229="cash request - reimbursement"),SUM(COUNTIF($A$5:A228,"cash request - advance"),COUNTIF($A$5:A228,"cash request - reimbursement"))+1,IF(OR(A229&lt;&gt;"cash request - advance",A229&lt;&gt;"cash request - reimbursement"),B228+0.01&amp;"",))))</f>
        <v>-</v>
      </c>
      <c r="C229" s="18"/>
      <c r="D229" s="19"/>
      <c r="E229" s="38">
        <f>IF(A229="advance - expended to date",0,IF(AND(A228="",A229&lt;&gt;""),"ERROR-MISSING RECORD TYPE ABOVE",IF(OR(A229="cash request - advance",A229="cash request - reimbursement"),SUMIF(B230:$B$1006,B229&amp;".*",E230:$E$1006),SUM(F229:AS229))))</f>
        <v>0</v>
      </c>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row>
    <row r="230" spans="1:45" x14ac:dyDescent="0.35">
      <c r="A230" s="10"/>
      <c r="B230" s="37" t="str">
        <f>IF(A229="","-",IF(A230="","←",IF(OR(A230="cash request - advance",A230="cash request - reimbursement"),SUM(COUNTIF($A$5:A229,"cash request - advance"),COUNTIF($A$5:A229,"cash request - reimbursement"))+1,IF(OR(A230&lt;&gt;"cash request - advance",A230&lt;&gt;"cash request - reimbursement"),B229+0.01&amp;"",))))</f>
        <v>-</v>
      </c>
      <c r="C230" s="18"/>
      <c r="D230" s="19"/>
      <c r="E230" s="38">
        <f>IF(A230="advance - expended to date",0,IF(AND(A229="",A230&lt;&gt;""),"ERROR-MISSING RECORD TYPE ABOVE",IF(OR(A230="cash request - advance",A230="cash request - reimbursement"),SUMIF(B231:$B$1006,B230&amp;".*",E231:$E$1006),SUM(F230:AS230))))</f>
        <v>0</v>
      </c>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row>
    <row r="231" spans="1:45" x14ac:dyDescent="0.35">
      <c r="A231" s="10"/>
      <c r="B231" s="37" t="str">
        <f>IF(A230="","-",IF(A231="","←",IF(OR(A231="cash request - advance",A231="cash request - reimbursement"),SUM(COUNTIF($A$5:A230,"cash request - advance"),COUNTIF($A$5:A230,"cash request - reimbursement"))+1,IF(OR(A231&lt;&gt;"cash request - advance",A231&lt;&gt;"cash request - reimbursement"),B230+0.01&amp;"",))))</f>
        <v>-</v>
      </c>
      <c r="C231" s="18"/>
      <c r="D231" s="19"/>
      <c r="E231" s="38">
        <f>IF(A231="advance - expended to date",0,IF(AND(A230="",A231&lt;&gt;""),"ERROR-MISSING RECORD TYPE ABOVE",IF(OR(A231="cash request - advance",A231="cash request - reimbursement"),SUMIF(B232:$B$1006,B231&amp;".*",E232:$E$1006),SUM(F231:AS231))))</f>
        <v>0</v>
      </c>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row>
    <row r="232" spans="1:45" x14ac:dyDescent="0.35">
      <c r="A232" s="10"/>
      <c r="B232" s="37" t="str">
        <f>IF(A231="","-",IF(A232="","←",IF(OR(A232="cash request - advance",A232="cash request - reimbursement"),SUM(COUNTIF($A$5:A231,"cash request - advance"),COUNTIF($A$5:A231,"cash request - reimbursement"))+1,IF(OR(A232&lt;&gt;"cash request - advance",A232&lt;&gt;"cash request - reimbursement"),B231+0.01&amp;"",))))</f>
        <v>-</v>
      </c>
      <c r="C232" s="18"/>
      <c r="D232" s="19"/>
      <c r="E232" s="38">
        <f>IF(A232="advance - expended to date",0,IF(AND(A231="",A232&lt;&gt;""),"ERROR-MISSING RECORD TYPE ABOVE",IF(OR(A232="cash request - advance",A232="cash request - reimbursement"),SUMIF(B233:$B$1006,B232&amp;".*",E233:$E$1006),SUM(F232:AS232))))</f>
        <v>0</v>
      </c>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row>
    <row r="233" spans="1:45" x14ac:dyDescent="0.35">
      <c r="A233" s="10"/>
      <c r="B233" s="37" t="str">
        <f>IF(A232="","-",IF(A233="","←",IF(OR(A233="cash request - advance",A233="cash request - reimbursement"),SUM(COUNTIF($A$5:A232,"cash request - advance"),COUNTIF($A$5:A232,"cash request - reimbursement"))+1,IF(OR(A233&lt;&gt;"cash request - advance",A233&lt;&gt;"cash request - reimbursement"),B232+0.01&amp;"",))))</f>
        <v>-</v>
      </c>
      <c r="C233" s="18"/>
      <c r="D233" s="19"/>
      <c r="E233" s="38">
        <f>IF(A233="advance - expended to date",0,IF(AND(A232="",A233&lt;&gt;""),"ERROR-MISSING RECORD TYPE ABOVE",IF(OR(A233="cash request - advance",A233="cash request - reimbursement"),SUMIF(B234:$B$1006,B233&amp;".*",E234:$E$1006),SUM(F233:AS233))))</f>
        <v>0</v>
      </c>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row>
    <row r="234" spans="1:45" x14ac:dyDescent="0.35">
      <c r="A234" s="10"/>
      <c r="B234" s="37" t="str">
        <f>IF(A233="","-",IF(A234="","←",IF(OR(A234="cash request - advance",A234="cash request - reimbursement"),SUM(COUNTIF($A$5:A233,"cash request - advance"),COUNTIF($A$5:A233,"cash request - reimbursement"))+1,IF(OR(A234&lt;&gt;"cash request - advance",A234&lt;&gt;"cash request - reimbursement"),B233+0.01&amp;"",))))</f>
        <v>-</v>
      </c>
      <c r="C234" s="18"/>
      <c r="D234" s="19"/>
      <c r="E234" s="38">
        <f>IF(A234="advance - expended to date",0,IF(AND(A233="",A234&lt;&gt;""),"ERROR-MISSING RECORD TYPE ABOVE",IF(OR(A234="cash request - advance",A234="cash request - reimbursement"),SUMIF(B235:$B$1006,B234&amp;".*",E235:$E$1006),SUM(F234:AS234))))</f>
        <v>0</v>
      </c>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row>
    <row r="235" spans="1:45" x14ac:dyDescent="0.35">
      <c r="A235" s="10"/>
      <c r="B235" s="37" t="str">
        <f>IF(A234="","-",IF(A235="","←",IF(OR(A235="cash request - advance",A235="cash request - reimbursement"),SUM(COUNTIF($A$5:A234,"cash request - advance"),COUNTIF($A$5:A234,"cash request - reimbursement"))+1,IF(OR(A235&lt;&gt;"cash request - advance",A235&lt;&gt;"cash request - reimbursement"),B234+0.01&amp;"",))))</f>
        <v>-</v>
      </c>
      <c r="C235" s="18"/>
      <c r="D235" s="19"/>
      <c r="E235" s="38">
        <f>IF(A235="advance - expended to date",0,IF(AND(A234="",A235&lt;&gt;""),"ERROR-MISSING RECORD TYPE ABOVE",IF(OR(A235="cash request - advance",A235="cash request - reimbursement"),SUMIF(B236:$B$1006,B235&amp;".*",E236:$E$1006),SUM(F235:AS235))))</f>
        <v>0</v>
      </c>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row>
    <row r="236" spans="1:45" x14ac:dyDescent="0.35">
      <c r="A236" s="10"/>
      <c r="B236" s="37" t="str">
        <f>IF(A235="","-",IF(A236="","←",IF(OR(A236="cash request - advance",A236="cash request - reimbursement"),SUM(COUNTIF($A$5:A235,"cash request - advance"),COUNTIF($A$5:A235,"cash request - reimbursement"))+1,IF(OR(A236&lt;&gt;"cash request - advance",A236&lt;&gt;"cash request - reimbursement"),B235+0.01&amp;"",))))</f>
        <v>-</v>
      </c>
      <c r="C236" s="18"/>
      <c r="D236" s="19"/>
      <c r="E236" s="38">
        <f>IF(A236="advance - expended to date",0,IF(AND(A235="",A236&lt;&gt;""),"ERROR-MISSING RECORD TYPE ABOVE",IF(OR(A236="cash request - advance",A236="cash request - reimbursement"),SUMIF(B237:$B$1006,B236&amp;".*",E237:$E$1006),SUM(F236:AS236))))</f>
        <v>0</v>
      </c>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row>
    <row r="237" spans="1:45" x14ac:dyDescent="0.35">
      <c r="A237" s="10"/>
      <c r="B237" s="37" t="str">
        <f>IF(A236="","-",IF(A237="","←",IF(OR(A237="cash request - advance",A237="cash request - reimbursement"),SUM(COUNTIF($A$5:A236,"cash request - advance"),COUNTIF($A$5:A236,"cash request - reimbursement"))+1,IF(OR(A237&lt;&gt;"cash request - advance",A237&lt;&gt;"cash request - reimbursement"),B236+0.01&amp;"",))))</f>
        <v>-</v>
      </c>
      <c r="C237" s="18"/>
      <c r="D237" s="19"/>
      <c r="E237" s="38">
        <f>IF(A237="advance - expended to date",0,IF(AND(A236="",A237&lt;&gt;""),"ERROR-MISSING RECORD TYPE ABOVE",IF(OR(A237="cash request - advance",A237="cash request - reimbursement"),SUMIF(B238:$B$1006,B237&amp;".*",E238:$E$1006),SUM(F237:AS237))))</f>
        <v>0</v>
      </c>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row>
    <row r="238" spans="1:45" x14ac:dyDescent="0.35">
      <c r="A238" s="10"/>
      <c r="B238" s="37" t="str">
        <f>IF(A237="","-",IF(A238="","←",IF(OR(A238="cash request - advance",A238="cash request - reimbursement"),SUM(COUNTIF($A$5:A237,"cash request - advance"),COUNTIF($A$5:A237,"cash request - reimbursement"))+1,IF(OR(A238&lt;&gt;"cash request - advance",A238&lt;&gt;"cash request - reimbursement"),B237+0.01&amp;"",))))</f>
        <v>-</v>
      </c>
      <c r="C238" s="18"/>
      <c r="D238" s="19"/>
      <c r="E238" s="38">
        <f>IF(A238="advance - expended to date",0,IF(AND(A237="",A238&lt;&gt;""),"ERROR-MISSING RECORD TYPE ABOVE",IF(OR(A238="cash request - advance",A238="cash request - reimbursement"),SUMIF(B239:$B$1006,B238&amp;".*",E239:$E$1006),SUM(F238:AS238))))</f>
        <v>0</v>
      </c>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row>
    <row r="239" spans="1:45" x14ac:dyDescent="0.35">
      <c r="A239" s="10"/>
      <c r="B239" s="37" t="str">
        <f>IF(A238="","-",IF(A239="","←",IF(OR(A239="cash request - advance",A239="cash request - reimbursement"),SUM(COUNTIF($A$5:A238,"cash request - advance"),COUNTIF($A$5:A238,"cash request - reimbursement"))+1,IF(OR(A239&lt;&gt;"cash request - advance",A239&lt;&gt;"cash request - reimbursement"),B238+0.01&amp;"",))))</f>
        <v>-</v>
      </c>
      <c r="C239" s="18"/>
      <c r="D239" s="19"/>
      <c r="E239" s="38">
        <f>IF(A239="advance - expended to date",0,IF(AND(A238="",A239&lt;&gt;""),"ERROR-MISSING RECORD TYPE ABOVE",IF(OR(A239="cash request - advance",A239="cash request - reimbursement"),SUMIF(B240:$B$1006,B239&amp;".*",E240:$E$1006),SUM(F239:AS239))))</f>
        <v>0</v>
      </c>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row>
    <row r="240" spans="1:45" x14ac:dyDescent="0.35">
      <c r="A240" s="10"/>
      <c r="B240" s="37" t="str">
        <f>IF(A239="","-",IF(A240="","←",IF(OR(A240="cash request - advance",A240="cash request - reimbursement"),SUM(COUNTIF($A$5:A239,"cash request - advance"),COUNTIF($A$5:A239,"cash request - reimbursement"))+1,IF(OR(A240&lt;&gt;"cash request - advance",A240&lt;&gt;"cash request - reimbursement"),B239+0.01&amp;"",))))</f>
        <v>-</v>
      </c>
      <c r="C240" s="18"/>
      <c r="D240" s="19"/>
      <c r="E240" s="38">
        <f>IF(A240="advance - expended to date",0,IF(AND(A239="",A240&lt;&gt;""),"ERROR-MISSING RECORD TYPE ABOVE",IF(OR(A240="cash request - advance",A240="cash request - reimbursement"),SUMIF(B241:$B$1006,B240&amp;".*",E241:$E$1006),SUM(F240:AS240))))</f>
        <v>0</v>
      </c>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row>
    <row r="241" spans="1:45" x14ac:dyDescent="0.35">
      <c r="A241" s="10"/>
      <c r="B241" s="37" t="str">
        <f>IF(A240="","-",IF(A241="","←",IF(OR(A241="cash request - advance",A241="cash request - reimbursement"),SUM(COUNTIF($A$5:A240,"cash request - advance"),COUNTIF($A$5:A240,"cash request - reimbursement"))+1,IF(OR(A241&lt;&gt;"cash request - advance",A241&lt;&gt;"cash request - reimbursement"),B240+0.01&amp;"",))))</f>
        <v>-</v>
      </c>
      <c r="C241" s="18"/>
      <c r="D241" s="19"/>
      <c r="E241" s="38">
        <f>IF(A241="advance - expended to date",0,IF(AND(A240="",A241&lt;&gt;""),"ERROR-MISSING RECORD TYPE ABOVE",IF(OR(A241="cash request - advance",A241="cash request - reimbursement"),SUMIF(B242:$B$1006,B241&amp;".*",E242:$E$1006),SUM(F241:AS241))))</f>
        <v>0</v>
      </c>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row>
    <row r="242" spans="1:45" x14ac:dyDescent="0.35">
      <c r="A242" s="10"/>
      <c r="B242" s="37" t="str">
        <f>IF(A241="","-",IF(A242="","←",IF(OR(A242="cash request - advance",A242="cash request - reimbursement"),SUM(COUNTIF($A$5:A241,"cash request - advance"),COUNTIF($A$5:A241,"cash request - reimbursement"))+1,IF(OR(A242&lt;&gt;"cash request - advance",A242&lt;&gt;"cash request - reimbursement"),B241+0.01&amp;"",))))</f>
        <v>-</v>
      </c>
      <c r="C242" s="18"/>
      <c r="D242" s="19"/>
      <c r="E242" s="38">
        <f>IF(A242="advance - expended to date",0,IF(AND(A241="",A242&lt;&gt;""),"ERROR-MISSING RECORD TYPE ABOVE",IF(OR(A242="cash request - advance",A242="cash request - reimbursement"),SUMIF(B243:$B$1006,B242&amp;".*",E243:$E$1006),SUM(F242:AS242))))</f>
        <v>0</v>
      </c>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row>
    <row r="243" spans="1:45" x14ac:dyDescent="0.35">
      <c r="A243" s="10"/>
      <c r="B243" s="37" t="str">
        <f>IF(A242="","-",IF(A243="","←",IF(OR(A243="cash request - advance",A243="cash request - reimbursement"),SUM(COUNTIF($A$5:A242,"cash request - advance"),COUNTIF($A$5:A242,"cash request - reimbursement"))+1,IF(OR(A243&lt;&gt;"cash request - advance",A243&lt;&gt;"cash request - reimbursement"),B242+0.01&amp;"",))))</f>
        <v>-</v>
      </c>
      <c r="C243" s="18"/>
      <c r="D243" s="19"/>
      <c r="E243" s="38">
        <f>IF(A243="advance - expended to date",0,IF(AND(A242="",A243&lt;&gt;""),"ERROR-MISSING RECORD TYPE ABOVE",IF(OR(A243="cash request - advance",A243="cash request - reimbursement"),SUMIF(B244:$B$1006,B243&amp;".*",E244:$E$1006),SUM(F243:AS243))))</f>
        <v>0</v>
      </c>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row>
    <row r="244" spans="1:45" x14ac:dyDescent="0.35">
      <c r="A244" s="10"/>
      <c r="B244" s="37" t="str">
        <f>IF(A243="","-",IF(A244="","←",IF(OR(A244="cash request - advance",A244="cash request - reimbursement"),SUM(COUNTIF($A$5:A243,"cash request - advance"),COUNTIF($A$5:A243,"cash request - reimbursement"))+1,IF(OR(A244&lt;&gt;"cash request - advance",A244&lt;&gt;"cash request - reimbursement"),B243+0.01&amp;"",))))</f>
        <v>-</v>
      </c>
      <c r="C244" s="18"/>
      <c r="D244" s="19"/>
      <c r="E244" s="38">
        <f>IF(A244="advance - expended to date",0,IF(AND(A243="",A244&lt;&gt;""),"ERROR-MISSING RECORD TYPE ABOVE",IF(OR(A244="cash request - advance",A244="cash request - reimbursement"),SUMIF(B245:$B$1006,B244&amp;".*",E245:$E$1006),SUM(F244:AS244))))</f>
        <v>0</v>
      </c>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row>
    <row r="245" spans="1:45" x14ac:dyDescent="0.35">
      <c r="A245" s="10"/>
      <c r="B245" s="37" t="str">
        <f>IF(A244="","-",IF(A245="","←",IF(OR(A245="cash request - advance",A245="cash request - reimbursement"),SUM(COUNTIF($A$5:A244,"cash request - advance"),COUNTIF($A$5:A244,"cash request - reimbursement"))+1,IF(OR(A245&lt;&gt;"cash request - advance",A245&lt;&gt;"cash request - reimbursement"),B244+0.01&amp;"",))))</f>
        <v>-</v>
      </c>
      <c r="C245" s="18"/>
      <c r="D245" s="19"/>
      <c r="E245" s="38">
        <f>IF(A245="advance - expended to date",0,IF(AND(A244="",A245&lt;&gt;""),"ERROR-MISSING RECORD TYPE ABOVE",IF(OR(A245="cash request - advance",A245="cash request - reimbursement"),SUMIF(B246:$B$1006,B245&amp;".*",E246:$E$1006),SUM(F245:AS245))))</f>
        <v>0</v>
      </c>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row>
    <row r="246" spans="1:45" x14ac:dyDescent="0.35">
      <c r="A246" s="10"/>
      <c r="B246" s="37" t="str">
        <f>IF(A245="","-",IF(A246="","←",IF(OR(A246="cash request - advance",A246="cash request - reimbursement"),SUM(COUNTIF($A$5:A245,"cash request - advance"),COUNTIF($A$5:A245,"cash request - reimbursement"))+1,IF(OR(A246&lt;&gt;"cash request - advance",A246&lt;&gt;"cash request - reimbursement"),B245+0.01&amp;"",))))</f>
        <v>-</v>
      </c>
      <c r="C246" s="18"/>
      <c r="D246" s="19"/>
      <c r="E246" s="38">
        <f>IF(A246="advance - expended to date",0,IF(AND(A245="",A246&lt;&gt;""),"ERROR-MISSING RECORD TYPE ABOVE",IF(OR(A246="cash request - advance",A246="cash request - reimbursement"),SUMIF(B247:$B$1006,B246&amp;".*",E247:$E$1006),SUM(F246:AS246))))</f>
        <v>0</v>
      </c>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row>
    <row r="247" spans="1:45" x14ac:dyDescent="0.35">
      <c r="A247" s="10"/>
      <c r="B247" s="37" t="str">
        <f>IF(A246="","-",IF(A247="","←",IF(OR(A247="cash request - advance",A247="cash request - reimbursement"),SUM(COUNTIF($A$5:A246,"cash request - advance"),COUNTIF($A$5:A246,"cash request - reimbursement"))+1,IF(OR(A247&lt;&gt;"cash request - advance",A247&lt;&gt;"cash request - reimbursement"),B246+0.01&amp;"",))))</f>
        <v>-</v>
      </c>
      <c r="C247" s="18"/>
      <c r="D247" s="19"/>
      <c r="E247" s="38">
        <f>IF(A247="advance - expended to date",0,IF(AND(A246="",A247&lt;&gt;""),"ERROR-MISSING RECORD TYPE ABOVE",IF(OR(A247="cash request - advance",A247="cash request - reimbursement"),SUMIF(B248:$B$1006,B247&amp;".*",E248:$E$1006),SUM(F247:AS247))))</f>
        <v>0</v>
      </c>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row>
    <row r="248" spans="1:45" x14ac:dyDescent="0.35">
      <c r="A248" s="10"/>
      <c r="B248" s="37" t="str">
        <f>IF(A247="","-",IF(A248="","←",IF(OR(A248="cash request - advance",A248="cash request - reimbursement"),SUM(COUNTIF($A$5:A247,"cash request - advance"),COUNTIF($A$5:A247,"cash request - reimbursement"))+1,IF(OR(A248&lt;&gt;"cash request - advance",A248&lt;&gt;"cash request - reimbursement"),B247+0.01&amp;"",))))</f>
        <v>-</v>
      </c>
      <c r="C248" s="18"/>
      <c r="D248" s="19"/>
      <c r="E248" s="38">
        <f>IF(A248="advance - expended to date",0,IF(AND(A247="",A248&lt;&gt;""),"ERROR-MISSING RECORD TYPE ABOVE",IF(OR(A248="cash request - advance",A248="cash request - reimbursement"),SUMIF(B249:$B$1006,B248&amp;".*",E249:$E$1006),SUM(F248:AS248))))</f>
        <v>0</v>
      </c>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row>
    <row r="249" spans="1:45" x14ac:dyDescent="0.35">
      <c r="A249" s="10"/>
      <c r="B249" s="37" t="str">
        <f>IF(A248="","-",IF(A249="","←",IF(OR(A249="cash request - advance",A249="cash request - reimbursement"),SUM(COUNTIF($A$5:A248,"cash request - advance"),COUNTIF($A$5:A248,"cash request - reimbursement"))+1,IF(OR(A249&lt;&gt;"cash request - advance",A249&lt;&gt;"cash request - reimbursement"),B248+0.01&amp;"",))))</f>
        <v>-</v>
      </c>
      <c r="C249" s="18"/>
      <c r="D249" s="19"/>
      <c r="E249" s="38">
        <f>IF(A249="advance - expended to date",0,IF(AND(A248="",A249&lt;&gt;""),"ERROR-MISSING RECORD TYPE ABOVE",IF(OR(A249="cash request - advance",A249="cash request - reimbursement"),SUMIF(B250:$B$1006,B249&amp;".*",E250:$E$1006),SUM(F249:AS249))))</f>
        <v>0</v>
      </c>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row>
    <row r="250" spans="1:45" x14ac:dyDescent="0.35">
      <c r="A250" s="10"/>
      <c r="B250" s="37" t="str">
        <f>IF(A249="","-",IF(A250="","←",IF(OR(A250="cash request - advance",A250="cash request - reimbursement"),SUM(COUNTIF($A$5:A249,"cash request - advance"),COUNTIF($A$5:A249,"cash request - reimbursement"))+1,IF(OR(A250&lt;&gt;"cash request - advance",A250&lt;&gt;"cash request - reimbursement"),B249+0.01&amp;"",))))</f>
        <v>-</v>
      </c>
      <c r="C250" s="18"/>
      <c r="D250" s="19"/>
      <c r="E250" s="38">
        <f>IF(A250="advance - expended to date",0,IF(AND(A249="",A250&lt;&gt;""),"ERROR-MISSING RECORD TYPE ABOVE",IF(OR(A250="cash request - advance",A250="cash request - reimbursement"),SUMIF(B251:$B$1006,B250&amp;".*",E251:$E$1006),SUM(F250:AS250))))</f>
        <v>0</v>
      </c>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row>
    <row r="251" spans="1:45" x14ac:dyDescent="0.35">
      <c r="A251" s="10"/>
      <c r="B251" s="37" t="str">
        <f>IF(A250="","-",IF(A251="","←",IF(OR(A251="cash request - advance",A251="cash request - reimbursement"),SUM(COUNTIF($A$5:A250,"cash request - advance"),COUNTIF($A$5:A250,"cash request - reimbursement"))+1,IF(OR(A251&lt;&gt;"cash request - advance",A251&lt;&gt;"cash request - reimbursement"),B250+0.01&amp;"",))))</f>
        <v>-</v>
      </c>
      <c r="C251" s="18"/>
      <c r="D251" s="19"/>
      <c r="E251" s="38">
        <f>IF(A251="advance - expended to date",0,IF(AND(A250="",A251&lt;&gt;""),"ERROR-MISSING RECORD TYPE ABOVE",IF(OR(A251="cash request - advance",A251="cash request - reimbursement"),SUMIF(B252:$B$1006,B251&amp;".*",E252:$E$1006),SUM(F251:AS251))))</f>
        <v>0</v>
      </c>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row>
    <row r="252" spans="1:45" x14ac:dyDescent="0.35">
      <c r="A252" s="10"/>
      <c r="B252" s="37" t="str">
        <f>IF(A251="","-",IF(A252="","←",IF(OR(A252="cash request - advance",A252="cash request - reimbursement"),SUM(COUNTIF($A$5:A251,"cash request - advance"),COUNTIF($A$5:A251,"cash request - reimbursement"))+1,IF(OR(A252&lt;&gt;"cash request - advance",A252&lt;&gt;"cash request - reimbursement"),B251+0.01&amp;"",))))</f>
        <v>-</v>
      </c>
      <c r="C252" s="18"/>
      <c r="D252" s="19"/>
      <c r="E252" s="38">
        <f>IF(A252="advance - expended to date",0,IF(AND(A251="",A252&lt;&gt;""),"ERROR-MISSING RECORD TYPE ABOVE",IF(OR(A252="cash request - advance",A252="cash request - reimbursement"),SUMIF(B253:$B$1006,B252&amp;".*",E253:$E$1006),SUM(F252:AS252))))</f>
        <v>0</v>
      </c>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row>
    <row r="253" spans="1:45" x14ac:dyDescent="0.35">
      <c r="A253" s="10"/>
      <c r="B253" s="37" t="str">
        <f>IF(A252="","-",IF(A253="","←",IF(OR(A253="cash request - advance",A253="cash request - reimbursement"),SUM(COUNTIF($A$5:A252,"cash request - advance"),COUNTIF($A$5:A252,"cash request - reimbursement"))+1,IF(OR(A253&lt;&gt;"cash request - advance",A253&lt;&gt;"cash request - reimbursement"),B252+0.01&amp;"",))))</f>
        <v>-</v>
      </c>
      <c r="C253" s="18"/>
      <c r="D253" s="19"/>
      <c r="E253" s="38">
        <f>IF(A253="advance - expended to date",0,IF(AND(A252="",A253&lt;&gt;""),"ERROR-MISSING RECORD TYPE ABOVE",IF(OR(A253="cash request - advance",A253="cash request - reimbursement"),SUMIF(B254:$B$1006,B253&amp;".*",E254:$E$1006),SUM(F253:AS253))))</f>
        <v>0</v>
      </c>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row>
    <row r="254" spans="1:45" x14ac:dyDescent="0.35">
      <c r="A254" s="10"/>
      <c r="B254" s="37" t="str">
        <f>IF(A253="","-",IF(A254="","←",IF(OR(A254="cash request - advance",A254="cash request - reimbursement"),SUM(COUNTIF($A$5:A253,"cash request - advance"),COUNTIF($A$5:A253,"cash request - reimbursement"))+1,IF(OR(A254&lt;&gt;"cash request - advance",A254&lt;&gt;"cash request - reimbursement"),B253+0.01&amp;"",))))</f>
        <v>-</v>
      </c>
      <c r="C254" s="18"/>
      <c r="D254" s="19"/>
      <c r="E254" s="38">
        <f>IF(A254="advance - expended to date",0,IF(AND(A253="",A254&lt;&gt;""),"ERROR-MISSING RECORD TYPE ABOVE",IF(OR(A254="cash request - advance",A254="cash request - reimbursement"),SUMIF(B255:$B$1006,B254&amp;".*",E255:$E$1006),SUM(F254:AS254))))</f>
        <v>0</v>
      </c>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row>
    <row r="255" spans="1:45" x14ac:dyDescent="0.35">
      <c r="A255" s="10"/>
      <c r="B255" s="37" t="str">
        <f>IF(A254="","-",IF(A255="","←",IF(OR(A255="cash request - advance",A255="cash request - reimbursement"),SUM(COUNTIF($A$5:A254,"cash request - advance"),COUNTIF($A$5:A254,"cash request - reimbursement"))+1,IF(OR(A255&lt;&gt;"cash request - advance",A255&lt;&gt;"cash request - reimbursement"),B254+0.01&amp;"",))))</f>
        <v>-</v>
      </c>
      <c r="C255" s="18"/>
      <c r="D255" s="19"/>
      <c r="E255" s="38">
        <f>IF(A255="advance - expended to date",0,IF(AND(A254="",A255&lt;&gt;""),"ERROR-MISSING RECORD TYPE ABOVE",IF(OR(A255="cash request - advance",A255="cash request - reimbursement"),SUMIF(B256:$B$1006,B255&amp;".*",E256:$E$1006),SUM(F255:AS255))))</f>
        <v>0</v>
      </c>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row>
    <row r="256" spans="1:45" x14ac:dyDescent="0.35">
      <c r="A256" s="10"/>
      <c r="B256" s="37" t="str">
        <f>IF(A255="","-",IF(A256="","←",IF(OR(A256="cash request - advance",A256="cash request - reimbursement"),SUM(COUNTIF($A$5:A255,"cash request - advance"),COUNTIF($A$5:A255,"cash request - reimbursement"))+1,IF(OR(A256&lt;&gt;"cash request - advance",A256&lt;&gt;"cash request - reimbursement"),B255+0.01&amp;"",))))</f>
        <v>-</v>
      </c>
      <c r="C256" s="18"/>
      <c r="D256" s="19"/>
      <c r="E256" s="38">
        <f>IF(A256="advance - expended to date",0,IF(AND(A255="",A256&lt;&gt;""),"ERROR-MISSING RECORD TYPE ABOVE",IF(OR(A256="cash request - advance",A256="cash request - reimbursement"),SUMIF(B257:$B$1006,B256&amp;".*",E257:$E$1006),SUM(F256:AS256))))</f>
        <v>0</v>
      </c>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row>
    <row r="257" spans="1:45" x14ac:dyDescent="0.35">
      <c r="A257" s="10"/>
      <c r="B257" s="37" t="str">
        <f>IF(A256="","-",IF(A257="","←",IF(OR(A257="cash request - advance",A257="cash request - reimbursement"),SUM(COUNTIF($A$5:A256,"cash request - advance"),COUNTIF($A$5:A256,"cash request - reimbursement"))+1,IF(OR(A257&lt;&gt;"cash request - advance",A257&lt;&gt;"cash request - reimbursement"),B256+0.01&amp;"",))))</f>
        <v>-</v>
      </c>
      <c r="C257" s="18"/>
      <c r="D257" s="19"/>
      <c r="E257" s="38">
        <f>IF(A257="advance - expended to date",0,IF(AND(A256="",A257&lt;&gt;""),"ERROR-MISSING RECORD TYPE ABOVE",IF(OR(A257="cash request - advance",A257="cash request - reimbursement"),SUMIF(B258:$B$1006,B257&amp;".*",E258:$E$1006),SUM(F257:AS257))))</f>
        <v>0</v>
      </c>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row>
    <row r="258" spans="1:45" x14ac:dyDescent="0.35">
      <c r="A258" s="10"/>
      <c r="B258" s="37" t="str">
        <f>IF(A257="","-",IF(A258="","←",IF(OR(A258="cash request - advance",A258="cash request - reimbursement"),SUM(COUNTIF($A$5:A257,"cash request - advance"),COUNTIF($A$5:A257,"cash request - reimbursement"))+1,IF(OR(A258&lt;&gt;"cash request - advance",A258&lt;&gt;"cash request - reimbursement"),B257+0.01&amp;"",))))</f>
        <v>-</v>
      </c>
      <c r="C258" s="18"/>
      <c r="D258" s="19"/>
      <c r="E258" s="38">
        <f>IF(A258="advance - expended to date",0,IF(AND(A257="",A258&lt;&gt;""),"ERROR-MISSING RECORD TYPE ABOVE",IF(OR(A258="cash request - advance",A258="cash request - reimbursement"),SUMIF(B259:$B$1006,B258&amp;".*",E259:$E$1006),SUM(F258:AS258))))</f>
        <v>0</v>
      </c>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row>
    <row r="259" spans="1:45" x14ac:dyDescent="0.35">
      <c r="A259" s="10"/>
      <c r="B259" s="37" t="str">
        <f>IF(A258="","-",IF(A259="","←",IF(OR(A259="cash request - advance",A259="cash request - reimbursement"),SUM(COUNTIF($A$5:A258,"cash request - advance"),COUNTIF($A$5:A258,"cash request - reimbursement"))+1,IF(OR(A259&lt;&gt;"cash request - advance",A259&lt;&gt;"cash request - reimbursement"),B258+0.01&amp;"",))))</f>
        <v>-</v>
      </c>
      <c r="C259" s="18"/>
      <c r="D259" s="19"/>
      <c r="E259" s="38">
        <f>IF(A259="advance - expended to date",0,IF(AND(A258="",A259&lt;&gt;""),"ERROR-MISSING RECORD TYPE ABOVE",IF(OR(A259="cash request - advance",A259="cash request - reimbursement"),SUMIF(B260:$B$1006,B259&amp;".*",E260:$E$1006),SUM(F259:AS259))))</f>
        <v>0</v>
      </c>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row>
    <row r="260" spans="1:45" x14ac:dyDescent="0.35">
      <c r="A260" s="10"/>
      <c r="B260" s="37" t="str">
        <f>IF(A259="","-",IF(A260="","←",IF(OR(A260="cash request - advance",A260="cash request - reimbursement"),SUM(COUNTIF($A$5:A259,"cash request - advance"),COUNTIF($A$5:A259,"cash request - reimbursement"))+1,IF(OR(A260&lt;&gt;"cash request - advance",A260&lt;&gt;"cash request - reimbursement"),B259+0.01&amp;"",))))</f>
        <v>-</v>
      </c>
      <c r="C260" s="18"/>
      <c r="D260" s="19"/>
      <c r="E260" s="38">
        <f>IF(A260="advance - expended to date",0,IF(AND(A259="",A260&lt;&gt;""),"ERROR-MISSING RECORD TYPE ABOVE",IF(OR(A260="cash request - advance",A260="cash request - reimbursement"),SUMIF(B261:$B$1006,B260&amp;".*",E261:$E$1006),SUM(F260:AS260))))</f>
        <v>0</v>
      </c>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row>
    <row r="261" spans="1:45" x14ac:dyDescent="0.35">
      <c r="A261" s="10"/>
      <c r="B261" s="37" t="str">
        <f>IF(A260="","-",IF(A261="","←",IF(OR(A261="cash request - advance",A261="cash request - reimbursement"),SUM(COUNTIF($A$5:A260,"cash request - advance"),COUNTIF($A$5:A260,"cash request - reimbursement"))+1,IF(OR(A261&lt;&gt;"cash request - advance",A261&lt;&gt;"cash request - reimbursement"),B260+0.01&amp;"",))))</f>
        <v>-</v>
      </c>
      <c r="C261" s="18"/>
      <c r="D261" s="19"/>
      <c r="E261" s="38">
        <f>IF(A261="advance - expended to date",0,IF(AND(A260="",A261&lt;&gt;""),"ERROR-MISSING RECORD TYPE ABOVE",IF(OR(A261="cash request - advance",A261="cash request - reimbursement"),SUMIF(B262:$B$1006,B261&amp;".*",E262:$E$1006),SUM(F261:AS261))))</f>
        <v>0</v>
      </c>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row>
    <row r="262" spans="1:45" x14ac:dyDescent="0.35">
      <c r="A262" s="10"/>
      <c r="B262" s="37" t="str">
        <f>IF(A261="","-",IF(A262="","←",IF(OR(A262="cash request - advance",A262="cash request - reimbursement"),SUM(COUNTIF($A$5:A261,"cash request - advance"),COUNTIF($A$5:A261,"cash request - reimbursement"))+1,IF(OR(A262&lt;&gt;"cash request - advance",A262&lt;&gt;"cash request - reimbursement"),B261+0.01&amp;"",))))</f>
        <v>-</v>
      </c>
      <c r="C262" s="18"/>
      <c r="D262" s="19"/>
      <c r="E262" s="38">
        <f>IF(A262="advance - expended to date",0,IF(AND(A261="",A262&lt;&gt;""),"ERROR-MISSING RECORD TYPE ABOVE",IF(OR(A262="cash request - advance",A262="cash request - reimbursement"),SUMIF(B263:$B$1006,B262&amp;".*",E263:$E$1006),SUM(F262:AS262))))</f>
        <v>0</v>
      </c>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row>
    <row r="263" spans="1:45" x14ac:dyDescent="0.35">
      <c r="A263" s="10"/>
      <c r="B263" s="37" t="str">
        <f>IF(A262="","-",IF(A263="","←",IF(OR(A263="cash request - advance",A263="cash request - reimbursement"),SUM(COUNTIF($A$5:A262,"cash request - advance"),COUNTIF($A$5:A262,"cash request - reimbursement"))+1,IF(OR(A263&lt;&gt;"cash request - advance",A263&lt;&gt;"cash request - reimbursement"),B262+0.01&amp;"",))))</f>
        <v>-</v>
      </c>
      <c r="C263" s="18"/>
      <c r="D263" s="19"/>
      <c r="E263" s="38">
        <f>IF(A263="advance - expended to date",0,IF(AND(A262="",A263&lt;&gt;""),"ERROR-MISSING RECORD TYPE ABOVE",IF(OR(A263="cash request - advance",A263="cash request - reimbursement"),SUMIF(B264:$B$1006,B263&amp;".*",E264:$E$1006),SUM(F263:AS263))))</f>
        <v>0</v>
      </c>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row>
    <row r="264" spans="1:45" x14ac:dyDescent="0.35">
      <c r="A264" s="10"/>
      <c r="B264" s="37" t="str">
        <f>IF(A263="","-",IF(A264="","←",IF(OR(A264="cash request - advance",A264="cash request - reimbursement"),SUM(COUNTIF($A$5:A263,"cash request - advance"),COUNTIF($A$5:A263,"cash request - reimbursement"))+1,IF(OR(A264&lt;&gt;"cash request - advance",A264&lt;&gt;"cash request - reimbursement"),B263+0.01&amp;"",))))</f>
        <v>-</v>
      </c>
      <c r="C264" s="18"/>
      <c r="D264" s="19"/>
      <c r="E264" s="38">
        <f>IF(A264="advance - expended to date",0,IF(AND(A263="",A264&lt;&gt;""),"ERROR-MISSING RECORD TYPE ABOVE",IF(OR(A264="cash request - advance",A264="cash request - reimbursement"),SUMIF(B265:$B$1006,B264&amp;".*",E265:$E$1006),SUM(F264:AS264))))</f>
        <v>0</v>
      </c>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row>
    <row r="265" spans="1:45" x14ac:dyDescent="0.35">
      <c r="A265" s="10"/>
      <c r="B265" s="37" t="str">
        <f>IF(A264="","-",IF(A265="","←",IF(OR(A265="cash request - advance",A265="cash request - reimbursement"),SUM(COUNTIF($A$5:A264,"cash request - advance"),COUNTIF($A$5:A264,"cash request - reimbursement"))+1,IF(OR(A265&lt;&gt;"cash request - advance",A265&lt;&gt;"cash request - reimbursement"),B264+0.01&amp;"",))))</f>
        <v>-</v>
      </c>
      <c r="C265" s="18"/>
      <c r="D265" s="19"/>
      <c r="E265" s="38">
        <f>IF(A265="advance - expended to date",0,IF(AND(A264="",A265&lt;&gt;""),"ERROR-MISSING RECORD TYPE ABOVE",IF(OR(A265="cash request - advance",A265="cash request - reimbursement"),SUMIF(B266:$B$1006,B265&amp;".*",E266:$E$1006),SUM(F265:AS265))))</f>
        <v>0</v>
      </c>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row>
    <row r="266" spans="1:45" x14ac:dyDescent="0.35">
      <c r="A266" s="10"/>
      <c r="B266" s="37" t="str">
        <f>IF(A265="","-",IF(A266="","←",IF(OR(A266="cash request - advance",A266="cash request - reimbursement"),SUM(COUNTIF($A$5:A265,"cash request - advance"),COUNTIF($A$5:A265,"cash request - reimbursement"))+1,IF(OR(A266&lt;&gt;"cash request - advance",A266&lt;&gt;"cash request - reimbursement"),B265+0.01&amp;"",))))</f>
        <v>-</v>
      </c>
      <c r="C266" s="18"/>
      <c r="D266" s="19"/>
      <c r="E266" s="38">
        <f>IF(A266="advance - expended to date",0,IF(AND(A265="",A266&lt;&gt;""),"ERROR-MISSING RECORD TYPE ABOVE",IF(OR(A266="cash request - advance",A266="cash request - reimbursement"),SUMIF(B267:$B$1006,B266&amp;".*",E267:$E$1006),SUM(F266:AS266))))</f>
        <v>0</v>
      </c>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row>
    <row r="267" spans="1:45" x14ac:dyDescent="0.35">
      <c r="A267" s="10"/>
      <c r="B267" s="37" t="str">
        <f>IF(A266="","-",IF(A267="","←",IF(OR(A267="cash request - advance",A267="cash request - reimbursement"),SUM(COUNTIF($A$5:A266,"cash request - advance"),COUNTIF($A$5:A266,"cash request - reimbursement"))+1,IF(OR(A267&lt;&gt;"cash request - advance",A267&lt;&gt;"cash request - reimbursement"),B266+0.01&amp;"",))))</f>
        <v>-</v>
      </c>
      <c r="C267" s="18"/>
      <c r="D267" s="19"/>
      <c r="E267" s="38">
        <f>IF(A267="advance - expended to date",0,IF(AND(A266="",A267&lt;&gt;""),"ERROR-MISSING RECORD TYPE ABOVE",IF(OR(A267="cash request - advance",A267="cash request - reimbursement"),SUMIF(B268:$B$1006,B267&amp;".*",E268:$E$1006),SUM(F267:AS267))))</f>
        <v>0</v>
      </c>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row>
    <row r="268" spans="1:45" x14ac:dyDescent="0.35">
      <c r="A268" s="10"/>
      <c r="B268" s="37" t="str">
        <f>IF(A267="","-",IF(A268="","←",IF(OR(A268="cash request - advance",A268="cash request - reimbursement"),SUM(COUNTIF($A$5:A267,"cash request - advance"),COUNTIF($A$5:A267,"cash request - reimbursement"))+1,IF(OR(A268&lt;&gt;"cash request - advance",A268&lt;&gt;"cash request - reimbursement"),B267+0.01&amp;"",))))</f>
        <v>-</v>
      </c>
      <c r="C268" s="18"/>
      <c r="D268" s="19"/>
      <c r="E268" s="38">
        <f>IF(A268="advance - expended to date",0,IF(AND(A267="",A268&lt;&gt;""),"ERROR-MISSING RECORD TYPE ABOVE",IF(OR(A268="cash request - advance",A268="cash request - reimbursement"),SUMIF(B269:$B$1006,B268&amp;".*",E269:$E$1006),SUM(F268:AS268))))</f>
        <v>0</v>
      </c>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row>
    <row r="269" spans="1:45" x14ac:dyDescent="0.35">
      <c r="A269" s="10"/>
      <c r="B269" s="37" t="str">
        <f>IF(A268="","-",IF(A269="","←",IF(OR(A269="cash request - advance",A269="cash request - reimbursement"),SUM(COUNTIF($A$5:A268,"cash request - advance"),COUNTIF($A$5:A268,"cash request - reimbursement"))+1,IF(OR(A269&lt;&gt;"cash request - advance",A269&lt;&gt;"cash request - reimbursement"),B268+0.01&amp;"",))))</f>
        <v>-</v>
      </c>
      <c r="C269" s="18"/>
      <c r="D269" s="19"/>
      <c r="E269" s="38">
        <f>IF(A269="advance - expended to date",0,IF(AND(A268="",A269&lt;&gt;""),"ERROR-MISSING RECORD TYPE ABOVE",IF(OR(A269="cash request - advance",A269="cash request - reimbursement"),SUMIF(B270:$B$1006,B269&amp;".*",E270:$E$1006),SUM(F269:AS269))))</f>
        <v>0</v>
      </c>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row>
    <row r="270" spans="1:45" x14ac:dyDescent="0.35">
      <c r="A270" s="10"/>
      <c r="B270" s="37" t="str">
        <f>IF(A269="","-",IF(A270="","←",IF(OR(A270="cash request - advance",A270="cash request - reimbursement"),SUM(COUNTIF($A$5:A269,"cash request - advance"),COUNTIF($A$5:A269,"cash request - reimbursement"))+1,IF(OR(A270&lt;&gt;"cash request - advance",A270&lt;&gt;"cash request - reimbursement"),B269+0.01&amp;"",))))</f>
        <v>-</v>
      </c>
      <c r="C270" s="18"/>
      <c r="D270" s="19"/>
      <c r="E270" s="38">
        <f>IF(A270="advance - expended to date",0,IF(AND(A269="",A270&lt;&gt;""),"ERROR-MISSING RECORD TYPE ABOVE",IF(OR(A270="cash request - advance",A270="cash request - reimbursement"),SUMIF(B271:$B$1006,B270&amp;".*",E271:$E$1006),SUM(F270:AS270))))</f>
        <v>0</v>
      </c>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row>
    <row r="271" spans="1:45" x14ac:dyDescent="0.35">
      <c r="A271" s="10"/>
      <c r="B271" s="37" t="str">
        <f>IF(A270="","-",IF(A271="","←",IF(OR(A271="cash request - advance",A271="cash request - reimbursement"),SUM(COUNTIF($A$5:A270,"cash request - advance"),COUNTIF($A$5:A270,"cash request - reimbursement"))+1,IF(OR(A271&lt;&gt;"cash request - advance",A271&lt;&gt;"cash request - reimbursement"),B270+0.01&amp;"",))))</f>
        <v>-</v>
      </c>
      <c r="C271" s="18"/>
      <c r="D271" s="19"/>
      <c r="E271" s="38">
        <f>IF(A271="advance - expended to date",0,IF(AND(A270="",A271&lt;&gt;""),"ERROR-MISSING RECORD TYPE ABOVE",IF(OR(A271="cash request - advance",A271="cash request - reimbursement"),SUMIF(B272:$B$1006,B271&amp;".*",E272:$E$1006),SUM(F271:AS271))))</f>
        <v>0</v>
      </c>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row>
    <row r="272" spans="1:45" x14ac:dyDescent="0.35">
      <c r="A272" s="10"/>
      <c r="B272" s="37" t="str">
        <f>IF(A271="","-",IF(A272="","←",IF(OR(A272="cash request - advance",A272="cash request - reimbursement"),SUM(COUNTIF($A$5:A271,"cash request - advance"),COUNTIF($A$5:A271,"cash request - reimbursement"))+1,IF(OR(A272&lt;&gt;"cash request - advance",A272&lt;&gt;"cash request - reimbursement"),B271+0.01&amp;"",))))</f>
        <v>-</v>
      </c>
      <c r="C272" s="18"/>
      <c r="D272" s="19"/>
      <c r="E272" s="38">
        <f>IF(A272="advance - expended to date",0,IF(AND(A271="",A272&lt;&gt;""),"ERROR-MISSING RECORD TYPE ABOVE",IF(OR(A272="cash request - advance",A272="cash request - reimbursement"),SUMIF(B273:$B$1006,B272&amp;".*",E273:$E$1006),SUM(F272:AS272))))</f>
        <v>0</v>
      </c>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row>
    <row r="273" spans="1:45" x14ac:dyDescent="0.35">
      <c r="A273" s="10"/>
      <c r="B273" s="37" t="str">
        <f>IF(A272="","-",IF(A273="","←",IF(OR(A273="cash request - advance",A273="cash request - reimbursement"),SUM(COUNTIF($A$5:A272,"cash request - advance"),COUNTIF($A$5:A272,"cash request - reimbursement"))+1,IF(OR(A273&lt;&gt;"cash request - advance",A273&lt;&gt;"cash request - reimbursement"),B272+0.01&amp;"",))))</f>
        <v>-</v>
      </c>
      <c r="C273" s="18"/>
      <c r="D273" s="19"/>
      <c r="E273" s="38">
        <f>IF(A273="advance - expended to date",0,IF(AND(A272="",A273&lt;&gt;""),"ERROR-MISSING RECORD TYPE ABOVE",IF(OR(A273="cash request - advance",A273="cash request - reimbursement"),SUMIF(B274:$B$1006,B273&amp;".*",E274:$E$1006),SUM(F273:AS273))))</f>
        <v>0</v>
      </c>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row>
    <row r="274" spans="1:45" x14ac:dyDescent="0.35">
      <c r="A274" s="10"/>
      <c r="B274" s="37" t="str">
        <f>IF(A273="","-",IF(A274="","←",IF(OR(A274="cash request - advance",A274="cash request - reimbursement"),SUM(COUNTIF($A$5:A273,"cash request - advance"),COUNTIF($A$5:A273,"cash request - reimbursement"))+1,IF(OR(A274&lt;&gt;"cash request - advance",A274&lt;&gt;"cash request - reimbursement"),B273+0.01&amp;"",))))</f>
        <v>-</v>
      </c>
      <c r="C274" s="18"/>
      <c r="D274" s="19"/>
      <c r="E274" s="38">
        <f>IF(A274="advance - expended to date",0,IF(AND(A273="",A274&lt;&gt;""),"ERROR-MISSING RECORD TYPE ABOVE",IF(OR(A274="cash request - advance",A274="cash request - reimbursement"),SUMIF(B275:$B$1006,B274&amp;".*",E275:$E$1006),SUM(F274:AS274))))</f>
        <v>0</v>
      </c>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row>
    <row r="275" spans="1:45" x14ac:dyDescent="0.35">
      <c r="A275" s="10"/>
      <c r="B275" s="37" t="str">
        <f>IF(A274="","-",IF(A275="","←",IF(OR(A275="cash request - advance",A275="cash request - reimbursement"),SUM(COUNTIF($A$5:A274,"cash request - advance"),COUNTIF($A$5:A274,"cash request - reimbursement"))+1,IF(OR(A275&lt;&gt;"cash request - advance",A275&lt;&gt;"cash request - reimbursement"),B274+0.01&amp;"",))))</f>
        <v>-</v>
      </c>
      <c r="C275" s="18"/>
      <c r="D275" s="19"/>
      <c r="E275" s="38">
        <f>IF(A275="advance - expended to date",0,IF(AND(A274="",A275&lt;&gt;""),"ERROR-MISSING RECORD TYPE ABOVE",IF(OR(A275="cash request - advance",A275="cash request - reimbursement"),SUMIF(B276:$B$1006,B275&amp;".*",E276:$E$1006),SUM(F275:AS275))))</f>
        <v>0</v>
      </c>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row>
    <row r="276" spans="1:45" x14ac:dyDescent="0.35">
      <c r="A276" s="10"/>
      <c r="B276" s="37" t="str">
        <f>IF(A275="","-",IF(A276="","←",IF(OR(A276="cash request - advance",A276="cash request - reimbursement"),SUM(COUNTIF($A$5:A275,"cash request - advance"),COUNTIF($A$5:A275,"cash request - reimbursement"))+1,IF(OR(A276&lt;&gt;"cash request - advance",A276&lt;&gt;"cash request - reimbursement"),B275+0.01&amp;"",))))</f>
        <v>-</v>
      </c>
      <c r="C276" s="18"/>
      <c r="D276" s="19"/>
      <c r="E276" s="38">
        <f>IF(A276="advance - expended to date",0,IF(AND(A275="",A276&lt;&gt;""),"ERROR-MISSING RECORD TYPE ABOVE",IF(OR(A276="cash request - advance",A276="cash request - reimbursement"),SUMIF(B277:$B$1006,B276&amp;".*",E277:$E$1006),SUM(F276:AS276))))</f>
        <v>0</v>
      </c>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row>
    <row r="277" spans="1:45" x14ac:dyDescent="0.35">
      <c r="A277" s="10"/>
      <c r="B277" s="37" t="str">
        <f>IF(A276="","-",IF(A277="","←",IF(OR(A277="cash request - advance",A277="cash request - reimbursement"),SUM(COUNTIF($A$5:A276,"cash request - advance"),COUNTIF($A$5:A276,"cash request - reimbursement"))+1,IF(OR(A277&lt;&gt;"cash request - advance",A277&lt;&gt;"cash request - reimbursement"),B276+0.01&amp;"",))))</f>
        <v>-</v>
      </c>
      <c r="C277" s="18"/>
      <c r="D277" s="19"/>
      <c r="E277" s="38">
        <f>IF(A277="advance - expended to date",0,IF(AND(A276="",A277&lt;&gt;""),"ERROR-MISSING RECORD TYPE ABOVE",IF(OR(A277="cash request - advance",A277="cash request - reimbursement"),SUMIF(B278:$B$1006,B277&amp;".*",E278:$E$1006),SUM(F277:AS277))))</f>
        <v>0</v>
      </c>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row>
    <row r="278" spans="1:45" x14ac:dyDescent="0.35">
      <c r="A278" s="10"/>
      <c r="B278" s="37" t="str">
        <f>IF(A277="","-",IF(A278="","←",IF(OR(A278="cash request - advance",A278="cash request - reimbursement"),SUM(COUNTIF($A$5:A277,"cash request - advance"),COUNTIF($A$5:A277,"cash request - reimbursement"))+1,IF(OR(A278&lt;&gt;"cash request - advance",A278&lt;&gt;"cash request - reimbursement"),B277+0.01&amp;"",))))</f>
        <v>-</v>
      </c>
      <c r="C278" s="18"/>
      <c r="D278" s="19"/>
      <c r="E278" s="38">
        <f>IF(A278="advance - expended to date",0,IF(AND(A277="",A278&lt;&gt;""),"ERROR-MISSING RECORD TYPE ABOVE",IF(OR(A278="cash request - advance",A278="cash request - reimbursement"),SUMIF(B279:$B$1006,B278&amp;".*",E279:$E$1006),SUM(F278:AS278))))</f>
        <v>0</v>
      </c>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row>
    <row r="279" spans="1:45" x14ac:dyDescent="0.35">
      <c r="A279" s="10"/>
      <c r="B279" s="37" t="str">
        <f>IF(A278="","-",IF(A279="","←",IF(OR(A279="cash request - advance",A279="cash request - reimbursement"),SUM(COUNTIF($A$5:A278,"cash request - advance"),COUNTIF($A$5:A278,"cash request - reimbursement"))+1,IF(OR(A279&lt;&gt;"cash request - advance",A279&lt;&gt;"cash request - reimbursement"),B278+0.01&amp;"",))))</f>
        <v>-</v>
      </c>
      <c r="C279" s="18"/>
      <c r="D279" s="19"/>
      <c r="E279" s="38">
        <f>IF(A279="advance - expended to date",0,IF(AND(A278="",A279&lt;&gt;""),"ERROR-MISSING RECORD TYPE ABOVE",IF(OR(A279="cash request - advance",A279="cash request - reimbursement"),SUMIF(B280:$B$1006,B279&amp;".*",E280:$E$1006),SUM(F279:AS279))))</f>
        <v>0</v>
      </c>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row>
    <row r="280" spans="1:45" x14ac:dyDescent="0.35">
      <c r="A280" s="10"/>
      <c r="B280" s="37" t="str">
        <f>IF(A279="","-",IF(A280="","←",IF(OR(A280="cash request - advance",A280="cash request - reimbursement"),SUM(COUNTIF($A$5:A279,"cash request - advance"),COUNTIF($A$5:A279,"cash request - reimbursement"))+1,IF(OR(A280&lt;&gt;"cash request - advance",A280&lt;&gt;"cash request - reimbursement"),B279+0.01&amp;"",))))</f>
        <v>-</v>
      </c>
      <c r="C280" s="18"/>
      <c r="D280" s="19"/>
      <c r="E280" s="38">
        <f>IF(A280="advance - expended to date",0,IF(AND(A279="",A280&lt;&gt;""),"ERROR-MISSING RECORD TYPE ABOVE",IF(OR(A280="cash request - advance",A280="cash request - reimbursement"),SUMIF(B281:$B$1006,B280&amp;".*",E281:$E$1006),SUM(F280:AS280))))</f>
        <v>0</v>
      </c>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row>
    <row r="281" spans="1:45" x14ac:dyDescent="0.35">
      <c r="A281" s="10"/>
      <c r="B281" s="37" t="str">
        <f>IF(A280="","-",IF(A281="","←",IF(OR(A281="cash request - advance",A281="cash request - reimbursement"),SUM(COUNTIF($A$5:A280,"cash request - advance"),COUNTIF($A$5:A280,"cash request - reimbursement"))+1,IF(OR(A281&lt;&gt;"cash request - advance",A281&lt;&gt;"cash request - reimbursement"),B280+0.01&amp;"",))))</f>
        <v>-</v>
      </c>
      <c r="C281" s="18"/>
      <c r="D281" s="19"/>
      <c r="E281" s="38">
        <f>IF(A281="advance - expended to date",0,IF(AND(A280="",A281&lt;&gt;""),"ERROR-MISSING RECORD TYPE ABOVE",IF(OR(A281="cash request - advance",A281="cash request - reimbursement"),SUMIF(B282:$B$1006,B281&amp;".*",E282:$E$1006),SUM(F281:AS281))))</f>
        <v>0</v>
      </c>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row>
    <row r="282" spans="1:45" x14ac:dyDescent="0.35">
      <c r="A282" s="10"/>
      <c r="B282" s="37" t="str">
        <f>IF(A281="","-",IF(A282="","←",IF(OR(A282="cash request - advance",A282="cash request - reimbursement"),SUM(COUNTIF($A$5:A281,"cash request - advance"),COUNTIF($A$5:A281,"cash request - reimbursement"))+1,IF(OR(A282&lt;&gt;"cash request - advance",A282&lt;&gt;"cash request - reimbursement"),B281+0.01&amp;"",))))</f>
        <v>-</v>
      </c>
      <c r="C282" s="18"/>
      <c r="D282" s="19"/>
      <c r="E282" s="38">
        <f>IF(A282="advance - expended to date",0,IF(AND(A281="",A282&lt;&gt;""),"ERROR-MISSING RECORD TYPE ABOVE",IF(OR(A282="cash request - advance",A282="cash request - reimbursement"),SUMIF(B283:$B$1006,B282&amp;".*",E283:$E$1006),SUM(F282:AS282))))</f>
        <v>0</v>
      </c>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row>
    <row r="283" spans="1:45" x14ac:dyDescent="0.35">
      <c r="A283" s="10"/>
      <c r="B283" s="37" t="str">
        <f>IF(A282="","-",IF(A283="","←",IF(OR(A283="cash request - advance",A283="cash request - reimbursement"),SUM(COUNTIF($A$5:A282,"cash request - advance"),COUNTIF($A$5:A282,"cash request - reimbursement"))+1,IF(OR(A283&lt;&gt;"cash request - advance",A283&lt;&gt;"cash request - reimbursement"),B282+0.01&amp;"",))))</f>
        <v>-</v>
      </c>
      <c r="C283" s="18"/>
      <c r="D283" s="19"/>
      <c r="E283" s="38">
        <f>IF(A283="advance - expended to date",0,IF(AND(A282="",A283&lt;&gt;""),"ERROR-MISSING RECORD TYPE ABOVE",IF(OR(A283="cash request - advance",A283="cash request - reimbursement"),SUMIF(B284:$B$1006,B283&amp;".*",E284:$E$1006),SUM(F283:AS283))))</f>
        <v>0</v>
      </c>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row>
    <row r="284" spans="1:45" x14ac:dyDescent="0.35">
      <c r="A284" s="10"/>
      <c r="B284" s="37" t="str">
        <f>IF(A283="","-",IF(A284="","←",IF(OR(A284="cash request - advance",A284="cash request - reimbursement"),SUM(COUNTIF($A$5:A283,"cash request - advance"),COUNTIF($A$5:A283,"cash request - reimbursement"))+1,IF(OR(A284&lt;&gt;"cash request - advance",A284&lt;&gt;"cash request - reimbursement"),B283+0.01&amp;"",))))</f>
        <v>-</v>
      </c>
      <c r="C284" s="18"/>
      <c r="D284" s="19"/>
      <c r="E284" s="38">
        <f>IF(A284="advance - expended to date",0,IF(AND(A283="",A284&lt;&gt;""),"ERROR-MISSING RECORD TYPE ABOVE",IF(OR(A284="cash request - advance",A284="cash request - reimbursement"),SUMIF(B285:$B$1006,B284&amp;".*",E285:$E$1006),SUM(F284:AS284))))</f>
        <v>0</v>
      </c>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row>
    <row r="285" spans="1:45" x14ac:dyDescent="0.35">
      <c r="A285" s="10"/>
      <c r="B285" s="37" t="str">
        <f>IF(A284="","-",IF(A285="","←",IF(OR(A285="cash request - advance",A285="cash request - reimbursement"),SUM(COUNTIF($A$5:A284,"cash request - advance"),COUNTIF($A$5:A284,"cash request - reimbursement"))+1,IF(OR(A285&lt;&gt;"cash request - advance",A285&lt;&gt;"cash request - reimbursement"),B284+0.01&amp;"",))))</f>
        <v>-</v>
      </c>
      <c r="C285" s="18"/>
      <c r="D285" s="19"/>
      <c r="E285" s="38">
        <f>IF(A285="advance - expended to date",0,IF(AND(A284="",A285&lt;&gt;""),"ERROR-MISSING RECORD TYPE ABOVE",IF(OR(A285="cash request - advance",A285="cash request - reimbursement"),SUMIF(B286:$B$1006,B285&amp;".*",E286:$E$1006),SUM(F285:AS285))))</f>
        <v>0</v>
      </c>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row>
    <row r="286" spans="1:45" x14ac:dyDescent="0.35">
      <c r="A286" s="10"/>
      <c r="B286" s="37" t="str">
        <f>IF(A285="","-",IF(A286="","←",IF(OR(A286="cash request - advance",A286="cash request - reimbursement"),SUM(COUNTIF($A$5:A285,"cash request - advance"),COUNTIF($A$5:A285,"cash request - reimbursement"))+1,IF(OR(A286&lt;&gt;"cash request - advance",A286&lt;&gt;"cash request - reimbursement"),B285+0.01&amp;"",))))</f>
        <v>-</v>
      </c>
      <c r="C286" s="18"/>
      <c r="D286" s="19"/>
      <c r="E286" s="38">
        <f>IF(A286="advance - expended to date",0,IF(AND(A285="",A286&lt;&gt;""),"ERROR-MISSING RECORD TYPE ABOVE",IF(OR(A286="cash request - advance",A286="cash request - reimbursement"),SUMIF(B287:$B$1006,B286&amp;".*",E287:$E$1006),SUM(F286:AS286))))</f>
        <v>0</v>
      </c>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row>
    <row r="287" spans="1:45" x14ac:dyDescent="0.35">
      <c r="A287" s="10"/>
      <c r="B287" s="37" t="str">
        <f>IF(A286="","-",IF(A287="","←",IF(OR(A287="cash request - advance",A287="cash request - reimbursement"),SUM(COUNTIF($A$5:A286,"cash request - advance"),COUNTIF($A$5:A286,"cash request - reimbursement"))+1,IF(OR(A287&lt;&gt;"cash request - advance",A287&lt;&gt;"cash request - reimbursement"),B286+0.01&amp;"",))))</f>
        <v>-</v>
      </c>
      <c r="C287" s="18"/>
      <c r="D287" s="19"/>
      <c r="E287" s="38">
        <f>IF(A287="advance - expended to date",0,IF(AND(A286="",A287&lt;&gt;""),"ERROR-MISSING RECORD TYPE ABOVE",IF(OR(A287="cash request - advance",A287="cash request - reimbursement"),SUMIF(B288:$B$1006,B287&amp;".*",E288:$E$1006),SUM(F287:AS287))))</f>
        <v>0</v>
      </c>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row>
    <row r="288" spans="1:45" x14ac:dyDescent="0.35">
      <c r="A288" s="10"/>
      <c r="B288" s="37" t="str">
        <f>IF(A287="","-",IF(A288="","←",IF(OR(A288="cash request - advance",A288="cash request - reimbursement"),SUM(COUNTIF($A$5:A287,"cash request - advance"),COUNTIF($A$5:A287,"cash request - reimbursement"))+1,IF(OR(A288&lt;&gt;"cash request - advance",A288&lt;&gt;"cash request - reimbursement"),B287+0.01&amp;"",))))</f>
        <v>-</v>
      </c>
      <c r="C288" s="18"/>
      <c r="D288" s="19"/>
      <c r="E288" s="38">
        <f>IF(A288="advance - expended to date",0,IF(AND(A287="",A288&lt;&gt;""),"ERROR-MISSING RECORD TYPE ABOVE",IF(OR(A288="cash request - advance",A288="cash request - reimbursement"),SUMIF(B289:$B$1006,B288&amp;".*",E289:$E$1006),SUM(F288:AS288))))</f>
        <v>0</v>
      </c>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row>
    <row r="289" spans="1:45" x14ac:dyDescent="0.35">
      <c r="A289" s="10"/>
      <c r="B289" s="37" t="str">
        <f>IF(A288="","-",IF(A289="","←",IF(OR(A289="cash request - advance",A289="cash request - reimbursement"),SUM(COUNTIF($A$5:A288,"cash request - advance"),COUNTIF($A$5:A288,"cash request - reimbursement"))+1,IF(OR(A289&lt;&gt;"cash request - advance",A289&lt;&gt;"cash request - reimbursement"),B288+0.01&amp;"",))))</f>
        <v>-</v>
      </c>
      <c r="C289" s="18"/>
      <c r="D289" s="19"/>
      <c r="E289" s="38">
        <f>IF(A289="advance - expended to date",0,IF(AND(A288="",A289&lt;&gt;""),"ERROR-MISSING RECORD TYPE ABOVE",IF(OR(A289="cash request - advance",A289="cash request - reimbursement"),SUMIF(B290:$B$1006,B289&amp;".*",E290:$E$1006),SUM(F289:AS289))))</f>
        <v>0</v>
      </c>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row>
    <row r="290" spans="1:45" x14ac:dyDescent="0.35">
      <c r="A290" s="10"/>
      <c r="B290" s="37" t="str">
        <f>IF(A289="","-",IF(A290="","←",IF(OR(A290="cash request - advance",A290="cash request - reimbursement"),SUM(COUNTIF($A$5:A289,"cash request - advance"),COUNTIF($A$5:A289,"cash request - reimbursement"))+1,IF(OR(A290&lt;&gt;"cash request - advance",A290&lt;&gt;"cash request - reimbursement"),B289+0.01&amp;"",))))</f>
        <v>-</v>
      </c>
      <c r="C290" s="18"/>
      <c r="D290" s="19"/>
      <c r="E290" s="38">
        <f>IF(A290="advance - expended to date",0,IF(AND(A289="",A290&lt;&gt;""),"ERROR-MISSING RECORD TYPE ABOVE",IF(OR(A290="cash request - advance",A290="cash request - reimbursement"),SUMIF(B291:$B$1006,B290&amp;".*",E291:$E$1006),SUM(F290:AS290))))</f>
        <v>0</v>
      </c>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row>
    <row r="291" spans="1:45" x14ac:dyDescent="0.35">
      <c r="A291" s="10"/>
      <c r="B291" s="37" t="str">
        <f>IF(A290="","-",IF(A291="","←",IF(OR(A291="cash request - advance",A291="cash request - reimbursement"),SUM(COUNTIF($A$5:A290,"cash request - advance"),COUNTIF($A$5:A290,"cash request - reimbursement"))+1,IF(OR(A291&lt;&gt;"cash request - advance",A291&lt;&gt;"cash request - reimbursement"),B290+0.01&amp;"",))))</f>
        <v>-</v>
      </c>
      <c r="C291" s="18"/>
      <c r="D291" s="19"/>
      <c r="E291" s="38">
        <f>IF(A291="advance - expended to date",0,IF(AND(A290="",A291&lt;&gt;""),"ERROR-MISSING RECORD TYPE ABOVE",IF(OR(A291="cash request - advance",A291="cash request - reimbursement"),SUMIF(B292:$B$1006,B291&amp;".*",E292:$E$1006),SUM(F291:AS291))))</f>
        <v>0</v>
      </c>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row>
    <row r="292" spans="1:45" x14ac:dyDescent="0.35">
      <c r="A292" s="10"/>
      <c r="B292" s="37" t="str">
        <f>IF(A291="","-",IF(A292="","←",IF(OR(A292="cash request - advance",A292="cash request - reimbursement"),SUM(COUNTIF($A$5:A291,"cash request - advance"),COUNTIF($A$5:A291,"cash request - reimbursement"))+1,IF(OR(A292&lt;&gt;"cash request - advance",A292&lt;&gt;"cash request - reimbursement"),B291+0.01&amp;"",))))</f>
        <v>-</v>
      </c>
      <c r="C292" s="18"/>
      <c r="D292" s="19"/>
      <c r="E292" s="38">
        <f>IF(A292="advance - expended to date",0,IF(AND(A291="",A292&lt;&gt;""),"ERROR-MISSING RECORD TYPE ABOVE",IF(OR(A292="cash request - advance",A292="cash request - reimbursement"),SUMIF(B293:$B$1006,B292&amp;".*",E293:$E$1006),SUM(F292:AS292))))</f>
        <v>0</v>
      </c>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row>
    <row r="293" spans="1:45" x14ac:dyDescent="0.35">
      <c r="A293" s="10"/>
      <c r="B293" s="37" t="str">
        <f>IF(A292="","-",IF(A293="","←",IF(OR(A293="cash request - advance",A293="cash request - reimbursement"),SUM(COUNTIF($A$5:A292,"cash request - advance"),COUNTIF($A$5:A292,"cash request - reimbursement"))+1,IF(OR(A293&lt;&gt;"cash request - advance",A293&lt;&gt;"cash request - reimbursement"),B292+0.01&amp;"",))))</f>
        <v>-</v>
      </c>
      <c r="C293" s="18"/>
      <c r="D293" s="19"/>
      <c r="E293" s="38">
        <f>IF(A293="advance - expended to date",0,IF(AND(A292="",A293&lt;&gt;""),"ERROR-MISSING RECORD TYPE ABOVE",IF(OR(A293="cash request - advance",A293="cash request - reimbursement"),SUMIF(B294:$B$1006,B293&amp;".*",E294:$E$1006),SUM(F293:AS293))))</f>
        <v>0</v>
      </c>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row>
    <row r="294" spans="1:45" x14ac:dyDescent="0.35">
      <c r="A294" s="10"/>
      <c r="B294" s="37" t="str">
        <f>IF(A293="","-",IF(A294="","←",IF(OR(A294="cash request - advance",A294="cash request - reimbursement"),SUM(COUNTIF($A$5:A293,"cash request - advance"),COUNTIF($A$5:A293,"cash request - reimbursement"))+1,IF(OR(A294&lt;&gt;"cash request - advance",A294&lt;&gt;"cash request - reimbursement"),B293+0.01&amp;"",))))</f>
        <v>-</v>
      </c>
      <c r="C294" s="18"/>
      <c r="D294" s="19"/>
      <c r="E294" s="38">
        <f>IF(A294="advance - expended to date",0,IF(AND(A293="",A294&lt;&gt;""),"ERROR-MISSING RECORD TYPE ABOVE",IF(OR(A294="cash request - advance",A294="cash request - reimbursement"),SUMIF(B295:$B$1006,B294&amp;".*",E295:$E$1006),SUM(F294:AS294))))</f>
        <v>0</v>
      </c>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row>
    <row r="295" spans="1:45" x14ac:dyDescent="0.35">
      <c r="A295" s="10"/>
      <c r="B295" s="37" t="str">
        <f>IF(A294="","-",IF(A295="","←",IF(OR(A295="cash request - advance",A295="cash request - reimbursement"),SUM(COUNTIF($A$5:A294,"cash request - advance"),COUNTIF($A$5:A294,"cash request - reimbursement"))+1,IF(OR(A295&lt;&gt;"cash request - advance",A295&lt;&gt;"cash request - reimbursement"),B294+0.01&amp;"",))))</f>
        <v>-</v>
      </c>
      <c r="C295" s="18"/>
      <c r="D295" s="19"/>
      <c r="E295" s="38">
        <f>IF(A295="advance - expended to date",0,IF(AND(A294="",A295&lt;&gt;""),"ERROR-MISSING RECORD TYPE ABOVE",IF(OR(A295="cash request - advance",A295="cash request - reimbursement"),SUMIF(B296:$B$1006,B295&amp;".*",E296:$E$1006),SUM(F295:AS295))))</f>
        <v>0</v>
      </c>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row>
    <row r="296" spans="1:45" x14ac:dyDescent="0.35">
      <c r="A296" s="10"/>
      <c r="B296" s="37" t="str">
        <f>IF(A295="","-",IF(A296="","←",IF(OR(A296="cash request - advance",A296="cash request - reimbursement"),SUM(COUNTIF($A$5:A295,"cash request - advance"),COUNTIF($A$5:A295,"cash request - reimbursement"))+1,IF(OR(A296&lt;&gt;"cash request - advance",A296&lt;&gt;"cash request - reimbursement"),B295+0.01&amp;"",))))</f>
        <v>-</v>
      </c>
      <c r="C296" s="18"/>
      <c r="D296" s="19"/>
      <c r="E296" s="38">
        <f>IF(A296="advance - expended to date",0,IF(AND(A295="",A296&lt;&gt;""),"ERROR-MISSING RECORD TYPE ABOVE",IF(OR(A296="cash request - advance",A296="cash request - reimbursement"),SUMIF(B297:$B$1006,B296&amp;".*",E297:$E$1006),SUM(F296:AS296))))</f>
        <v>0</v>
      </c>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row>
    <row r="297" spans="1:45" x14ac:dyDescent="0.35">
      <c r="A297" s="10"/>
      <c r="B297" s="37" t="str">
        <f>IF(A296="","-",IF(A297="","←",IF(OR(A297="cash request - advance",A297="cash request - reimbursement"),SUM(COUNTIF($A$5:A296,"cash request - advance"),COUNTIF($A$5:A296,"cash request - reimbursement"))+1,IF(OR(A297&lt;&gt;"cash request - advance",A297&lt;&gt;"cash request - reimbursement"),B296+0.01&amp;"",))))</f>
        <v>-</v>
      </c>
      <c r="C297" s="18"/>
      <c r="D297" s="19"/>
      <c r="E297" s="38">
        <f>IF(A297="advance - expended to date",0,IF(AND(A296="",A297&lt;&gt;""),"ERROR-MISSING RECORD TYPE ABOVE",IF(OR(A297="cash request - advance",A297="cash request - reimbursement"),SUMIF(B298:$B$1006,B297&amp;".*",E298:$E$1006),SUM(F297:AS297))))</f>
        <v>0</v>
      </c>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row>
    <row r="298" spans="1:45" x14ac:dyDescent="0.35">
      <c r="A298" s="10"/>
      <c r="B298" s="37" t="str">
        <f>IF(A297="","-",IF(A298="","←",IF(OR(A298="cash request - advance",A298="cash request - reimbursement"),SUM(COUNTIF($A$5:A297,"cash request - advance"),COUNTIF($A$5:A297,"cash request - reimbursement"))+1,IF(OR(A298&lt;&gt;"cash request - advance",A298&lt;&gt;"cash request - reimbursement"),B297+0.01&amp;"",))))</f>
        <v>-</v>
      </c>
      <c r="C298" s="18"/>
      <c r="D298" s="19"/>
      <c r="E298" s="38">
        <f>IF(A298="advance - expended to date",0,IF(AND(A297="",A298&lt;&gt;""),"ERROR-MISSING RECORD TYPE ABOVE",IF(OR(A298="cash request - advance",A298="cash request - reimbursement"),SUMIF(B299:$B$1006,B298&amp;".*",E299:$E$1006),SUM(F298:AS298))))</f>
        <v>0</v>
      </c>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row>
    <row r="299" spans="1:45" x14ac:dyDescent="0.35">
      <c r="A299" s="10"/>
      <c r="B299" s="37" t="str">
        <f>IF(A298="","-",IF(A299="","←",IF(OR(A299="cash request - advance",A299="cash request - reimbursement"),SUM(COUNTIF($A$5:A298,"cash request - advance"),COUNTIF($A$5:A298,"cash request - reimbursement"))+1,IF(OR(A299&lt;&gt;"cash request - advance",A299&lt;&gt;"cash request - reimbursement"),B298+0.01&amp;"",))))</f>
        <v>-</v>
      </c>
      <c r="C299" s="18"/>
      <c r="D299" s="19"/>
      <c r="E299" s="38">
        <f>IF(A299="advance - expended to date",0,IF(AND(A298="",A299&lt;&gt;""),"ERROR-MISSING RECORD TYPE ABOVE",IF(OR(A299="cash request - advance",A299="cash request - reimbursement"),SUMIF(B300:$B$1006,B299&amp;".*",E300:$E$1006),SUM(F299:AS299))))</f>
        <v>0</v>
      </c>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row>
    <row r="300" spans="1:45" x14ac:dyDescent="0.35">
      <c r="A300" s="10"/>
      <c r="B300" s="37" t="str">
        <f>IF(A299="","-",IF(A300="","←",IF(OR(A300="cash request - advance",A300="cash request - reimbursement"),SUM(COUNTIF($A$5:A299,"cash request - advance"),COUNTIF($A$5:A299,"cash request - reimbursement"))+1,IF(OR(A300&lt;&gt;"cash request - advance",A300&lt;&gt;"cash request - reimbursement"),B299+0.01&amp;"",))))</f>
        <v>-</v>
      </c>
      <c r="C300" s="18"/>
      <c r="D300" s="19"/>
      <c r="E300" s="38">
        <f>IF(A300="advance - expended to date",0,IF(AND(A299="",A300&lt;&gt;""),"ERROR-MISSING RECORD TYPE ABOVE",IF(OR(A300="cash request - advance",A300="cash request - reimbursement"),SUMIF(B301:$B$1006,B300&amp;".*",E301:$E$1006),SUM(F300:AS300))))</f>
        <v>0</v>
      </c>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row>
    <row r="301" spans="1:45" x14ac:dyDescent="0.35">
      <c r="A301" s="10"/>
      <c r="B301" s="37" t="str">
        <f>IF(A300="","-",IF(A301="","←",IF(OR(A301="cash request - advance",A301="cash request - reimbursement"),SUM(COUNTIF($A$5:A300,"cash request - advance"),COUNTIF($A$5:A300,"cash request - reimbursement"))+1,IF(OR(A301&lt;&gt;"cash request - advance",A301&lt;&gt;"cash request - reimbursement"),B300+0.01&amp;"",))))</f>
        <v>-</v>
      </c>
      <c r="C301" s="18"/>
      <c r="D301" s="19"/>
      <c r="E301" s="38">
        <f>IF(A301="advance - expended to date",0,IF(AND(A300="",A301&lt;&gt;""),"ERROR-MISSING RECORD TYPE ABOVE",IF(OR(A301="cash request - advance",A301="cash request - reimbursement"),SUMIF(B302:$B$1006,B301&amp;".*",E302:$E$1006),SUM(F301:AS301))))</f>
        <v>0</v>
      </c>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row>
    <row r="302" spans="1:45" x14ac:dyDescent="0.35">
      <c r="A302" s="10"/>
      <c r="B302" s="37" t="str">
        <f>IF(A301="","-",IF(A302="","←",IF(OR(A302="cash request - advance",A302="cash request - reimbursement"),SUM(COUNTIF($A$5:A301,"cash request - advance"),COUNTIF($A$5:A301,"cash request - reimbursement"))+1,IF(OR(A302&lt;&gt;"cash request - advance",A302&lt;&gt;"cash request - reimbursement"),B301+0.01&amp;"",))))</f>
        <v>-</v>
      </c>
      <c r="C302" s="18"/>
      <c r="D302" s="19"/>
      <c r="E302" s="38">
        <f>IF(A302="advance - expended to date",0,IF(AND(A301="",A302&lt;&gt;""),"ERROR-MISSING RECORD TYPE ABOVE",IF(OR(A302="cash request - advance",A302="cash request - reimbursement"),SUMIF(B303:$B$1006,B302&amp;".*",E303:$E$1006),SUM(F302:AS302))))</f>
        <v>0</v>
      </c>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row>
    <row r="303" spans="1:45" x14ac:dyDescent="0.35">
      <c r="A303" s="10"/>
      <c r="B303" s="37" t="str">
        <f>IF(A302="","-",IF(A303="","←",IF(OR(A303="cash request - advance",A303="cash request - reimbursement"),SUM(COUNTIF($A$5:A302,"cash request - advance"),COUNTIF($A$5:A302,"cash request - reimbursement"))+1,IF(OR(A303&lt;&gt;"cash request - advance",A303&lt;&gt;"cash request - reimbursement"),B302+0.01&amp;"",))))</f>
        <v>-</v>
      </c>
      <c r="C303" s="18"/>
      <c r="D303" s="19"/>
      <c r="E303" s="38">
        <f>IF(A303="advance - expended to date",0,IF(AND(A302="",A303&lt;&gt;""),"ERROR-MISSING RECORD TYPE ABOVE",IF(OR(A303="cash request - advance",A303="cash request - reimbursement"),SUMIF(B304:$B$1006,B303&amp;".*",E304:$E$1006),SUM(F303:AS303))))</f>
        <v>0</v>
      </c>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row>
    <row r="304" spans="1:45" x14ac:dyDescent="0.35">
      <c r="A304" s="10"/>
      <c r="B304" s="37" t="str">
        <f>IF(A303="","-",IF(A304="","←",IF(OR(A304="cash request - advance",A304="cash request - reimbursement"),SUM(COUNTIF($A$5:A303,"cash request - advance"),COUNTIF($A$5:A303,"cash request - reimbursement"))+1,IF(OR(A304&lt;&gt;"cash request - advance",A304&lt;&gt;"cash request - reimbursement"),B303+0.01&amp;"",))))</f>
        <v>-</v>
      </c>
      <c r="C304" s="18"/>
      <c r="D304" s="19"/>
      <c r="E304" s="38">
        <f>IF(A304="advance - expended to date",0,IF(AND(A303="",A304&lt;&gt;""),"ERROR-MISSING RECORD TYPE ABOVE",IF(OR(A304="cash request - advance",A304="cash request - reimbursement"),SUMIF(B305:$B$1006,B304&amp;".*",E305:$E$1006),SUM(F304:AS304))))</f>
        <v>0</v>
      </c>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row>
    <row r="305" spans="1:45" x14ac:dyDescent="0.35">
      <c r="A305" s="10"/>
      <c r="B305" s="37" t="str">
        <f>IF(A304="","-",IF(A305="","←",IF(OR(A305="cash request - advance",A305="cash request - reimbursement"),SUM(COUNTIF($A$5:A304,"cash request - advance"),COUNTIF($A$5:A304,"cash request - reimbursement"))+1,IF(OR(A305&lt;&gt;"cash request - advance",A305&lt;&gt;"cash request - reimbursement"),B304+0.01&amp;"",))))</f>
        <v>-</v>
      </c>
      <c r="C305" s="18"/>
      <c r="D305" s="19"/>
      <c r="E305" s="38">
        <f>IF(A305="advance - expended to date",0,IF(AND(A304="",A305&lt;&gt;""),"ERROR-MISSING RECORD TYPE ABOVE",IF(OR(A305="cash request - advance",A305="cash request - reimbursement"),SUMIF(B306:$B$1006,B305&amp;".*",E306:$E$1006),SUM(F305:AS305))))</f>
        <v>0</v>
      </c>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row>
    <row r="306" spans="1:45" x14ac:dyDescent="0.35">
      <c r="A306" s="10"/>
      <c r="B306" s="37" t="str">
        <f>IF(A305="","-",IF(A306="","←",IF(OR(A306="cash request - advance",A306="cash request - reimbursement"),SUM(COUNTIF($A$5:A305,"cash request - advance"),COUNTIF($A$5:A305,"cash request - reimbursement"))+1,IF(OR(A306&lt;&gt;"cash request - advance",A306&lt;&gt;"cash request - reimbursement"),B305+0.01&amp;"",))))</f>
        <v>-</v>
      </c>
      <c r="C306" s="18"/>
      <c r="D306" s="19"/>
      <c r="E306" s="38">
        <f>IF(A306="advance - expended to date",0,IF(AND(A305="",A306&lt;&gt;""),"ERROR-MISSING RECORD TYPE ABOVE",IF(OR(A306="cash request - advance",A306="cash request - reimbursement"),SUMIF(B307:$B$1006,B306&amp;".*",E307:$E$1006),SUM(F306:AS306))))</f>
        <v>0</v>
      </c>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row>
    <row r="307" spans="1:45" x14ac:dyDescent="0.35">
      <c r="A307" s="10"/>
      <c r="B307" s="37" t="str">
        <f>IF(A306="","-",IF(A307="","←",IF(OR(A307="cash request - advance",A307="cash request - reimbursement"),SUM(COUNTIF($A$5:A306,"cash request - advance"),COUNTIF($A$5:A306,"cash request - reimbursement"))+1,IF(OR(A307&lt;&gt;"cash request - advance",A307&lt;&gt;"cash request - reimbursement"),B306+0.01&amp;"",))))</f>
        <v>-</v>
      </c>
      <c r="C307" s="18"/>
      <c r="D307" s="19"/>
      <c r="E307" s="38">
        <f>IF(A307="advance - expended to date",0,IF(AND(A306="",A307&lt;&gt;""),"ERROR-MISSING RECORD TYPE ABOVE",IF(OR(A307="cash request - advance",A307="cash request - reimbursement"),SUMIF(B308:$B$1006,B307&amp;".*",E308:$E$1006),SUM(F307:AS307))))</f>
        <v>0</v>
      </c>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row>
    <row r="308" spans="1:45" x14ac:dyDescent="0.35">
      <c r="A308" s="10"/>
      <c r="B308" s="37" t="str">
        <f>IF(A307="","-",IF(A308="","←",IF(OR(A308="cash request - advance",A308="cash request - reimbursement"),SUM(COUNTIF($A$5:A307,"cash request - advance"),COUNTIF($A$5:A307,"cash request - reimbursement"))+1,IF(OR(A308&lt;&gt;"cash request - advance",A308&lt;&gt;"cash request - reimbursement"),B307+0.01&amp;"",))))</f>
        <v>-</v>
      </c>
      <c r="C308" s="18"/>
      <c r="D308" s="19"/>
      <c r="E308" s="38">
        <f>IF(A308="advance - expended to date",0,IF(AND(A307="",A308&lt;&gt;""),"ERROR-MISSING RECORD TYPE ABOVE",IF(OR(A308="cash request - advance",A308="cash request - reimbursement"),SUMIF(B309:$B$1006,B308&amp;".*",E309:$E$1006),SUM(F308:AS308))))</f>
        <v>0</v>
      </c>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row>
    <row r="309" spans="1:45" x14ac:dyDescent="0.35">
      <c r="A309" s="10"/>
      <c r="B309" s="37" t="str">
        <f>IF(A308="","-",IF(A309="","←",IF(OR(A309="cash request - advance",A309="cash request - reimbursement"),SUM(COUNTIF($A$5:A308,"cash request - advance"),COUNTIF($A$5:A308,"cash request - reimbursement"))+1,IF(OR(A309&lt;&gt;"cash request - advance",A309&lt;&gt;"cash request - reimbursement"),B308+0.01&amp;"",))))</f>
        <v>-</v>
      </c>
      <c r="C309" s="18"/>
      <c r="D309" s="19"/>
      <c r="E309" s="38">
        <f>IF(A309="advance - expended to date",0,IF(AND(A308="",A309&lt;&gt;""),"ERROR-MISSING RECORD TYPE ABOVE",IF(OR(A309="cash request - advance",A309="cash request - reimbursement"),SUMIF(B310:$B$1006,B309&amp;".*",E310:$E$1006),SUM(F309:AS309))))</f>
        <v>0</v>
      </c>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row>
    <row r="310" spans="1:45" x14ac:dyDescent="0.35">
      <c r="A310" s="10"/>
      <c r="B310" s="37" t="str">
        <f>IF(A309="","-",IF(A310="","←",IF(OR(A310="cash request - advance",A310="cash request - reimbursement"),SUM(COUNTIF($A$5:A309,"cash request - advance"),COUNTIF($A$5:A309,"cash request - reimbursement"))+1,IF(OR(A310&lt;&gt;"cash request - advance",A310&lt;&gt;"cash request - reimbursement"),B309+0.01&amp;"",))))</f>
        <v>-</v>
      </c>
      <c r="C310" s="18"/>
      <c r="D310" s="19"/>
      <c r="E310" s="38">
        <f>IF(A310="advance - expended to date",0,IF(AND(A309="",A310&lt;&gt;""),"ERROR-MISSING RECORD TYPE ABOVE",IF(OR(A310="cash request - advance",A310="cash request - reimbursement"),SUMIF(B311:$B$1006,B310&amp;".*",E311:$E$1006),SUM(F310:AS310))))</f>
        <v>0</v>
      </c>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row>
    <row r="311" spans="1:45" x14ac:dyDescent="0.35">
      <c r="A311" s="10"/>
      <c r="B311" s="37" t="str">
        <f>IF(A310="","-",IF(A311="","←",IF(OR(A311="cash request - advance",A311="cash request - reimbursement"),SUM(COUNTIF($A$5:A310,"cash request - advance"),COUNTIF($A$5:A310,"cash request - reimbursement"))+1,IF(OR(A311&lt;&gt;"cash request - advance",A311&lt;&gt;"cash request - reimbursement"),B310+0.01&amp;"",))))</f>
        <v>-</v>
      </c>
      <c r="C311" s="18"/>
      <c r="D311" s="19"/>
      <c r="E311" s="38">
        <f>IF(A311="advance - expended to date",0,IF(AND(A310="",A311&lt;&gt;""),"ERROR-MISSING RECORD TYPE ABOVE",IF(OR(A311="cash request - advance",A311="cash request - reimbursement"),SUMIF(B312:$B$1006,B311&amp;".*",E312:$E$1006),SUM(F311:AS311))))</f>
        <v>0</v>
      </c>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row>
    <row r="312" spans="1:45" x14ac:dyDescent="0.35">
      <c r="A312" s="10"/>
      <c r="B312" s="37" t="str">
        <f>IF(A311="","-",IF(A312="","←",IF(OR(A312="cash request - advance",A312="cash request - reimbursement"),SUM(COUNTIF($A$5:A311,"cash request - advance"),COUNTIF($A$5:A311,"cash request - reimbursement"))+1,IF(OR(A312&lt;&gt;"cash request - advance",A312&lt;&gt;"cash request - reimbursement"),B311+0.01&amp;"",))))</f>
        <v>-</v>
      </c>
      <c r="C312" s="18"/>
      <c r="D312" s="19"/>
      <c r="E312" s="38">
        <f>IF(A312="advance - expended to date",0,IF(AND(A311="",A312&lt;&gt;""),"ERROR-MISSING RECORD TYPE ABOVE",IF(OR(A312="cash request - advance",A312="cash request - reimbursement"),SUMIF(B313:$B$1006,B312&amp;".*",E313:$E$1006),SUM(F312:AS312))))</f>
        <v>0</v>
      </c>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row>
    <row r="313" spans="1:45" x14ac:dyDescent="0.35">
      <c r="A313" s="10"/>
      <c r="B313" s="37" t="str">
        <f>IF(A312="","-",IF(A313="","←",IF(OR(A313="cash request - advance",A313="cash request - reimbursement"),SUM(COUNTIF($A$5:A312,"cash request - advance"),COUNTIF($A$5:A312,"cash request - reimbursement"))+1,IF(OR(A313&lt;&gt;"cash request - advance",A313&lt;&gt;"cash request - reimbursement"),B312+0.01&amp;"",))))</f>
        <v>-</v>
      </c>
      <c r="C313" s="18"/>
      <c r="D313" s="19"/>
      <c r="E313" s="38">
        <f>IF(A313="advance - expended to date",0,IF(AND(A312="",A313&lt;&gt;""),"ERROR-MISSING RECORD TYPE ABOVE",IF(OR(A313="cash request - advance",A313="cash request - reimbursement"),SUMIF(B314:$B$1006,B313&amp;".*",E314:$E$1006),SUM(F313:AS313))))</f>
        <v>0</v>
      </c>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row>
    <row r="314" spans="1:45" x14ac:dyDescent="0.35">
      <c r="A314" s="10"/>
      <c r="B314" s="37" t="str">
        <f>IF(A313="","-",IF(A314="","←",IF(OR(A314="cash request - advance",A314="cash request - reimbursement"),SUM(COUNTIF($A$5:A313,"cash request - advance"),COUNTIF($A$5:A313,"cash request - reimbursement"))+1,IF(OR(A314&lt;&gt;"cash request - advance",A314&lt;&gt;"cash request - reimbursement"),B313+0.01&amp;"",))))</f>
        <v>-</v>
      </c>
      <c r="C314" s="18"/>
      <c r="D314" s="19"/>
      <c r="E314" s="38">
        <f>IF(A314="advance - expended to date",0,IF(AND(A313="",A314&lt;&gt;""),"ERROR-MISSING RECORD TYPE ABOVE",IF(OR(A314="cash request - advance",A314="cash request - reimbursement"),SUMIF(B315:$B$1006,B314&amp;".*",E315:$E$1006),SUM(F314:AS314))))</f>
        <v>0</v>
      </c>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row>
    <row r="315" spans="1:45" x14ac:dyDescent="0.35">
      <c r="A315" s="10"/>
      <c r="B315" s="37" t="str">
        <f>IF(A314="","-",IF(A315="","←",IF(OR(A315="cash request - advance",A315="cash request - reimbursement"),SUM(COUNTIF($A$5:A314,"cash request - advance"),COUNTIF($A$5:A314,"cash request - reimbursement"))+1,IF(OR(A315&lt;&gt;"cash request - advance",A315&lt;&gt;"cash request - reimbursement"),B314+0.01&amp;"",))))</f>
        <v>-</v>
      </c>
      <c r="C315" s="18"/>
      <c r="D315" s="19"/>
      <c r="E315" s="38">
        <f>IF(A315="advance - expended to date",0,IF(AND(A314="",A315&lt;&gt;""),"ERROR-MISSING RECORD TYPE ABOVE",IF(OR(A315="cash request - advance",A315="cash request - reimbursement"),SUMIF(B316:$B$1006,B315&amp;".*",E316:$E$1006),SUM(F315:AS315))))</f>
        <v>0</v>
      </c>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row>
    <row r="316" spans="1:45" x14ac:dyDescent="0.35">
      <c r="A316" s="10"/>
      <c r="B316" s="37" t="str">
        <f>IF(A315="","-",IF(A316="","←",IF(OR(A316="cash request - advance",A316="cash request - reimbursement"),SUM(COUNTIF($A$5:A315,"cash request - advance"),COUNTIF($A$5:A315,"cash request - reimbursement"))+1,IF(OR(A316&lt;&gt;"cash request - advance",A316&lt;&gt;"cash request - reimbursement"),B315+0.01&amp;"",))))</f>
        <v>-</v>
      </c>
      <c r="C316" s="18"/>
      <c r="D316" s="19"/>
      <c r="E316" s="38">
        <f>IF(A316="advance - expended to date",0,IF(AND(A315="",A316&lt;&gt;""),"ERROR-MISSING RECORD TYPE ABOVE",IF(OR(A316="cash request - advance",A316="cash request - reimbursement"),SUMIF(B317:$B$1006,B316&amp;".*",E317:$E$1006),SUM(F316:AS316))))</f>
        <v>0</v>
      </c>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row>
    <row r="317" spans="1:45" x14ac:dyDescent="0.35">
      <c r="A317" s="10"/>
      <c r="B317" s="37" t="str">
        <f>IF(A316="","-",IF(A317="","←",IF(OR(A317="cash request - advance",A317="cash request - reimbursement"),SUM(COUNTIF($A$5:A316,"cash request - advance"),COUNTIF($A$5:A316,"cash request - reimbursement"))+1,IF(OR(A317&lt;&gt;"cash request - advance",A317&lt;&gt;"cash request - reimbursement"),B316+0.01&amp;"",))))</f>
        <v>-</v>
      </c>
      <c r="C317" s="18"/>
      <c r="D317" s="19"/>
      <c r="E317" s="38">
        <f>IF(A317="advance - expended to date",0,IF(AND(A316="",A317&lt;&gt;""),"ERROR-MISSING RECORD TYPE ABOVE",IF(OR(A317="cash request - advance",A317="cash request - reimbursement"),SUMIF(B318:$B$1006,B317&amp;".*",E318:$E$1006),SUM(F317:AS317))))</f>
        <v>0</v>
      </c>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row>
    <row r="318" spans="1:45" x14ac:dyDescent="0.35">
      <c r="A318" s="10"/>
      <c r="B318" s="37" t="str">
        <f>IF(A317="","-",IF(A318="","←",IF(OR(A318="cash request - advance",A318="cash request - reimbursement"),SUM(COUNTIF($A$5:A317,"cash request - advance"),COUNTIF($A$5:A317,"cash request - reimbursement"))+1,IF(OR(A318&lt;&gt;"cash request - advance",A318&lt;&gt;"cash request - reimbursement"),B317+0.01&amp;"",))))</f>
        <v>-</v>
      </c>
      <c r="C318" s="18"/>
      <c r="D318" s="19"/>
      <c r="E318" s="38">
        <f>IF(A318="advance - expended to date",0,IF(AND(A317="",A318&lt;&gt;""),"ERROR-MISSING RECORD TYPE ABOVE",IF(OR(A318="cash request - advance",A318="cash request - reimbursement"),SUMIF(B319:$B$1006,B318&amp;".*",E319:$E$1006),SUM(F318:AS318))))</f>
        <v>0</v>
      </c>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row>
    <row r="319" spans="1:45" x14ac:dyDescent="0.35">
      <c r="A319" s="10"/>
      <c r="B319" s="37" t="str">
        <f>IF(A318="","-",IF(A319="","←",IF(OR(A319="cash request - advance",A319="cash request - reimbursement"),SUM(COUNTIF($A$5:A318,"cash request - advance"),COUNTIF($A$5:A318,"cash request - reimbursement"))+1,IF(OR(A319&lt;&gt;"cash request - advance",A319&lt;&gt;"cash request - reimbursement"),B318+0.01&amp;"",))))</f>
        <v>-</v>
      </c>
      <c r="C319" s="18"/>
      <c r="D319" s="19"/>
      <c r="E319" s="38">
        <f>IF(A319="advance - expended to date",0,IF(AND(A318="",A319&lt;&gt;""),"ERROR-MISSING RECORD TYPE ABOVE",IF(OR(A319="cash request - advance",A319="cash request - reimbursement"),SUMIF(B320:$B$1006,B319&amp;".*",E320:$E$1006),SUM(F319:AS319))))</f>
        <v>0</v>
      </c>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row>
    <row r="320" spans="1:45" x14ac:dyDescent="0.35">
      <c r="A320" s="10"/>
      <c r="B320" s="37" t="str">
        <f>IF(A319="","-",IF(A320="","←",IF(OR(A320="cash request - advance",A320="cash request - reimbursement"),SUM(COUNTIF($A$5:A319,"cash request - advance"),COUNTIF($A$5:A319,"cash request - reimbursement"))+1,IF(OR(A320&lt;&gt;"cash request - advance",A320&lt;&gt;"cash request - reimbursement"),B319+0.01&amp;"",))))</f>
        <v>-</v>
      </c>
      <c r="C320" s="18"/>
      <c r="D320" s="19"/>
      <c r="E320" s="38">
        <f>IF(A320="advance - expended to date",0,IF(AND(A319="",A320&lt;&gt;""),"ERROR-MISSING RECORD TYPE ABOVE",IF(OR(A320="cash request - advance",A320="cash request - reimbursement"),SUMIF(B321:$B$1006,B320&amp;".*",E321:$E$1006),SUM(F320:AS320))))</f>
        <v>0</v>
      </c>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row>
    <row r="321" spans="1:45" x14ac:dyDescent="0.35">
      <c r="A321" s="10"/>
      <c r="B321" s="37" t="str">
        <f>IF(A320="","-",IF(A321="","←",IF(OR(A321="cash request - advance",A321="cash request - reimbursement"),SUM(COUNTIF($A$5:A320,"cash request - advance"),COUNTIF($A$5:A320,"cash request - reimbursement"))+1,IF(OR(A321&lt;&gt;"cash request - advance",A321&lt;&gt;"cash request - reimbursement"),B320+0.01&amp;"",))))</f>
        <v>-</v>
      </c>
      <c r="C321" s="18"/>
      <c r="D321" s="19"/>
      <c r="E321" s="38">
        <f>IF(A321="advance - expended to date",0,IF(AND(A320="",A321&lt;&gt;""),"ERROR-MISSING RECORD TYPE ABOVE",IF(OR(A321="cash request - advance",A321="cash request - reimbursement"),SUMIF(B322:$B$1006,B321&amp;".*",E322:$E$1006),SUM(F321:AS321))))</f>
        <v>0</v>
      </c>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row>
    <row r="322" spans="1:45" x14ac:dyDescent="0.35">
      <c r="A322" s="10"/>
      <c r="B322" s="37" t="str">
        <f>IF(A321="","-",IF(A322="","←",IF(OR(A322="cash request - advance",A322="cash request - reimbursement"),SUM(COUNTIF($A$5:A321,"cash request - advance"),COUNTIF($A$5:A321,"cash request - reimbursement"))+1,IF(OR(A322&lt;&gt;"cash request - advance",A322&lt;&gt;"cash request - reimbursement"),B321+0.01&amp;"",))))</f>
        <v>-</v>
      </c>
      <c r="C322" s="18"/>
      <c r="D322" s="19"/>
      <c r="E322" s="38">
        <f>IF(A322="advance - expended to date",0,IF(AND(A321="",A322&lt;&gt;""),"ERROR-MISSING RECORD TYPE ABOVE",IF(OR(A322="cash request - advance",A322="cash request - reimbursement"),SUMIF(B323:$B$1006,B322&amp;".*",E323:$E$1006),SUM(F322:AS322))))</f>
        <v>0</v>
      </c>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row>
    <row r="323" spans="1:45" x14ac:dyDescent="0.35">
      <c r="A323" s="10"/>
      <c r="B323" s="37" t="str">
        <f>IF(A322="","-",IF(A323="","←",IF(OR(A323="cash request - advance",A323="cash request - reimbursement"),SUM(COUNTIF($A$5:A322,"cash request - advance"),COUNTIF($A$5:A322,"cash request - reimbursement"))+1,IF(OR(A323&lt;&gt;"cash request - advance",A323&lt;&gt;"cash request - reimbursement"),B322+0.01&amp;"",))))</f>
        <v>-</v>
      </c>
      <c r="C323" s="18"/>
      <c r="D323" s="19"/>
      <c r="E323" s="38">
        <f>IF(A323="advance - expended to date",0,IF(AND(A322="",A323&lt;&gt;""),"ERROR-MISSING RECORD TYPE ABOVE",IF(OR(A323="cash request - advance",A323="cash request - reimbursement"),SUMIF(B324:$B$1006,B323&amp;".*",E324:$E$1006),SUM(F323:AS323))))</f>
        <v>0</v>
      </c>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row>
    <row r="324" spans="1:45" x14ac:dyDescent="0.35">
      <c r="A324" s="10"/>
      <c r="B324" s="37" t="str">
        <f>IF(A323="","-",IF(A324="","←",IF(OR(A324="cash request - advance",A324="cash request - reimbursement"),SUM(COUNTIF($A$5:A323,"cash request - advance"),COUNTIF($A$5:A323,"cash request - reimbursement"))+1,IF(OR(A324&lt;&gt;"cash request - advance",A324&lt;&gt;"cash request - reimbursement"),B323+0.01&amp;"",))))</f>
        <v>-</v>
      </c>
      <c r="C324" s="18"/>
      <c r="D324" s="19"/>
      <c r="E324" s="38">
        <f>IF(A324="advance - expended to date",0,IF(AND(A323="",A324&lt;&gt;""),"ERROR-MISSING RECORD TYPE ABOVE",IF(OR(A324="cash request - advance",A324="cash request - reimbursement"),SUMIF(B325:$B$1006,B324&amp;".*",E325:$E$1006),SUM(F324:AS324))))</f>
        <v>0</v>
      </c>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row>
    <row r="325" spans="1:45" x14ac:dyDescent="0.35">
      <c r="A325" s="10"/>
      <c r="B325" s="37" t="str">
        <f>IF(A324="","-",IF(A325="","←",IF(OR(A325="cash request - advance",A325="cash request - reimbursement"),SUM(COUNTIF($A$5:A324,"cash request - advance"),COUNTIF($A$5:A324,"cash request - reimbursement"))+1,IF(OR(A325&lt;&gt;"cash request - advance",A325&lt;&gt;"cash request - reimbursement"),B324+0.01&amp;"",))))</f>
        <v>-</v>
      </c>
      <c r="C325" s="18"/>
      <c r="D325" s="19"/>
      <c r="E325" s="38">
        <f>IF(A325="advance - expended to date",0,IF(AND(A324="",A325&lt;&gt;""),"ERROR-MISSING RECORD TYPE ABOVE",IF(OR(A325="cash request - advance",A325="cash request - reimbursement"),SUMIF(B326:$B$1006,B325&amp;".*",E326:$E$1006),SUM(F325:AS325))))</f>
        <v>0</v>
      </c>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row>
    <row r="326" spans="1:45" x14ac:dyDescent="0.35">
      <c r="A326" s="10"/>
      <c r="B326" s="37" t="str">
        <f>IF(A325="","-",IF(A326="","←",IF(OR(A326="cash request - advance",A326="cash request - reimbursement"),SUM(COUNTIF($A$5:A325,"cash request - advance"),COUNTIF($A$5:A325,"cash request - reimbursement"))+1,IF(OR(A326&lt;&gt;"cash request - advance",A326&lt;&gt;"cash request - reimbursement"),B325+0.01&amp;"",))))</f>
        <v>-</v>
      </c>
      <c r="C326" s="18"/>
      <c r="D326" s="19"/>
      <c r="E326" s="38">
        <f>IF(A326="advance - expended to date",0,IF(AND(A325="",A326&lt;&gt;""),"ERROR-MISSING RECORD TYPE ABOVE",IF(OR(A326="cash request - advance",A326="cash request - reimbursement"),SUMIF(B327:$B$1006,B326&amp;".*",E327:$E$1006),SUM(F326:AS326))))</f>
        <v>0</v>
      </c>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row>
    <row r="327" spans="1:45" x14ac:dyDescent="0.35">
      <c r="A327" s="10"/>
      <c r="B327" s="37" t="str">
        <f>IF(A326="","-",IF(A327="","←",IF(OR(A327="cash request - advance",A327="cash request - reimbursement"),SUM(COUNTIF($A$5:A326,"cash request - advance"),COUNTIF($A$5:A326,"cash request - reimbursement"))+1,IF(OR(A327&lt;&gt;"cash request - advance",A327&lt;&gt;"cash request - reimbursement"),B326+0.01&amp;"",))))</f>
        <v>-</v>
      </c>
      <c r="C327" s="18"/>
      <c r="D327" s="19"/>
      <c r="E327" s="38">
        <f>IF(A327="advance - expended to date",0,IF(AND(A326="",A327&lt;&gt;""),"ERROR-MISSING RECORD TYPE ABOVE",IF(OR(A327="cash request - advance",A327="cash request - reimbursement"),SUMIF(B328:$B$1006,B327&amp;".*",E328:$E$1006),SUM(F327:AS327))))</f>
        <v>0</v>
      </c>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row>
    <row r="328" spans="1:45" x14ac:dyDescent="0.35">
      <c r="A328" s="10"/>
      <c r="B328" s="37" t="str">
        <f>IF(A327="","-",IF(A328="","←",IF(OR(A328="cash request - advance",A328="cash request - reimbursement"),SUM(COUNTIF($A$5:A327,"cash request - advance"),COUNTIF($A$5:A327,"cash request - reimbursement"))+1,IF(OR(A328&lt;&gt;"cash request - advance",A328&lt;&gt;"cash request - reimbursement"),B327+0.01&amp;"",))))</f>
        <v>-</v>
      </c>
      <c r="C328" s="18"/>
      <c r="D328" s="19"/>
      <c r="E328" s="38">
        <f>IF(A328="advance - expended to date",0,IF(AND(A327="",A328&lt;&gt;""),"ERROR-MISSING RECORD TYPE ABOVE",IF(OR(A328="cash request - advance",A328="cash request - reimbursement"),SUMIF(B329:$B$1006,B328&amp;".*",E329:$E$1006),SUM(F328:AS328))))</f>
        <v>0</v>
      </c>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row>
    <row r="329" spans="1:45" x14ac:dyDescent="0.35">
      <c r="A329" s="10"/>
      <c r="B329" s="37" t="str">
        <f>IF(A328="","-",IF(A329="","←",IF(OR(A329="cash request - advance",A329="cash request - reimbursement"),SUM(COUNTIF($A$5:A328,"cash request - advance"),COUNTIF($A$5:A328,"cash request - reimbursement"))+1,IF(OR(A329&lt;&gt;"cash request - advance",A329&lt;&gt;"cash request - reimbursement"),B328+0.01&amp;"",))))</f>
        <v>-</v>
      </c>
      <c r="C329" s="18"/>
      <c r="D329" s="19"/>
      <c r="E329" s="38">
        <f>IF(A329="advance - expended to date",0,IF(AND(A328="",A329&lt;&gt;""),"ERROR-MISSING RECORD TYPE ABOVE",IF(OR(A329="cash request - advance",A329="cash request - reimbursement"),SUMIF(B330:$B$1006,B329&amp;".*",E330:$E$1006),SUM(F329:AS329))))</f>
        <v>0</v>
      </c>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row>
    <row r="330" spans="1:45" x14ac:dyDescent="0.35">
      <c r="A330" s="10"/>
      <c r="B330" s="37" t="str">
        <f>IF(A329="","-",IF(A330="","←",IF(OR(A330="cash request - advance",A330="cash request - reimbursement"),SUM(COUNTIF($A$5:A329,"cash request - advance"),COUNTIF($A$5:A329,"cash request - reimbursement"))+1,IF(OR(A330&lt;&gt;"cash request - advance",A330&lt;&gt;"cash request - reimbursement"),B329+0.01&amp;"",))))</f>
        <v>-</v>
      </c>
      <c r="C330" s="18"/>
      <c r="D330" s="19"/>
      <c r="E330" s="38">
        <f>IF(A330="advance - expended to date",0,IF(AND(A329="",A330&lt;&gt;""),"ERROR-MISSING RECORD TYPE ABOVE",IF(OR(A330="cash request - advance",A330="cash request - reimbursement"),SUMIF(B331:$B$1006,B330&amp;".*",E331:$E$1006),SUM(F330:AS330))))</f>
        <v>0</v>
      </c>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row>
    <row r="331" spans="1:45" x14ac:dyDescent="0.35">
      <c r="A331" s="10"/>
      <c r="B331" s="37" t="str">
        <f>IF(A330="","-",IF(A331="","←",IF(OR(A331="cash request - advance",A331="cash request - reimbursement"),SUM(COUNTIF($A$5:A330,"cash request - advance"),COUNTIF($A$5:A330,"cash request - reimbursement"))+1,IF(OR(A331&lt;&gt;"cash request - advance",A331&lt;&gt;"cash request - reimbursement"),B330+0.01&amp;"",))))</f>
        <v>-</v>
      </c>
      <c r="C331" s="18"/>
      <c r="D331" s="19"/>
      <c r="E331" s="38">
        <f>IF(A331="advance - expended to date",0,IF(AND(A330="",A331&lt;&gt;""),"ERROR-MISSING RECORD TYPE ABOVE",IF(OR(A331="cash request - advance",A331="cash request - reimbursement"),SUMIF(B332:$B$1006,B331&amp;".*",E332:$E$1006),SUM(F331:AS331))))</f>
        <v>0</v>
      </c>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row>
    <row r="332" spans="1:45" x14ac:dyDescent="0.35">
      <c r="A332" s="10"/>
      <c r="B332" s="37" t="str">
        <f>IF(A331="","-",IF(A332="","←",IF(OR(A332="cash request - advance",A332="cash request - reimbursement"),SUM(COUNTIF($A$5:A331,"cash request - advance"),COUNTIF($A$5:A331,"cash request - reimbursement"))+1,IF(OR(A332&lt;&gt;"cash request - advance",A332&lt;&gt;"cash request - reimbursement"),B331+0.01&amp;"",))))</f>
        <v>-</v>
      </c>
      <c r="C332" s="18"/>
      <c r="D332" s="19"/>
      <c r="E332" s="38">
        <f>IF(A332="advance - expended to date",0,IF(AND(A331="",A332&lt;&gt;""),"ERROR-MISSING RECORD TYPE ABOVE",IF(OR(A332="cash request - advance",A332="cash request - reimbursement"),SUMIF(B333:$B$1006,B332&amp;".*",E333:$E$1006),SUM(F332:AS332))))</f>
        <v>0</v>
      </c>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row>
    <row r="333" spans="1:45" x14ac:dyDescent="0.35">
      <c r="A333" s="10"/>
      <c r="B333" s="37" t="str">
        <f>IF(A332="","-",IF(A333="","←",IF(OR(A333="cash request - advance",A333="cash request - reimbursement"),SUM(COUNTIF($A$5:A332,"cash request - advance"),COUNTIF($A$5:A332,"cash request - reimbursement"))+1,IF(OR(A333&lt;&gt;"cash request - advance",A333&lt;&gt;"cash request - reimbursement"),B332+0.01&amp;"",))))</f>
        <v>-</v>
      </c>
      <c r="C333" s="18"/>
      <c r="D333" s="19"/>
      <c r="E333" s="38">
        <f>IF(A333="advance - expended to date",0,IF(AND(A332="",A333&lt;&gt;""),"ERROR-MISSING RECORD TYPE ABOVE",IF(OR(A333="cash request - advance",A333="cash request - reimbursement"),SUMIF(B334:$B$1006,B333&amp;".*",E334:$E$1006),SUM(F333:AS333))))</f>
        <v>0</v>
      </c>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row>
    <row r="334" spans="1:45" x14ac:dyDescent="0.35">
      <c r="A334" s="10"/>
      <c r="B334" s="37" t="str">
        <f>IF(A333="","-",IF(A334="","←",IF(OR(A334="cash request - advance",A334="cash request - reimbursement"),SUM(COUNTIF($A$5:A333,"cash request - advance"),COUNTIF($A$5:A333,"cash request - reimbursement"))+1,IF(OR(A334&lt;&gt;"cash request - advance",A334&lt;&gt;"cash request - reimbursement"),B333+0.01&amp;"",))))</f>
        <v>-</v>
      </c>
      <c r="C334" s="18"/>
      <c r="D334" s="19"/>
      <c r="E334" s="38">
        <f>IF(A334="advance - expended to date",0,IF(AND(A333="",A334&lt;&gt;""),"ERROR-MISSING RECORD TYPE ABOVE",IF(OR(A334="cash request - advance",A334="cash request - reimbursement"),SUMIF(B335:$B$1006,B334&amp;".*",E335:$E$1006),SUM(F334:AS334))))</f>
        <v>0</v>
      </c>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row>
    <row r="335" spans="1:45" x14ac:dyDescent="0.35">
      <c r="A335" s="10"/>
      <c r="B335" s="37" t="str">
        <f>IF(A334="","-",IF(A335="","←",IF(OR(A335="cash request - advance",A335="cash request - reimbursement"),SUM(COUNTIF($A$5:A334,"cash request - advance"),COUNTIF($A$5:A334,"cash request - reimbursement"))+1,IF(OR(A335&lt;&gt;"cash request - advance",A335&lt;&gt;"cash request - reimbursement"),B334+0.01&amp;"",))))</f>
        <v>-</v>
      </c>
      <c r="C335" s="18"/>
      <c r="D335" s="19"/>
      <c r="E335" s="38">
        <f>IF(A335="advance - expended to date",0,IF(AND(A334="",A335&lt;&gt;""),"ERROR-MISSING RECORD TYPE ABOVE",IF(OR(A335="cash request - advance",A335="cash request - reimbursement"),SUMIF(B336:$B$1006,B335&amp;".*",E336:$E$1006),SUM(F335:AS335))))</f>
        <v>0</v>
      </c>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row>
    <row r="336" spans="1:45" x14ac:dyDescent="0.35">
      <c r="A336" s="10"/>
      <c r="B336" s="37" t="str">
        <f>IF(A335="","-",IF(A336="","←",IF(OR(A336="cash request - advance",A336="cash request - reimbursement"),SUM(COUNTIF($A$5:A335,"cash request - advance"),COUNTIF($A$5:A335,"cash request - reimbursement"))+1,IF(OR(A336&lt;&gt;"cash request - advance",A336&lt;&gt;"cash request - reimbursement"),B335+0.01&amp;"",))))</f>
        <v>-</v>
      </c>
      <c r="C336" s="18"/>
      <c r="D336" s="19"/>
      <c r="E336" s="38">
        <f>IF(A336="advance - expended to date",0,IF(AND(A335="",A336&lt;&gt;""),"ERROR-MISSING RECORD TYPE ABOVE",IF(OR(A336="cash request - advance",A336="cash request - reimbursement"),SUMIF(B337:$B$1006,B336&amp;".*",E337:$E$1006),SUM(F336:AS336))))</f>
        <v>0</v>
      </c>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row>
    <row r="337" spans="1:45" x14ac:dyDescent="0.35">
      <c r="A337" s="10"/>
      <c r="B337" s="37" t="str">
        <f>IF(A336="","-",IF(A337="","←",IF(OR(A337="cash request - advance",A337="cash request - reimbursement"),SUM(COUNTIF($A$5:A336,"cash request - advance"),COUNTIF($A$5:A336,"cash request - reimbursement"))+1,IF(OR(A337&lt;&gt;"cash request - advance",A337&lt;&gt;"cash request - reimbursement"),B336+0.01&amp;"",))))</f>
        <v>-</v>
      </c>
      <c r="C337" s="18"/>
      <c r="D337" s="19"/>
      <c r="E337" s="38">
        <f>IF(A337="advance - expended to date",0,IF(AND(A336="",A337&lt;&gt;""),"ERROR-MISSING RECORD TYPE ABOVE",IF(OR(A337="cash request - advance",A337="cash request - reimbursement"),SUMIF(B338:$B$1006,B337&amp;".*",E338:$E$1006),SUM(F337:AS337))))</f>
        <v>0</v>
      </c>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row>
    <row r="338" spans="1:45" x14ac:dyDescent="0.35">
      <c r="A338" s="10"/>
      <c r="B338" s="37" t="str">
        <f>IF(A337="","-",IF(A338="","←",IF(OR(A338="cash request - advance",A338="cash request - reimbursement"),SUM(COUNTIF($A$5:A337,"cash request - advance"),COUNTIF($A$5:A337,"cash request - reimbursement"))+1,IF(OR(A338&lt;&gt;"cash request - advance",A338&lt;&gt;"cash request - reimbursement"),B337+0.01&amp;"",))))</f>
        <v>-</v>
      </c>
      <c r="C338" s="18"/>
      <c r="D338" s="19"/>
      <c r="E338" s="38">
        <f>IF(A338="advance - expended to date",0,IF(AND(A337="",A338&lt;&gt;""),"ERROR-MISSING RECORD TYPE ABOVE",IF(OR(A338="cash request - advance",A338="cash request - reimbursement"),SUMIF(B339:$B$1006,B338&amp;".*",E339:$E$1006),SUM(F338:AS338))))</f>
        <v>0</v>
      </c>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row>
    <row r="339" spans="1:45" x14ac:dyDescent="0.35">
      <c r="A339" s="10"/>
      <c r="B339" s="37" t="str">
        <f>IF(A338="","-",IF(A339="","←",IF(OR(A339="cash request - advance",A339="cash request - reimbursement"),SUM(COUNTIF($A$5:A338,"cash request - advance"),COUNTIF($A$5:A338,"cash request - reimbursement"))+1,IF(OR(A339&lt;&gt;"cash request - advance",A339&lt;&gt;"cash request - reimbursement"),B338+0.01&amp;"",))))</f>
        <v>-</v>
      </c>
      <c r="C339" s="18"/>
      <c r="D339" s="19"/>
      <c r="E339" s="38">
        <f>IF(A339="advance - expended to date",0,IF(AND(A338="",A339&lt;&gt;""),"ERROR-MISSING RECORD TYPE ABOVE",IF(OR(A339="cash request - advance",A339="cash request - reimbursement"),SUMIF(B340:$B$1006,B339&amp;".*",E340:$E$1006),SUM(F339:AS339))))</f>
        <v>0</v>
      </c>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row>
    <row r="340" spans="1:45" x14ac:dyDescent="0.35">
      <c r="A340" s="10"/>
      <c r="B340" s="37" t="str">
        <f>IF(A339="","-",IF(A340="","←",IF(OR(A340="cash request - advance",A340="cash request - reimbursement"),SUM(COUNTIF($A$5:A339,"cash request - advance"),COUNTIF($A$5:A339,"cash request - reimbursement"))+1,IF(OR(A340&lt;&gt;"cash request - advance",A340&lt;&gt;"cash request - reimbursement"),B339+0.01&amp;"",))))</f>
        <v>-</v>
      </c>
      <c r="C340" s="18"/>
      <c r="D340" s="19"/>
      <c r="E340" s="38">
        <f>IF(A340="advance - expended to date",0,IF(AND(A339="",A340&lt;&gt;""),"ERROR-MISSING RECORD TYPE ABOVE",IF(OR(A340="cash request - advance",A340="cash request - reimbursement"),SUMIF(B341:$B$1006,B340&amp;".*",E341:$E$1006),SUM(F340:AS340))))</f>
        <v>0</v>
      </c>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row>
    <row r="341" spans="1:45" x14ac:dyDescent="0.35">
      <c r="A341" s="10"/>
      <c r="B341" s="37" t="str">
        <f>IF(A340="","-",IF(A341="","←",IF(OR(A341="cash request - advance",A341="cash request - reimbursement"),SUM(COUNTIF($A$5:A340,"cash request - advance"),COUNTIF($A$5:A340,"cash request - reimbursement"))+1,IF(OR(A341&lt;&gt;"cash request - advance",A341&lt;&gt;"cash request - reimbursement"),B340+0.01&amp;"",))))</f>
        <v>-</v>
      </c>
      <c r="C341" s="18"/>
      <c r="D341" s="19"/>
      <c r="E341" s="38">
        <f>IF(A341="advance - expended to date",0,IF(AND(A340="",A341&lt;&gt;""),"ERROR-MISSING RECORD TYPE ABOVE",IF(OR(A341="cash request - advance",A341="cash request - reimbursement"),SUMIF(B342:$B$1006,B341&amp;".*",E342:$E$1006),SUM(F341:AS341))))</f>
        <v>0</v>
      </c>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row>
    <row r="342" spans="1:45" x14ac:dyDescent="0.35">
      <c r="A342" s="10"/>
      <c r="B342" s="37" t="str">
        <f>IF(A341="","-",IF(A342="","←",IF(OR(A342="cash request - advance",A342="cash request - reimbursement"),SUM(COUNTIF($A$5:A341,"cash request - advance"),COUNTIF($A$5:A341,"cash request - reimbursement"))+1,IF(OR(A342&lt;&gt;"cash request - advance",A342&lt;&gt;"cash request - reimbursement"),B341+0.01&amp;"",))))</f>
        <v>-</v>
      </c>
      <c r="C342" s="18"/>
      <c r="D342" s="19"/>
      <c r="E342" s="38">
        <f>IF(A342="advance - expended to date",0,IF(AND(A341="",A342&lt;&gt;""),"ERROR-MISSING RECORD TYPE ABOVE",IF(OR(A342="cash request - advance",A342="cash request - reimbursement"),SUMIF(B343:$B$1006,B342&amp;".*",E343:$E$1006),SUM(F342:AS342))))</f>
        <v>0</v>
      </c>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row>
    <row r="343" spans="1:45" x14ac:dyDescent="0.35">
      <c r="A343" s="10"/>
      <c r="B343" s="37" t="str">
        <f>IF(A342="","-",IF(A343="","←",IF(OR(A343="cash request - advance",A343="cash request - reimbursement"),SUM(COUNTIF($A$5:A342,"cash request - advance"),COUNTIF($A$5:A342,"cash request - reimbursement"))+1,IF(OR(A343&lt;&gt;"cash request - advance",A343&lt;&gt;"cash request - reimbursement"),B342+0.01&amp;"",))))</f>
        <v>-</v>
      </c>
      <c r="C343" s="18"/>
      <c r="D343" s="19"/>
      <c r="E343" s="38">
        <f>IF(A343="advance - expended to date",0,IF(AND(A342="",A343&lt;&gt;""),"ERROR-MISSING RECORD TYPE ABOVE",IF(OR(A343="cash request - advance",A343="cash request - reimbursement"),SUMIF(B344:$B$1006,B343&amp;".*",E344:$E$1006),SUM(F343:AS343))))</f>
        <v>0</v>
      </c>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row>
    <row r="344" spans="1:45" x14ac:dyDescent="0.35">
      <c r="A344" s="10"/>
      <c r="B344" s="37" t="str">
        <f>IF(A343="","-",IF(A344="","←",IF(OR(A344="cash request - advance",A344="cash request - reimbursement"),SUM(COUNTIF($A$5:A343,"cash request - advance"),COUNTIF($A$5:A343,"cash request - reimbursement"))+1,IF(OR(A344&lt;&gt;"cash request - advance",A344&lt;&gt;"cash request - reimbursement"),B343+0.01&amp;"",))))</f>
        <v>-</v>
      </c>
      <c r="C344" s="18"/>
      <c r="D344" s="19"/>
      <c r="E344" s="38">
        <f>IF(A344="advance - expended to date",0,IF(AND(A343="",A344&lt;&gt;""),"ERROR-MISSING RECORD TYPE ABOVE",IF(OR(A344="cash request - advance",A344="cash request - reimbursement"),SUMIF(B345:$B$1006,B344&amp;".*",E345:$E$1006),SUM(F344:AS344))))</f>
        <v>0</v>
      </c>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row>
    <row r="345" spans="1:45" x14ac:dyDescent="0.35">
      <c r="A345" s="10"/>
      <c r="B345" s="37" t="str">
        <f>IF(A344="","-",IF(A345="","←",IF(OR(A345="cash request - advance",A345="cash request - reimbursement"),SUM(COUNTIF($A$5:A344,"cash request - advance"),COUNTIF($A$5:A344,"cash request - reimbursement"))+1,IF(OR(A345&lt;&gt;"cash request - advance",A345&lt;&gt;"cash request - reimbursement"),B344+0.01&amp;"",))))</f>
        <v>-</v>
      </c>
      <c r="C345" s="18"/>
      <c r="D345" s="19"/>
      <c r="E345" s="38">
        <f>IF(A345="advance - expended to date",0,IF(AND(A344="",A345&lt;&gt;""),"ERROR-MISSING RECORD TYPE ABOVE",IF(OR(A345="cash request - advance",A345="cash request - reimbursement"),SUMIF(B346:$B$1006,B345&amp;".*",E346:$E$1006),SUM(F345:AS345))))</f>
        <v>0</v>
      </c>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row>
    <row r="346" spans="1:45" x14ac:dyDescent="0.35">
      <c r="A346" s="10"/>
      <c r="B346" s="37" t="str">
        <f>IF(A345="","-",IF(A346="","←",IF(OR(A346="cash request - advance",A346="cash request - reimbursement"),SUM(COUNTIF($A$5:A345,"cash request - advance"),COUNTIF($A$5:A345,"cash request - reimbursement"))+1,IF(OR(A346&lt;&gt;"cash request - advance",A346&lt;&gt;"cash request - reimbursement"),B345+0.01&amp;"",))))</f>
        <v>-</v>
      </c>
      <c r="C346" s="18"/>
      <c r="D346" s="19"/>
      <c r="E346" s="38">
        <f>IF(A346="advance - expended to date",0,IF(AND(A345="",A346&lt;&gt;""),"ERROR-MISSING RECORD TYPE ABOVE",IF(OR(A346="cash request - advance",A346="cash request - reimbursement"),SUMIF(B347:$B$1006,B346&amp;".*",E347:$E$1006),SUM(F346:AS346))))</f>
        <v>0</v>
      </c>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row>
    <row r="347" spans="1:45" x14ac:dyDescent="0.35">
      <c r="A347" s="10"/>
      <c r="B347" s="37" t="str">
        <f>IF(A346="","-",IF(A347="","←",IF(OR(A347="cash request - advance",A347="cash request - reimbursement"),SUM(COUNTIF($A$5:A346,"cash request - advance"),COUNTIF($A$5:A346,"cash request - reimbursement"))+1,IF(OR(A347&lt;&gt;"cash request - advance",A347&lt;&gt;"cash request - reimbursement"),B346+0.01&amp;"",))))</f>
        <v>-</v>
      </c>
      <c r="C347" s="18"/>
      <c r="D347" s="19"/>
      <c r="E347" s="38">
        <f>IF(A347="advance - expended to date",0,IF(AND(A346="",A347&lt;&gt;""),"ERROR-MISSING RECORD TYPE ABOVE",IF(OR(A347="cash request - advance",A347="cash request - reimbursement"),SUMIF(B348:$B$1006,B347&amp;".*",E348:$E$1006),SUM(F347:AS347))))</f>
        <v>0</v>
      </c>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row>
    <row r="348" spans="1:45" x14ac:dyDescent="0.35">
      <c r="A348" s="10"/>
      <c r="B348" s="37" t="str">
        <f>IF(A347="","-",IF(A348="","←",IF(OR(A348="cash request - advance",A348="cash request - reimbursement"),SUM(COUNTIF($A$5:A347,"cash request - advance"),COUNTIF($A$5:A347,"cash request - reimbursement"))+1,IF(OR(A348&lt;&gt;"cash request - advance",A348&lt;&gt;"cash request - reimbursement"),B347+0.01&amp;"",))))</f>
        <v>-</v>
      </c>
      <c r="C348" s="18"/>
      <c r="D348" s="19"/>
      <c r="E348" s="38">
        <f>IF(A348="advance - expended to date",0,IF(AND(A347="",A348&lt;&gt;""),"ERROR-MISSING RECORD TYPE ABOVE",IF(OR(A348="cash request - advance",A348="cash request - reimbursement"),SUMIF(B349:$B$1006,B348&amp;".*",E349:$E$1006),SUM(F348:AS348))))</f>
        <v>0</v>
      </c>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row>
    <row r="349" spans="1:45" x14ac:dyDescent="0.35">
      <c r="A349" s="10"/>
      <c r="B349" s="37" t="str">
        <f>IF(A348="","-",IF(A349="","←",IF(OR(A349="cash request - advance",A349="cash request - reimbursement"),SUM(COUNTIF($A$5:A348,"cash request - advance"),COUNTIF($A$5:A348,"cash request - reimbursement"))+1,IF(OR(A349&lt;&gt;"cash request - advance",A349&lt;&gt;"cash request - reimbursement"),B348+0.01&amp;"",))))</f>
        <v>-</v>
      </c>
      <c r="C349" s="18"/>
      <c r="D349" s="19"/>
      <c r="E349" s="38">
        <f>IF(A349="advance - expended to date",0,IF(AND(A348="",A349&lt;&gt;""),"ERROR-MISSING RECORD TYPE ABOVE",IF(OR(A349="cash request - advance",A349="cash request - reimbursement"),SUMIF(B350:$B$1006,B349&amp;".*",E350:$E$1006),SUM(F349:AS349))))</f>
        <v>0</v>
      </c>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row>
    <row r="350" spans="1:45" x14ac:dyDescent="0.35">
      <c r="A350" s="10"/>
      <c r="B350" s="37" t="str">
        <f>IF(A349="","-",IF(A350="","←",IF(OR(A350="cash request - advance",A350="cash request - reimbursement"),SUM(COUNTIF($A$5:A349,"cash request - advance"),COUNTIF($A$5:A349,"cash request - reimbursement"))+1,IF(OR(A350&lt;&gt;"cash request - advance",A350&lt;&gt;"cash request - reimbursement"),B349+0.01&amp;"",))))</f>
        <v>-</v>
      </c>
      <c r="C350" s="18"/>
      <c r="D350" s="19"/>
      <c r="E350" s="38">
        <f>IF(A350="advance - expended to date",0,IF(AND(A349="",A350&lt;&gt;""),"ERROR-MISSING RECORD TYPE ABOVE",IF(OR(A350="cash request - advance",A350="cash request - reimbursement"),SUMIF(B351:$B$1006,B350&amp;".*",E351:$E$1006),SUM(F350:AS350))))</f>
        <v>0</v>
      </c>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row>
    <row r="351" spans="1:45" x14ac:dyDescent="0.35">
      <c r="A351" s="10"/>
      <c r="B351" s="37" t="str">
        <f>IF(A350="","-",IF(A351="","←",IF(OR(A351="cash request - advance",A351="cash request - reimbursement"),SUM(COUNTIF($A$5:A350,"cash request - advance"),COUNTIF($A$5:A350,"cash request - reimbursement"))+1,IF(OR(A351&lt;&gt;"cash request - advance",A351&lt;&gt;"cash request - reimbursement"),B350+0.01&amp;"",))))</f>
        <v>-</v>
      </c>
      <c r="C351" s="18"/>
      <c r="D351" s="19"/>
      <c r="E351" s="38">
        <f>IF(A351="advance - expended to date",0,IF(AND(A350="",A351&lt;&gt;""),"ERROR-MISSING RECORD TYPE ABOVE",IF(OR(A351="cash request - advance",A351="cash request - reimbursement"),SUMIF(B352:$B$1006,B351&amp;".*",E352:$E$1006),SUM(F351:AS351))))</f>
        <v>0</v>
      </c>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row>
    <row r="352" spans="1:45" x14ac:dyDescent="0.35">
      <c r="A352" s="10"/>
      <c r="B352" s="37" t="str">
        <f>IF(A351="","-",IF(A352="","←",IF(OR(A352="cash request - advance",A352="cash request - reimbursement"),SUM(COUNTIF($A$5:A351,"cash request - advance"),COUNTIF($A$5:A351,"cash request - reimbursement"))+1,IF(OR(A352&lt;&gt;"cash request - advance",A352&lt;&gt;"cash request - reimbursement"),B351+0.01&amp;"",))))</f>
        <v>-</v>
      </c>
      <c r="C352" s="18"/>
      <c r="D352" s="19"/>
      <c r="E352" s="38">
        <f>IF(A352="advance - expended to date",0,IF(AND(A351="",A352&lt;&gt;""),"ERROR-MISSING RECORD TYPE ABOVE",IF(OR(A352="cash request - advance",A352="cash request - reimbursement"),SUMIF(B353:$B$1006,B352&amp;".*",E353:$E$1006),SUM(F352:AS352))))</f>
        <v>0</v>
      </c>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row>
    <row r="353" spans="1:45" x14ac:dyDescent="0.35">
      <c r="A353" s="10"/>
      <c r="B353" s="37" t="str">
        <f>IF(A352="","-",IF(A353="","←",IF(OR(A353="cash request - advance",A353="cash request - reimbursement"),SUM(COUNTIF($A$5:A352,"cash request - advance"),COUNTIF($A$5:A352,"cash request - reimbursement"))+1,IF(OR(A353&lt;&gt;"cash request - advance",A353&lt;&gt;"cash request - reimbursement"),B352+0.01&amp;"",))))</f>
        <v>-</v>
      </c>
      <c r="C353" s="18"/>
      <c r="D353" s="19"/>
      <c r="E353" s="38">
        <f>IF(A353="advance - expended to date",0,IF(AND(A352="",A353&lt;&gt;""),"ERROR-MISSING RECORD TYPE ABOVE",IF(OR(A353="cash request - advance",A353="cash request - reimbursement"),SUMIF(B354:$B$1006,B353&amp;".*",E354:$E$1006),SUM(F353:AS353))))</f>
        <v>0</v>
      </c>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row>
    <row r="354" spans="1:45" x14ac:dyDescent="0.35">
      <c r="A354" s="10"/>
      <c r="B354" s="37" t="str">
        <f>IF(A353="","-",IF(A354="","←",IF(OR(A354="cash request - advance",A354="cash request - reimbursement"),SUM(COUNTIF($A$5:A353,"cash request - advance"),COUNTIF($A$5:A353,"cash request - reimbursement"))+1,IF(OR(A354&lt;&gt;"cash request - advance",A354&lt;&gt;"cash request - reimbursement"),B353+0.01&amp;"",))))</f>
        <v>-</v>
      </c>
      <c r="C354" s="18"/>
      <c r="D354" s="19"/>
      <c r="E354" s="38">
        <f>IF(A354="advance - expended to date",0,IF(AND(A353="",A354&lt;&gt;""),"ERROR-MISSING RECORD TYPE ABOVE",IF(OR(A354="cash request - advance",A354="cash request - reimbursement"),SUMIF(B355:$B$1006,B354&amp;".*",E355:$E$1006),SUM(F354:AS354))))</f>
        <v>0</v>
      </c>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row>
    <row r="355" spans="1:45" x14ac:dyDescent="0.35">
      <c r="A355" s="10"/>
      <c r="B355" s="37" t="str">
        <f>IF(A354="","-",IF(A355="","←",IF(OR(A355="cash request - advance",A355="cash request - reimbursement"),SUM(COUNTIF($A$5:A354,"cash request - advance"),COUNTIF($A$5:A354,"cash request - reimbursement"))+1,IF(OR(A355&lt;&gt;"cash request - advance",A355&lt;&gt;"cash request - reimbursement"),B354+0.01&amp;"",))))</f>
        <v>-</v>
      </c>
      <c r="C355" s="18"/>
      <c r="D355" s="19"/>
      <c r="E355" s="38">
        <f>IF(A355="advance - expended to date",0,IF(AND(A354="",A355&lt;&gt;""),"ERROR-MISSING RECORD TYPE ABOVE",IF(OR(A355="cash request - advance",A355="cash request - reimbursement"),SUMIF(B356:$B$1006,B355&amp;".*",E356:$E$1006),SUM(F355:AS355))))</f>
        <v>0</v>
      </c>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row>
    <row r="356" spans="1:45" x14ac:dyDescent="0.35">
      <c r="A356" s="10"/>
      <c r="B356" s="37" t="str">
        <f>IF(A355="","-",IF(A356="","←",IF(OR(A356="cash request - advance",A356="cash request - reimbursement"),SUM(COUNTIF($A$5:A355,"cash request - advance"),COUNTIF($A$5:A355,"cash request - reimbursement"))+1,IF(OR(A356&lt;&gt;"cash request - advance",A356&lt;&gt;"cash request - reimbursement"),B355+0.01&amp;"",))))</f>
        <v>-</v>
      </c>
      <c r="C356" s="18"/>
      <c r="D356" s="19"/>
      <c r="E356" s="38">
        <f>IF(A356="advance - expended to date",0,IF(AND(A355="",A356&lt;&gt;""),"ERROR-MISSING RECORD TYPE ABOVE",IF(OR(A356="cash request - advance",A356="cash request - reimbursement"),SUMIF(B357:$B$1006,B356&amp;".*",E357:$E$1006),SUM(F356:AS356))))</f>
        <v>0</v>
      </c>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row>
    <row r="357" spans="1:45" x14ac:dyDescent="0.35">
      <c r="A357" s="10"/>
      <c r="B357" s="37" t="str">
        <f>IF(A356="","-",IF(A357="","←",IF(OR(A357="cash request - advance",A357="cash request - reimbursement"),SUM(COUNTIF($A$5:A356,"cash request - advance"),COUNTIF($A$5:A356,"cash request - reimbursement"))+1,IF(OR(A357&lt;&gt;"cash request - advance",A357&lt;&gt;"cash request - reimbursement"),B356+0.01&amp;"",))))</f>
        <v>-</v>
      </c>
      <c r="C357" s="18"/>
      <c r="D357" s="19"/>
      <c r="E357" s="38">
        <f>IF(A357="advance - expended to date",0,IF(AND(A356="",A357&lt;&gt;""),"ERROR-MISSING RECORD TYPE ABOVE",IF(OR(A357="cash request - advance",A357="cash request - reimbursement"),SUMIF(B358:$B$1006,B357&amp;".*",E358:$E$1006),SUM(F357:AS357))))</f>
        <v>0</v>
      </c>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row>
    <row r="358" spans="1:45" x14ac:dyDescent="0.35">
      <c r="A358" s="10"/>
      <c r="B358" s="37" t="str">
        <f>IF(A357="","-",IF(A358="","←",IF(OR(A358="cash request - advance",A358="cash request - reimbursement"),SUM(COUNTIF($A$5:A357,"cash request - advance"),COUNTIF($A$5:A357,"cash request - reimbursement"))+1,IF(OR(A358&lt;&gt;"cash request - advance",A358&lt;&gt;"cash request - reimbursement"),B357+0.01&amp;"",))))</f>
        <v>-</v>
      </c>
      <c r="C358" s="18"/>
      <c r="D358" s="19"/>
      <c r="E358" s="38">
        <f>IF(A358="advance - expended to date",0,IF(AND(A357="",A358&lt;&gt;""),"ERROR-MISSING RECORD TYPE ABOVE",IF(OR(A358="cash request - advance",A358="cash request - reimbursement"),SUMIF(B359:$B$1006,B358&amp;".*",E359:$E$1006),SUM(F358:AS358))))</f>
        <v>0</v>
      </c>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row>
    <row r="359" spans="1:45" x14ac:dyDescent="0.35">
      <c r="A359" s="10"/>
      <c r="B359" s="37" t="str">
        <f>IF(A358="","-",IF(A359="","←",IF(OR(A359="cash request - advance",A359="cash request - reimbursement"),SUM(COUNTIF($A$5:A358,"cash request - advance"),COUNTIF($A$5:A358,"cash request - reimbursement"))+1,IF(OR(A359&lt;&gt;"cash request - advance",A359&lt;&gt;"cash request - reimbursement"),B358+0.01&amp;"",))))</f>
        <v>-</v>
      </c>
      <c r="C359" s="18"/>
      <c r="D359" s="19"/>
      <c r="E359" s="38">
        <f>IF(A359="advance - expended to date",0,IF(AND(A358="",A359&lt;&gt;""),"ERROR-MISSING RECORD TYPE ABOVE",IF(OR(A359="cash request - advance",A359="cash request - reimbursement"),SUMIF(B360:$B$1006,B359&amp;".*",E360:$E$1006),SUM(F359:AS359))))</f>
        <v>0</v>
      </c>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row>
    <row r="360" spans="1:45" x14ac:dyDescent="0.35">
      <c r="A360" s="10"/>
      <c r="B360" s="37" t="str">
        <f>IF(A359="","-",IF(A360="","←",IF(OR(A360="cash request - advance",A360="cash request - reimbursement"),SUM(COUNTIF($A$5:A359,"cash request - advance"),COUNTIF($A$5:A359,"cash request - reimbursement"))+1,IF(OR(A360&lt;&gt;"cash request - advance",A360&lt;&gt;"cash request - reimbursement"),B359+0.01&amp;"",))))</f>
        <v>-</v>
      </c>
      <c r="C360" s="18"/>
      <c r="D360" s="19"/>
      <c r="E360" s="38">
        <f>IF(A360="advance - expended to date",0,IF(AND(A359="",A360&lt;&gt;""),"ERROR-MISSING RECORD TYPE ABOVE",IF(OR(A360="cash request - advance",A360="cash request - reimbursement"),SUMIF(B361:$B$1006,B360&amp;".*",E361:$E$1006),SUM(F360:AS360))))</f>
        <v>0</v>
      </c>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row>
    <row r="361" spans="1:45" x14ac:dyDescent="0.35">
      <c r="A361" s="10"/>
      <c r="B361" s="37" t="str">
        <f>IF(A360="","-",IF(A361="","←",IF(OR(A361="cash request - advance",A361="cash request - reimbursement"),SUM(COUNTIF($A$5:A360,"cash request - advance"),COUNTIF($A$5:A360,"cash request - reimbursement"))+1,IF(OR(A361&lt;&gt;"cash request - advance",A361&lt;&gt;"cash request - reimbursement"),B360+0.01&amp;"",))))</f>
        <v>-</v>
      </c>
      <c r="C361" s="18"/>
      <c r="D361" s="19"/>
      <c r="E361" s="38">
        <f>IF(A361="advance - expended to date",0,IF(AND(A360="",A361&lt;&gt;""),"ERROR-MISSING RECORD TYPE ABOVE",IF(OR(A361="cash request - advance",A361="cash request - reimbursement"),SUMIF(B362:$B$1006,B361&amp;".*",E362:$E$1006),SUM(F361:AS361))))</f>
        <v>0</v>
      </c>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row>
    <row r="362" spans="1:45" x14ac:dyDescent="0.35">
      <c r="A362" s="10"/>
      <c r="B362" s="37" t="str">
        <f>IF(A361="","-",IF(A362="","←",IF(OR(A362="cash request - advance",A362="cash request - reimbursement"),SUM(COUNTIF($A$5:A361,"cash request - advance"),COUNTIF($A$5:A361,"cash request - reimbursement"))+1,IF(OR(A362&lt;&gt;"cash request - advance",A362&lt;&gt;"cash request - reimbursement"),B361+0.01&amp;"",))))</f>
        <v>-</v>
      </c>
      <c r="C362" s="18"/>
      <c r="D362" s="19"/>
      <c r="E362" s="38">
        <f>IF(A362="advance - expended to date",0,IF(AND(A361="",A362&lt;&gt;""),"ERROR-MISSING RECORD TYPE ABOVE",IF(OR(A362="cash request - advance",A362="cash request - reimbursement"),SUMIF(B363:$B$1006,B362&amp;".*",E363:$E$1006),SUM(F362:AS362))))</f>
        <v>0</v>
      </c>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row>
    <row r="363" spans="1:45" x14ac:dyDescent="0.35">
      <c r="A363" s="10"/>
      <c r="B363" s="37" t="str">
        <f>IF(A362="","-",IF(A363="","←",IF(OR(A363="cash request - advance",A363="cash request - reimbursement"),SUM(COUNTIF($A$5:A362,"cash request - advance"),COUNTIF($A$5:A362,"cash request - reimbursement"))+1,IF(OR(A363&lt;&gt;"cash request - advance",A363&lt;&gt;"cash request - reimbursement"),B362+0.01&amp;"",))))</f>
        <v>-</v>
      </c>
      <c r="C363" s="18"/>
      <c r="D363" s="19"/>
      <c r="E363" s="38">
        <f>IF(A363="advance - expended to date",0,IF(AND(A362="",A363&lt;&gt;""),"ERROR-MISSING RECORD TYPE ABOVE",IF(OR(A363="cash request - advance",A363="cash request - reimbursement"),SUMIF(B364:$B$1006,B363&amp;".*",E364:$E$1006),SUM(F363:AS363))))</f>
        <v>0</v>
      </c>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row>
    <row r="364" spans="1:45" x14ac:dyDescent="0.35">
      <c r="A364" s="10"/>
      <c r="B364" s="37" t="str">
        <f>IF(A363="","-",IF(A364="","←",IF(OR(A364="cash request - advance",A364="cash request - reimbursement"),SUM(COUNTIF($A$5:A363,"cash request - advance"),COUNTIF($A$5:A363,"cash request - reimbursement"))+1,IF(OR(A364&lt;&gt;"cash request - advance",A364&lt;&gt;"cash request - reimbursement"),B363+0.01&amp;"",))))</f>
        <v>-</v>
      </c>
      <c r="C364" s="18"/>
      <c r="D364" s="19"/>
      <c r="E364" s="38">
        <f>IF(A364="advance - expended to date",0,IF(AND(A363="",A364&lt;&gt;""),"ERROR-MISSING RECORD TYPE ABOVE",IF(OR(A364="cash request - advance",A364="cash request - reimbursement"),SUMIF(B365:$B$1006,B364&amp;".*",E365:$E$1006),SUM(F364:AS364))))</f>
        <v>0</v>
      </c>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row>
    <row r="365" spans="1:45" x14ac:dyDescent="0.35">
      <c r="A365" s="10"/>
      <c r="B365" s="37" t="str">
        <f>IF(A364="","-",IF(A365="","←",IF(OR(A365="cash request - advance",A365="cash request - reimbursement"),SUM(COUNTIF($A$5:A364,"cash request - advance"),COUNTIF($A$5:A364,"cash request - reimbursement"))+1,IF(OR(A365&lt;&gt;"cash request - advance",A365&lt;&gt;"cash request - reimbursement"),B364+0.01&amp;"",))))</f>
        <v>-</v>
      </c>
      <c r="C365" s="18"/>
      <c r="D365" s="19"/>
      <c r="E365" s="38">
        <f>IF(A365="advance - expended to date",0,IF(AND(A364="",A365&lt;&gt;""),"ERROR-MISSING RECORD TYPE ABOVE",IF(OR(A365="cash request - advance",A365="cash request - reimbursement"),SUMIF(B366:$B$1006,B365&amp;".*",E366:$E$1006),SUM(F365:AS365))))</f>
        <v>0</v>
      </c>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row>
    <row r="366" spans="1:45" x14ac:dyDescent="0.35">
      <c r="A366" s="10"/>
      <c r="B366" s="37" t="str">
        <f>IF(A365="","-",IF(A366="","←",IF(OR(A366="cash request - advance",A366="cash request - reimbursement"),SUM(COUNTIF($A$5:A365,"cash request - advance"),COUNTIF($A$5:A365,"cash request - reimbursement"))+1,IF(OR(A366&lt;&gt;"cash request - advance",A366&lt;&gt;"cash request - reimbursement"),B365+0.01&amp;"",))))</f>
        <v>-</v>
      </c>
      <c r="C366" s="18"/>
      <c r="D366" s="19"/>
      <c r="E366" s="38">
        <f>IF(A366="advance - expended to date",0,IF(AND(A365="",A366&lt;&gt;""),"ERROR-MISSING RECORD TYPE ABOVE",IF(OR(A366="cash request - advance",A366="cash request - reimbursement"),SUMIF(B367:$B$1006,B366&amp;".*",E367:$E$1006),SUM(F366:AS366))))</f>
        <v>0</v>
      </c>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row>
    <row r="367" spans="1:45" x14ac:dyDescent="0.35">
      <c r="A367" s="10"/>
      <c r="B367" s="37" t="str">
        <f>IF(A366="","-",IF(A367="","←",IF(OR(A367="cash request - advance",A367="cash request - reimbursement"),SUM(COUNTIF($A$5:A366,"cash request - advance"),COUNTIF($A$5:A366,"cash request - reimbursement"))+1,IF(OR(A367&lt;&gt;"cash request - advance",A367&lt;&gt;"cash request - reimbursement"),B366+0.01&amp;"",))))</f>
        <v>-</v>
      </c>
      <c r="C367" s="18"/>
      <c r="D367" s="19"/>
      <c r="E367" s="38">
        <f>IF(A367="advance - expended to date",0,IF(AND(A366="",A367&lt;&gt;""),"ERROR-MISSING RECORD TYPE ABOVE",IF(OR(A367="cash request - advance",A367="cash request - reimbursement"),SUMIF(B368:$B$1006,B367&amp;".*",E368:$E$1006),SUM(F367:AS367))))</f>
        <v>0</v>
      </c>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row>
    <row r="368" spans="1:45" x14ac:dyDescent="0.35">
      <c r="A368" s="10"/>
      <c r="B368" s="37" t="str">
        <f>IF(A367="","-",IF(A368="","←",IF(OR(A368="cash request - advance",A368="cash request - reimbursement"),SUM(COUNTIF($A$5:A367,"cash request - advance"),COUNTIF($A$5:A367,"cash request - reimbursement"))+1,IF(OR(A368&lt;&gt;"cash request - advance",A368&lt;&gt;"cash request - reimbursement"),B367+0.01&amp;"",))))</f>
        <v>-</v>
      </c>
      <c r="C368" s="18"/>
      <c r="D368" s="19"/>
      <c r="E368" s="38">
        <f>IF(A368="advance - expended to date",0,IF(AND(A367="",A368&lt;&gt;""),"ERROR-MISSING RECORD TYPE ABOVE",IF(OR(A368="cash request - advance",A368="cash request - reimbursement"),SUMIF(B369:$B$1006,B368&amp;".*",E369:$E$1006),SUM(F368:AS368))))</f>
        <v>0</v>
      </c>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row>
    <row r="369" spans="1:45" x14ac:dyDescent="0.35">
      <c r="A369" s="10"/>
      <c r="B369" s="37" t="str">
        <f>IF(A368="","-",IF(A369="","←",IF(OR(A369="cash request - advance",A369="cash request - reimbursement"),SUM(COUNTIF($A$5:A368,"cash request - advance"),COUNTIF($A$5:A368,"cash request - reimbursement"))+1,IF(OR(A369&lt;&gt;"cash request - advance",A369&lt;&gt;"cash request - reimbursement"),B368+0.01&amp;"",))))</f>
        <v>-</v>
      </c>
      <c r="C369" s="18"/>
      <c r="D369" s="19"/>
      <c r="E369" s="38">
        <f>IF(A369="advance - expended to date",0,IF(AND(A368="",A369&lt;&gt;""),"ERROR-MISSING RECORD TYPE ABOVE",IF(OR(A369="cash request - advance",A369="cash request - reimbursement"),SUMIF(B370:$B$1006,B369&amp;".*",E370:$E$1006),SUM(F369:AS369))))</f>
        <v>0</v>
      </c>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row>
    <row r="370" spans="1:45" x14ac:dyDescent="0.35">
      <c r="A370" s="10"/>
      <c r="B370" s="37" t="str">
        <f>IF(A369="","-",IF(A370="","←",IF(OR(A370="cash request - advance",A370="cash request - reimbursement"),SUM(COUNTIF($A$5:A369,"cash request - advance"),COUNTIF($A$5:A369,"cash request - reimbursement"))+1,IF(OR(A370&lt;&gt;"cash request - advance",A370&lt;&gt;"cash request - reimbursement"),B369+0.01&amp;"",))))</f>
        <v>-</v>
      </c>
      <c r="C370" s="18"/>
      <c r="D370" s="19"/>
      <c r="E370" s="38">
        <f>IF(A370="advance - expended to date",0,IF(AND(A369="",A370&lt;&gt;""),"ERROR-MISSING RECORD TYPE ABOVE",IF(OR(A370="cash request - advance",A370="cash request - reimbursement"),SUMIF(B371:$B$1006,B370&amp;".*",E371:$E$1006),SUM(F370:AS370))))</f>
        <v>0</v>
      </c>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row>
    <row r="371" spans="1:45" x14ac:dyDescent="0.35">
      <c r="A371" s="10"/>
      <c r="B371" s="37" t="str">
        <f>IF(A370="","-",IF(A371="","←",IF(OR(A371="cash request - advance",A371="cash request - reimbursement"),SUM(COUNTIF($A$5:A370,"cash request - advance"),COUNTIF($A$5:A370,"cash request - reimbursement"))+1,IF(OR(A371&lt;&gt;"cash request - advance",A371&lt;&gt;"cash request - reimbursement"),B370+0.01&amp;"",))))</f>
        <v>-</v>
      </c>
      <c r="C371" s="18"/>
      <c r="D371" s="19"/>
      <c r="E371" s="38">
        <f>IF(A371="advance - expended to date",0,IF(AND(A370="",A371&lt;&gt;""),"ERROR-MISSING RECORD TYPE ABOVE",IF(OR(A371="cash request - advance",A371="cash request - reimbursement"),SUMIF(B372:$B$1006,B371&amp;".*",E372:$E$1006),SUM(F371:AS371))))</f>
        <v>0</v>
      </c>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row>
    <row r="372" spans="1:45" x14ac:dyDescent="0.35">
      <c r="A372" s="10"/>
      <c r="B372" s="37" t="str">
        <f>IF(A371="","-",IF(A372="","←",IF(OR(A372="cash request - advance",A372="cash request - reimbursement"),SUM(COUNTIF($A$5:A371,"cash request - advance"),COUNTIF($A$5:A371,"cash request - reimbursement"))+1,IF(OR(A372&lt;&gt;"cash request - advance",A372&lt;&gt;"cash request - reimbursement"),B371+0.01&amp;"",))))</f>
        <v>-</v>
      </c>
      <c r="C372" s="18"/>
      <c r="D372" s="19"/>
      <c r="E372" s="38">
        <f>IF(A372="advance - expended to date",0,IF(AND(A371="",A372&lt;&gt;""),"ERROR-MISSING RECORD TYPE ABOVE",IF(OR(A372="cash request - advance",A372="cash request - reimbursement"),SUMIF(B373:$B$1006,B372&amp;".*",E373:$E$1006),SUM(F372:AS372))))</f>
        <v>0</v>
      </c>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row>
    <row r="373" spans="1:45" x14ac:dyDescent="0.35">
      <c r="A373" s="10"/>
      <c r="B373" s="37" t="str">
        <f>IF(A372="","-",IF(A373="","←",IF(OR(A373="cash request - advance",A373="cash request - reimbursement"),SUM(COUNTIF($A$5:A372,"cash request - advance"),COUNTIF($A$5:A372,"cash request - reimbursement"))+1,IF(OR(A373&lt;&gt;"cash request - advance",A373&lt;&gt;"cash request - reimbursement"),B372+0.01&amp;"",))))</f>
        <v>-</v>
      </c>
      <c r="C373" s="18"/>
      <c r="D373" s="19"/>
      <c r="E373" s="38">
        <f>IF(A373="advance - expended to date",0,IF(AND(A372="",A373&lt;&gt;""),"ERROR-MISSING RECORD TYPE ABOVE",IF(OR(A373="cash request - advance",A373="cash request - reimbursement"),SUMIF(B374:$B$1006,B373&amp;".*",E374:$E$1006),SUM(F373:AS373))))</f>
        <v>0</v>
      </c>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row>
    <row r="374" spans="1:45" x14ac:dyDescent="0.35">
      <c r="A374" s="10"/>
      <c r="B374" s="37" t="str">
        <f>IF(A373="","-",IF(A374="","←",IF(OR(A374="cash request - advance",A374="cash request - reimbursement"),SUM(COUNTIF($A$5:A373,"cash request - advance"),COUNTIF($A$5:A373,"cash request - reimbursement"))+1,IF(OR(A374&lt;&gt;"cash request - advance",A374&lt;&gt;"cash request - reimbursement"),B373+0.01&amp;"",))))</f>
        <v>-</v>
      </c>
      <c r="C374" s="18"/>
      <c r="D374" s="19"/>
      <c r="E374" s="38">
        <f>IF(A374="advance - expended to date",0,IF(AND(A373="",A374&lt;&gt;""),"ERROR-MISSING RECORD TYPE ABOVE",IF(OR(A374="cash request - advance",A374="cash request - reimbursement"),SUMIF(B375:$B$1006,B374&amp;".*",E375:$E$1006),SUM(F374:AS374))))</f>
        <v>0</v>
      </c>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row>
    <row r="375" spans="1:45" x14ac:dyDescent="0.35">
      <c r="A375" s="10"/>
      <c r="B375" s="37" t="str">
        <f>IF(A374="","-",IF(A375="","←",IF(OR(A375="cash request - advance",A375="cash request - reimbursement"),SUM(COUNTIF($A$5:A374,"cash request - advance"),COUNTIF($A$5:A374,"cash request - reimbursement"))+1,IF(OR(A375&lt;&gt;"cash request - advance",A375&lt;&gt;"cash request - reimbursement"),B374+0.01&amp;"",))))</f>
        <v>-</v>
      </c>
      <c r="C375" s="18"/>
      <c r="D375" s="19"/>
      <c r="E375" s="38">
        <f>IF(A375="advance - expended to date",0,IF(AND(A374="",A375&lt;&gt;""),"ERROR-MISSING RECORD TYPE ABOVE",IF(OR(A375="cash request - advance",A375="cash request - reimbursement"),SUMIF(B376:$B$1006,B375&amp;".*",E376:$E$1006),SUM(F375:AS375))))</f>
        <v>0</v>
      </c>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row>
    <row r="376" spans="1:45" x14ac:dyDescent="0.35">
      <c r="A376" s="10"/>
      <c r="B376" s="37" t="str">
        <f>IF(A375="","-",IF(A376="","←",IF(OR(A376="cash request - advance",A376="cash request - reimbursement"),SUM(COUNTIF($A$5:A375,"cash request - advance"),COUNTIF($A$5:A375,"cash request - reimbursement"))+1,IF(OR(A376&lt;&gt;"cash request - advance",A376&lt;&gt;"cash request - reimbursement"),B375+0.01&amp;"",))))</f>
        <v>-</v>
      </c>
      <c r="C376" s="18"/>
      <c r="D376" s="19"/>
      <c r="E376" s="38">
        <f>IF(A376="advance - expended to date",0,IF(AND(A375="",A376&lt;&gt;""),"ERROR-MISSING RECORD TYPE ABOVE",IF(OR(A376="cash request - advance",A376="cash request - reimbursement"),SUMIF(B377:$B$1006,B376&amp;".*",E377:$E$1006),SUM(F376:AS376))))</f>
        <v>0</v>
      </c>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row>
    <row r="377" spans="1:45" x14ac:dyDescent="0.35">
      <c r="A377" s="10"/>
      <c r="B377" s="37" t="str">
        <f>IF(A376="","-",IF(A377="","←",IF(OR(A377="cash request - advance",A377="cash request - reimbursement"),SUM(COUNTIF($A$5:A376,"cash request - advance"),COUNTIF($A$5:A376,"cash request - reimbursement"))+1,IF(OR(A377&lt;&gt;"cash request - advance",A377&lt;&gt;"cash request - reimbursement"),B376+0.01&amp;"",))))</f>
        <v>-</v>
      </c>
      <c r="C377" s="18"/>
      <c r="D377" s="19"/>
      <c r="E377" s="38">
        <f>IF(A377="advance - expended to date",0,IF(AND(A376="",A377&lt;&gt;""),"ERROR-MISSING RECORD TYPE ABOVE",IF(OR(A377="cash request - advance",A377="cash request - reimbursement"),SUMIF(B378:$B$1006,B377&amp;".*",E378:$E$1006),SUM(F377:AS377))))</f>
        <v>0</v>
      </c>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row>
    <row r="378" spans="1:45" x14ac:dyDescent="0.35">
      <c r="A378" s="10"/>
      <c r="B378" s="37" t="str">
        <f>IF(A377="","-",IF(A378="","←",IF(OR(A378="cash request - advance",A378="cash request - reimbursement"),SUM(COUNTIF($A$5:A377,"cash request - advance"),COUNTIF($A$5:A377,"cash request - reimbursement"))+1,IF(OR(A378&lt;&gt;"cash request - advance",A378&lt;&gt;"cash request - reimbursement"),B377+0.01&amp;"",))))</f>
        <v>-</v>
      </c>
      <c r="C378" s="18"/>
      <c r="D378" s="19"/>
      <c r="E378" s="38">
        <f>IF(A378="advance - expended to date",0,IF(AND(A377="",A378&lt;&gt;""),"ERROR-MISSING RECORD TYPE ABOVE",IF(OR(A378="cash request - advance",A378="cash request - reimbursement"),SUMIF(B379:$B$1006,B378&amp;".*",E379:$E$1006),SUM(F378:AS378))))</f>
        <v>0</v>
      </c>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row>
    <row r="379" spans="1:45" x14ac:dyDescent="0.35">
      <c r="A379" s="10"/>
      <c r="B379" s="37" t="str">
        <f>IF(A378="","-",IF(A379="","←",IF(OR(A379="cash request - advance",A379="cash request - reimbursement"),SUM(COUNTIF($A$5:A378,"cash request - advance"),COUNTIF($A$5:A378,"cash request - reimbursement"))+1,IF(OR(A379&lt;&gt;"cash request - advance",A379&lt;&gt;"cash request - reimbursement"),B378+0.01&amp;"",))))</f>
        <v>-</v>
      </c>
      <c r="C379" s="18"/>
      <c r="D379" s="19"/>
      <c r="E379" s="38">
        <f>IF(A379="advance - expended to date",0,IF(AND(A378="",A379&lt;&gt;""),"ERROR-MISSING RECORD TYPE ABOVE",IF(OR(A379="cash request - advance",A379="cash request - reimbursement"),SUMIF(B380:$B$1006,B379&amp;".*",E380:$E$1006),SUM(F379:AS379))))</f>
        <v>0</v>
      </c>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row>
    <row r="380" spans="1:45" x14ac:dyDescent="0.35">
      <c r="A380" s="10"/>
      <c r="B380" s="37" t="str">
        <f>IF(A379="","-",IF(A380="","←",IF(OR(A380="cash request - advance",A380="cash request - reimbursement"),SUM(COUNTIF($A$5:A379,"cash request - advance"),COUNTIF($A$5:A379,"cash request - reimbursement"))+1,IF(OR(A380&lt;&gt;"cash request - advance",A380&lt;&gt;"cash request - reimbursement"),B379+0.01&amp;"",))))</f>
        <v>-</v>
      </c>
      <c r="C380" s="18"/>
      <c r="D380" s="19"/>
      <c r="E380" s="38">
        <f>IF(A380="advance - expended to date",0,IF(AND(A379="",A380&lt;&gt;""),"ERROR-MISSING RECORD TYPE ABOVE",IF(OR(A380="cash request - advance",A380="cash request - reimbursement"),SUMIF(B381:$B$1006,B380&amp;".*",E381:$E$1006),SUM(F380:AS380))))</f>
        <v>0</v>
      </c>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row>
    <row r="381" spans="1:45" x14ac:dyDescent="0.35">
      <c r="A381" s="10"/>
      <c r="B381" s="37" t="str">
        <f>IF(A380="","-",IF(A381="","←",IF(OR(A381="cash request - advance",A381="cash request - reimbursement"),SUM(COUNTIF($A$5:A380,"cash request - advance"),COUNTIF($A$5:A380,"cash request - reimbursement"))+1,IF(OR(A381&lt;&gt;"cash request - advance",A381&lt;&gt;"cash request - reimbursement"),B380+0.01&amp;"",))))</f>
        <v>-</v>
      </c>
      <c r="C381" s="18"/>
      <c r="D381" s="19"/>
      <c r="E381" s="38">
        <f>IF(A381="advance - expended to date",0,IF(AND(A380="",A381&lt;&gt;""),"ERROR-MISSING RECORD TYPE ABOVE",IF(OR(A381="cash request - advance",A381="cash request - reimbursement"),SUMIF(B382:$B$1006,B381&amp;".*",E382:$E$1006),SUM(F381:AS381))))</f>
        <v>0</v>
      </c>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row>
    <row r="382" spans="1:45" x14ac:dyDescent="0.35">
      <c r="A382" s="10"/>
      <c r="B382" s="37" t="str">
        <f>IF(A381="","-",IF(A382="","←",IF(OR(A382="cash request - advance",A382="cash request - reimbursement"),SUM(COUNTIF($A$5:A381,"cash request - advance"),COUNTIF($A$5:A381,"cash request - reimbursement"))+1,IF(OR(A382&lt;&gt;"cash request - advance",A382&lt;&gt;"cash request - reimbursement"),B381+0.01&amp;"",))))</f>
        <v>-</v>
      </c>
      <c r="C382" s="18"/>
      <c r="D382" s="19"/>
      <c r="E382" s="38">
        <f>IF(A382="advance - expended to date",0,IF(AND(A381="",A382&lt;&gt;""),"ERROR-MISSING RECORD TYPE ABOVE",IF(OR(A382="cash request - advance",A382="cash request - reimbursement"),SUMIF(B383:$B$1006,B382&amp;".*",E383:$E$1006),SUM(F382:AS382))))</f>
        <v>0</v>
      </c>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row>
    <row r="383" spans="1:45" x14ac:dyDescent="0.35">
      <c r="A383" s="10"/>
      <c r="B383" s="37" t="str">
        <f>IF(A382="","-",IF(A383="","←",IF(OR(A383="cash request - advance",A383="cash request - reimbursement"),SUM(COUNTIF($A$5:A382,"cash request - advance"),COUNTIF($A$5:A382,"cash request - reimbursement"))+1,IF(OR(A383&lt;&gt;"cash request - advance",A383&lt;&gt;"cash request - reimbursement"),B382+0.01&amp;"",))))</f>
        <v>-</v>
      </c>
      <c r="C383" s="18"/>
      <c r="D383" s="19"/>
      <c r="E383" s="38">
        <f>IF(A383="advance - expended to date",0,IF(AND(A382="",A383&lt;&gt;""),"ERROR-MISSING RECORD TYPE ABOVE",IF(OR(A383="cash request - advance",A383="cash request - reimbursement"),SUMIF(B384:$B$1006,B383&amp;".*",E384:$E$1006),SUM(F383:AS383))))</f>
        <v>0</v>
      </c>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row>
    <row r="384" spans="1:45" x14ac:dyDescent="0.35">
      <c r="A384" s="10"/>
      <c r="B384" s="37" t="str">
        <f>IF(A383="","-",IF(A384="","←",IF(OR(A384="cash request - advance",A384="cash request - reimbursement"),SUM(COUNTIF($A$5:A383,"cash request - advance"),COUNTIF($A$5:A383,"cash request - reimbursement"))+1,IF(OR(A384&lt;&gt;"cash request - advance",A384&lt;&gt;"cash request - reimbursement"),B383+0.01&amp;"",))))</f>
        <v>-</v>
      </c>
      <c r="C384" s="18"/>
      <c r="D384" s="19"/>
      <c r="E384" s="38">
        <f>IF(A384="advance - expended to date",0,IF(AND(A383="",A384&lt;&gt;""),"ERROR-MISSING RECORD TYPE ABOVE",IF(OR(A384="cash request - advance",A384="cash request - reimbursement"),SUMIF(B385:$B$1006,B384&amp;".*",E385:$E$1006),SUM(F384:AS384))))</f>
        <v>0</v>
      </c>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row>
    <row r="385" spans="1:45" x14ac:dyDescent="0.35">
      <c r="A385" s="10"/>
      <c r="B385" s="37" t="str">
        <f>IF(A384="","-",IF(A385="","←",IF(OR(A385="cash request - advance",A385="cash request - reimbursement"),SUM(COUNTIF($A$5:A384,"cash request - advance"),COUNTIF($A$5:A384,"cash request - reimbursement"))+1,IF(OR(A385&lt;&gt;"cash request - advance",A385&lt;&gt;"cash request - reimbursement"),B384+0.01&amp;"",))))</f>
        <v>-</v>
      </c>
      <c r="C385" s="18"/>
      <c r="D385" s="19"/>
      <c r="E385" s="38">
        <f>IF(A385="advance - expended to date",0,IF(AND(A384="",A385&lt;&gt;""),"ERROR-MISSING RECORD TYPE ABOVE",IF(OR(A385="cash request - advance",A385="cash request - reimbursement"),SUMIF(B386:$B$1006,B385&amp;".*",E386:$E$1006),SUM(F385:AS385))))</f>
        <v>0</v>
      </c>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row>
    <row r="386" spans="1:45" x14ac:dyDescent="0.35">
      <c r="A386" s="10"/>
      <c r="B386" s="37" t="str">
        <f>IF(A385="","-",IF(A386="","←",IF(OR(A386="cash request - advance",A386="cash request - reimbursement"),SUM(COUNTIF($A$5:A385,"cash request - advance"),COUNTIF($A$5:A385,"cash request - reimbursement"))+1,IF(OR(A386&lt;&gt;"cash request - advance",A386&lt;&gt;"cash request - reimbursement"),B385+0.01&amp;"",))))</f>
        <v>-</v>
      </c>
      <c r="C386" s="18"/>
      <c r="D386" s="19"/>
      <c r="E386" s="38">
        <f>IF(A386="advance - expended to date",0,IF(AND(A385="",A386&lt;&gt;""),"ERROR-MISSING RECORD TYPE ABOVE",IF(OR(A386="cash request - advance",A386="cash request - reimbursement"),SUMIF(B387:$B$1006,B386&amp;".*",E387:$E$1006),SUM(F386:AS386))))</f>
        <v>0</v>
      </c>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row>
    <row r="387" spans="1:45" x14ac:dyDescent="0.35">
      <c r="A387" s="10"/>
      <c r="B387" s="37" t="str">
        <f>IF(A386="","-",IF(A387="","←",IF(OR(A387="cash request - advance",A387="cash request - reimbursement"),SUM(COUNTIF($A$5:A386,"cash request - advance"),COUNTIF($A$5:A386,"cash request - reimbursement"))+1,IF(OR(A387&lt;&gt;"cash request - advance",A387&lt;&gt;"cash request - reimbursement"),B386+0.01&amp;"",))))</f>
        <v>-</v>
      </c>
      <c r="C387" s="18"/>
      <c r="D387" s="19"/>
      <c r="E387" s="38">
        <f>IF(A387="advance - expended to date",0,IF(AND(A386="",A387&lt;&gt;""),"ERROR-MISSING RECORD TYPE ABOVE",IF(OR(A387="cash request - advance",A387="cash request - reimbursement"),SUMIF(B388:$B$1006,B387&amp;".*",E388:$E$1006),SUM(F387:AS387))))</f>
        <v>0</v>
      </c>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row>
    <row r="388" spans="1:45" x14ac:dyDescent="0.35">
      <c r="A388" s="10"/>
      <c r="B388" s="37" t="str">
        <f>IF(A387="","-",IF(A388="","←",IF(OR(A388="cash request - advance",A388="cash request - reimbursement"),SUM(COUNTIF($A$5:A387,"cash request - advance"),COUNTIF($A$5:A387,"cash request - reimbursement"))+1,IF(OR(A388&lt;&gt;"cash request - advance",A388&lt;&gt;"cash request - reimbursement"),B387+0.01&amp;"",))))</f>
        <v>-</v>
      </c>
      <c r="C388" s="18"/>
      <c r="D388" s="19"/>
      <c r="E388" s="38">
        <f>IF(A388="advance - expended to date",0,IF(AND(A387="",A388&lt;&gt;""),"ERROR-MISSING RECORD TYPE ABOVE",IF(OR(A388="cash request - advance",A388="cash request - reimbursement"),SUMIF(B389:$B$1006,B388&amp;".*",E389:$E$1006),SUM(F388:AS388))))</f>
        <v>0</v>
      </c>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row>
    <row r="389" spans="1:45" x14ac:dyDescent="0.35">
      <c r="A389" s="10"/>
      <c r="B389" s="37" t="str">
        <f>IF(A388="","-",IF(A389="","←",IF(OR(A389="cash request - advance",A389="cash request - reimbursement"),SUM(COUNTIF($A$5:A388,"cash request - advance"),COUNTIF($A$5:A388,"cash request - reimbursement"))+1,IF(OR(A389&lt;&gt;"cash request - advance",A389&lt;&gt;"cash request - reimbursement"),B388+0.01&amp;"",))))</f>
        <v>-</v>
      </c>
      <c r="C389" s="18"/>
      <c r="D389" s="19"/>
      <c r="E389" s="38">
        <f>IF(A389="advance - expended to date",0,IF(AND(A388="",A389&lt;&gt;""),"ERROR-MISSING RECORD TYPE ABOVE",IF(OR(A389="cash request - advance",A389="cash request - reimbursement"),SUMIF(B390:$B$1006,B389&amp;".*",E390:$E$1006),SUM(F389:AS389))))</f>
        <v>0</v>
      </c>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row>
    <row r="390" spans="1:45" x14ac:dyDescent="0.35">
      <c r="A390" s="10"/>
      <c r="B390" s="37" t="str">
        <f>IF(A389="","-",IF(A390="","←",IF(OR(A390="cash request - advance",A390="cash request - reimbursement"),SUM(COUNTIF($A$5:A389,"cash request - advance"),COUNTIF($A$5:A389,"cash request - reimbursement"))+1,IF(OR(A390&lt;&gt;"cash request - advance",A390&lt;&gt;"cash request - reimbursement"),B389+0.01&amp;"",))))</f>
        <v>-</v>
      </c>
      <c r="C390" s="18"/>
      <c r="D390" s="19"/>
      <c r="E390" s="38">
        <f>IF(A390="advance - expended to date",0,IF(AND(A389="",A390&lt;&gt;""),"ERROR-MISSING RECORD TYPE ABOVE",IF(OR(A390="cash request - advance",A390="cash request - reimbursement"),SUMIF(B391:$B$1006,B390&amp;".*",E391:$E$1006),SUM(F390:AS390))))</f>
        <v>0</v>
      </c>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row>
    <row r="391" spans="1:45" x14ac:dyDescent="0.35">
      <c r="A391" s="10"/>
      <c r="B391" s="37" t="str">
        <f>IF(A390="","-",IF(A391="","←",IF(OR(A391="cash request - advance",A391="cash request - reimbursement"),SUM(COUNTIF($A$5:A390,"cash request - advance"),COUNTIF($A$5:A390,"cash request - reimbursement"))+1,IF(OR(A391&lt;&gt;"cash request - advance",A391&lt;&gt;"cash request - reimbursement"),B390+0.01&amp;"",))))</f>
        <v>-</v>
      </c>
      <c r="C391" s="18"/>
      <c r="D391" s="19"/>
      <c r="E391" s="38">
        <f>IF(A391="advance - expended to date",0,IF(AND(A390="",A391&lt;&gt;""),"ERROR-MISSING RECORD TYPE ABOVE",IF(OR(A391="cash request - advance",A391="cash request - reimbursement"),SUMIF(B392:$B$1006,B391&amp;".*",E392:$E$1006),SUM(F391:AS391))))</f>
        <v>0</v>
      </c>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row>
    <row r="392" spans="1:45" x14ac:dyDescent="0.35">
      <c r="A392" s="10"/>
      <c r="B392" s="37" t="str">
        <f>IF(A391="","-",IF(A392="","←",IF(OR(A392="cash request - advance",A392="cash request - reimbursement"),SUM(COUNTIF($A$5:A391,"cash request - advance"),COUNTIF($A$5:A391,"cash request - reimbursement"))+1,IF(OR(A392&lt;&gt;"cash request - advance",A392&lt;&gt;"cash request - reimbursement"),B391+0.01&amp;"",))))</f>
        <v>-</v>
      </c>
      <c r="C392" s="18"/>
      <c r="D392" s="19"/>
      <c r="E392" s="38">
        <f>IF(A392="advance - expended to date",0,IF(AND(A391="",A392&lt;&gt;""),"ERROR-MISSING RECORD TYPE ABOVE",IF(OR(A392="cash request - advance",A392="cash request - reimbursement"),SUMIF(B393:$B$1006,B392&amp;".*",E393:$E$1006),SUM(F392:AS392))))</f>
        <v>0</v>
      </c>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row>
    <row r="393" spans="1:45" x14ac:dyDescent="0.35">
      <c r="A393" s="10"/>
      <c r="B393" s="37" t="str">
        <f>IF(A392="","-",IF(A393="","←",IF(OR(A393="cash request - advance",A393="cash request - reimbursement"),SUM(COUNTIF($A$5:A392,"cash request - advance"),COUNTIF($A$5:A392,"cash request - reimbursement"))+1,IF(OR(A393&lt;&gt;"cash request - advance",A393&lt;&gt;"cash request - reimbursement"),B392+0.01&amp;"",))))</f>
        <v>-</v>
      </c>
      <c r="C393" s="18"/>
      <c r="D393" s="19"/>
      <c r="E393" s="38">
        <f>IF(A393="advance - expended to date",0,IF(AND(A392="",A393&lt;&gt;""),"ERROR-MISSING RECORD TYPE ABOVE",IF(OR(A393="cash request - advance",A393="cash request - reimbursement"),SUMIF(B394:$B$1006,B393&amp;".*",E394:$E$1006),SUM(F393:AS393))))</f>
        <v>0</v>
      </c>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row>
    <row r="394" spans="1:45" x14ac:dyDescent="0.35">
      <c r="A394" s="10"/>
      <c r="B394" s="37" t="str">
        <f>IF(A393="","-",IF(A394="","←",IF(OR(A394="cash request - advance",A394="cash request - reimbursement"),SUM(COUNTIF($A$5:A393,"cash request - advance"),COUNTIF($A$5:A393,"cash request - reimbursement"))+1,IF(OR(A394&lt;&gt;"cash request - advance",A394&lt;&gt;"cash request - reimbursement"),B393+0.01&amp;"",))))</f>
        <v>-</v>
      </c>
      <c r="C394" s="18"/>
      <c r="D394" s="19"/>
      <c r="E394" s="38">
        <f>IF(A394="advance - expended to date",0,IF(AND(A393="",A394&lt;&gt;""),"ERROR-MISSING RECORD TYPE ABOVE",IF(OR(A394="cash request - advance",A394="cash request - reimbursement"),SUMIF(B395:$B$1006,B394&amp;".*",E395:$E$1006),SUM(F394:AS394))))</f>
        <v>0</v>
      </c>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row>
    <row r="395" spans="1:45" x14ac:dyDescent="0.35">
      <c r="A395" s="10"/>
      <c r="B395" s="37" t="str">
        <f>IF(A394="","-",IF(A395="","←",IF(OR(A395="cash request - advance",A395="cash request - reimbursement"),SUM(COUNTIF($A$5:A394,"cash request - advance"),COUNTIF($A$5:A394,"cash request - reimbursement"))+1,IF(OR(A395&lt;&gt;"cash request - advance",A395&lt;&gt;"cash request - reimbursement"),B394+0.01&amp;"",))))</f>
        <v>-</v>
      </c>
      <c r="C395" s="18"/>
      <c r="D395" s="19"/>
      <c r="E395" s="38">
        <f>IF(A395="advance - expended to date",0,IF(AND(A394="",A395&lt;&gt;""),"ERROR-MISSING RECORD TYPE ABOVE",IF(OR(A395="cash request - advance",A395="cash request - reimbursement"),SUMIF(B396:$B$1006,B395&amp;".*",E396:$E$1006),SUM(F395:AS395))))</f>
        <v>0</v>
      </c>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row>
    <row r="396" spans="1:45" x14ac:dyDescent="0.35">
      <c r="A396" s="10"/>
      <c r="B396" s="37" t="str">
        <f>IF(A395="","-",IF(A396="","←",IF(OR(A396="cash request - advance",A396="cash request - reimbursement"),SUM(COUNTIF($A$5:A395,"cash request - advance"),COUNTIF($A$5:A395,"cash request - reimbursement"))+1,IF(OR(A396&lt;&gt;"cash request - advance",A396&lt;&gt;"cash request - reimbursement"),B395+0.01&amp;"",))))</f>
        <v>-</v>
      </c>
      <c r="C396" s="18"/>
      <c r="D396" s="19"/>
      <c r="E396" s="38">
        <f>IF(A396="advance - expended to date",0,IF(AND(A395="",A396&lt;&gt;""),"ERROR-MISSING RECORD TYPE ABOVE",IF(OR(A396="cash request - advance",A396="cash request - reimbursement"),SUMIF(B397:$B$1006,B396&amp;".*",E397:$E$1006),SUM(F396:AS396))))</f>
        <v>0</v>
      </c>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row>
    <row r="397" spans="1:45" x14ac:dyDescent="0.35">
      <c r="A397" s="10"/>
      <c r="B397" s="37" t="str">
        <f>IF(A396="","-",IF(A397="","←",IF(OR(A397="cash request - advance",A397="cash request - reimbursement"),SUM(COUNTIF($A$5:A396,"cash request - advance"),COUNTIF($A$5:A396,"cash request - reimbursement"))+1,IF(OR(A397&lt;&gt;"cash request - advance",A397&lt;&gt;"cash request - reimbursement"),B396+0.01&amp;"",))))</f>
        <v>-</v>
      </c>
      <c r="C397" s="18"/>
      <c r="D397" s="19"/>
      <c r="E397" s="38">
        <f>IF(A397="advance - expended to date",0,IF(AND(A396="",A397&lt;&gt;""),"ERROR-MISSING RECORD TYPE ABOVE",IF(OR(A397="cash request - advance",A397="cash request - reimbursement"),SUMIF(B398:$B$1006,B397&amp;".*",E398:$E$1006),SUM(F397:AS397))))</f>
        <v>0</v>
      </c>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row>
    <row r="398" spans="1:45" x14ac:dyDescent="0.35">
      <c r="A398" s="10"/>
      <c r="B398" s="37" t="str">
        <f>IF(A397="","-",IF(A398="","←",IF(OR(A398="cash request - advance",A398="cash request - reimbursement"),SUM(COUNTIF($A$5:A397,"cash request - advance"),COUNTIF($A$5:A397,"cash request - reimbursement"))+1,IF(OR(A398&lt;&gt;"cash request - advance",A398&lt;&gt;"cash request - reimbursement"),B397+0.01&amp;"",))))</f>
        <v>-</v>
      </c>
      <c r="C398" s="18"/>
      <c r="D398" s="19"/>
      <c r="E398" s="38">
        <f>IF(A398="advance - expended to date",0,IF(AND(A397="",A398&lt;&gt;""),"ERROR-MISSING RECORD TYPE ABOVE",IF(OR(A398="cash request - advance",A398="cash request - reimbursement"),SUMIF(B399:$B$1006,B398&amp;".*",E399:$E$1006),SUM(F398:AS398))))</f>
        <v>0</v>
      </c>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row>
    <row r="399" spans="1:45" x14ac:dyDescent="0.35">
      <c r="A399" s="10"/>
      <c r="B399" s="37" t="str">
        <f>IF(A398="","-",IF(A399="","←",IF(OR(A399="cash request - advance",A399="cash request - reimbursement"),SUM(COUNTIF($A$5:A398,"cash request - advance"),COUNTIF($A$5:A398,"cash request - reimbursement"))+1,IF(OR(A399&lt;&gt;"cash request - advance",A399&lt;&gt;"cash request - reimbursement"),B398+0.01&amp;"",))))</f>
        <v>-</v>
      </c>
      <c r="C399" s="18"/>
      <c r="D399" s="19"/>
      <c r="E399" s="38">
        <f>IF(A399="advance - expended to date",0,IF(AND(A398="",A399&lt;&gt;""),"ERROR-MISSING RECORD TYPE ABOVE",IF(OR(A399="cash request - advance",A399="cash request - reimbursement"),SUMIF(B400:$B$1006,B399&amp;".*",E400:$E$1006),SUM(F399:AS399))))</f>
        <v>0</v>
      </c>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row>
    <row r="400" spans="1:45" x14ac:dyDescent="0.35">
      <c r="A400" s="10"/>
      <c r="B400" s="37" t="str">
        <f>IF(A399="","-",IF(A400="","←",IF(OR(A400="cash request - advance",A400="cash request - reimbursement"),SUM(COUNTIF($A$5:A399,"cash request - advance"),COUNTIF($A$5:A399,"cash request - reimbursement"))+1,IF(OR(A400&lt;&gt;"cash request - advance",A400&lt;&gt;"cash request - reimbursement"),B399+0.01&amp;"",))))</f>
        <v>-</v>
      </c>
      <c r="C400" s="18"/>
      <c r="D400" s="19"/>
      <c r="E400" s="38">
        <f>IF(A400="advance - expended to date",0,IF(AND(A399="",A400&lt;&gt;""),"ERROR-MISSING RECORD TYPE ABOVE",IF(OR(A400="cash request - advance",A400="cash request - reimbursement"),SUMIF(B401:$B$1006,B400&amp;".*",E401:$E$1006),SUM(F400:AS400))))</f>
        <v>0</v>
      </c>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row>
    <row r="401" spans="1:45" x14ac:dyDescent="0.35">
      <c r="A401" s="10"/>
      <c r="B401" s="37" t="str">
        <f>IF(A400="","-",IF(A401="","←",IF(OR(A401="cash request - advance",A401="cash request - reimbursement"),SUM(COUNTIF($A$5:A400,"cash request - advance"),COUNTIF($A$5:A400,"cash request - reimbursement"))+1,IF(OR(A401&lt;&gt;"cash request - advance",A401&lt;&gt;"cash request - reimbursement"),B400+0.01&amp;"",))))</f>
        <v>-</v>
      </c>
      <c r="C401" s="18"/>
      <c r="D401" s="19"/>
      <c r="E401" s="38">
        <f>IF(A401="advance - expended to date",0,IF(AND(A400="",A401&lt;&gt;""),"ERROR-MISSING RECORD TYPE ABOVE",IF(OR(A401="cash request - advance",A401="cash request - reimbursement"),SUMIF(B402:$B$1006,B401&amp;".*",E402:$E$1006),SUM(F401:AS401))))</f>
        <v>0</v>
      </c>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row>
    <row r="402" spans="1:45" x14ac:dyDescent="0.35">
      <c r="A402" s="10"/>
      <c r="B402" s="37" t="str">
        <f>IF(A401="","-",IF(A402="","←",IF(OR(A402="cash request - advance",A402="cash request - reimbursement"),SUM(COUNTIF($A$5:A401,"cash request - advance"),COUNTIF($A$5:A401,"cash request - reimbursement"))+1,IF(OR(A402&lt;&gt;"cash request - advance",A402&lt;&gt;"cash request - reimbursement"),B401+0.01&amp;"",))))</f>
        <v>-</v>
      </c>
      <c r="C402" s="18"/>
      <c r="D402" s="19"/>
      <c r="E402" s="38">
        <f>IF(A402="advance - expended to date",0,IF(AND(A401="",A402&lt;&gt;""),"ERROR-MISSING RECORD TYPE ABOVE",IF(OR(A402="cash request - advance",A402="cash request - reimbursement"),SUMIF(B403:$B$1006,B402&amp;".*",E403:$E$1006),SUM(F402:AS402))))</f>
        <v>0</v>
      </c>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row>
    <row r="403" spans="1:45" x14ac:dyDescent="0.35">
      <c r="A403" s="10"/>
      <c r="B403" s="37" t="str">
        <f>IF(A402="","-",IF(A403="","←",IF(OR(A403="cash request - advance",A403="cash request - reimbursement"),SUM(COUNTIF($A$5:A402,"cash request - advance"),COUNTIF($A$5:A402,"cash request - reimbursement"))+1,IF(OR(A403&lt;&gt;"cash request - advance",A403&lt;&gt;"cash request - reimbursement"),B402+0.01&amp;"",))))</f>
        <v>-</v>
      </c>
      <c r="C403" s="18"/>
      <c r="D403" s="19"/>
      <c r="E403" s="38">
        <f>IF(A403="advance - expended to date",0,IF(AND(A402="",A403&lt;&gt;""),"ERROR-MISSING RECORD TYPE ABOVE",IF(OR(A403="cash request - advance",A403="cash request - reimbursement"),SUMIF(B404:$B$1006,B403&amp;".*",E404:$E$1006),SUM(F403:AS403))))</f>
        <v>0</v>
      </c>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row>
    <row r="404" spans="1:45" x14ac:dyDescent="0.35">
      <c r="A404" s="10"/>
      <c r="B404" s="37" t="str">
        <f>IF(A403="","-",IF(A404="","←",IF(OR(A404="cash request - advance",A404="cash request - reimbursement"),SUM(COUNTIF($A$5:A403,"cash request - advance"),COUNTIF($A$5:A403,"cash request - reimbursement"))+1,IF(OR(A404&lt;&gt;"cash request - advance",A404&lt;&gt;"cash request - reimbursement"),B403+0.01&amp;"",))))</f>
        <v>-</v>
      </c>
      <c r="C404" s="18"/>
      <c r="D404" s="19"/>
      <c r="E404" s="38">
        <f>IF(A404="advance - expended to date",0,IF(AND(A403="",A404&lt;&gt;""),"ERROR-MISSING RECORD TYPE ABOVE",IF(OR(A404="cash request - advance",A404="cash request - reimbursement"),SUMIF(B405:$B$1006,B404&amp;".*",E405:$E$1006),SUM(F404:AS404))))</f>
        <v>0</v>
      </c>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row>
    <row r="405" spans="1:45" x14ac:dyDescent="0.35">
      <c r="A405" s="10"/>
      <c r="B405" s="37" t="str">
        <f>IF(A404="","-",IF(A405="","←",IF(OR(A405="cash request - advance",A405="cash request - reimbursement"),SUM(COUNTIF($A$5:A404,"cash request - advance"),COUNTIF($A$5:A404,"cash request - reimbursement"))+1,IF(OR(A405&lt;&gt;"cash request - advance",A405&lt;&gt;"cash request - reimbursement"),B404+0.01&amp;"",))))</f>
        <v>-</v>
      </c>
      <c r="C405" s="18"/>
      <c r="D405" s="19"/>
      <c r="E405" s="38">
        <f>IF(A405="advance - expended to date",0,IF(AND(A404="",A405&lt;&gt;""),"ERROR-MISSING RECORD TYPE ABOVE",IF(OR(A405="cash request - advance",A405="cash request - reimbursement"),SUMIF(B406:$B$1006,B405&amp;".*",E406:$E$1006),SUM(F405:AS405))))</f>
        <v>0</v>
      </c>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row>
    <row r="406" spans="1:45" x14ac:dyDescent="0.35">
      <c r="A406" s="10"/>
      <c r="B406" s="37" t="str">
        <f>IF(A405="","-",IF(A406="","←",IF(OR(A406="cash request - advance",A406="cash request - reimbursement"),SUM(COUNTIF($A$5:A405,"cash request - advance"),COUNTIF($A$5:A405,"cash request - reimbursement"))+1,IF(OR(A406&lt;&gt;"cash request - advance",A406&lt;&gt;"cash request - reimbursement"),B405+0.01&amp;"",))))</f>
        <v>-</v>
      </c>
      <c r="C406" s="18"/>
      <c r="D406" s="19"/>
      <c r="E406" s="38">
        <f>IF(A406="advance - expended to date",0,IF(AND(A405="",A406&lt;&gt;""),"ERROR-MISSING RECORD TYPE ABOVE",IF(OR(A406="cash request - advance",A406="cash request - reimbursement"),SUMIF(B407:$B$1006,B406&amp;".*",E407:$E$1006),SUM(F406:AS406))))</f>
        <v>0</v>
      </c>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row>
    <row r="407" spans="1:45" x14ac:dyDescent="0.35">
      <c r="A407" s="10"/>
      <c r="B407" s="37" t="str">
        <f>IF(A406="","-",IF(A407="","←",IF(OR(A407="cash request - advance",A407="cash request - reimbursement"),SUM(COUNTIF($A$5:A406,"cash request - advance"),COUNTIF($A$5:A406,"cash request - reimbursement"))+1,IF(OR(A407&lt;&gt;"cash request - advance",A407&lt;&gt;"cash request - reimbursement"),B406+0.01&amp;"",))))</f>
        <v>-</v>
      </c>
      <c r="C407" s="18"/>
      <c r="D407" s="19"/>
      <c r="E407" s="38">
        <f>IF(A407="advance - expended to date",0,IF(AND(A406="",A407&lt;&gt;""),"ERROR-MISSING RECORD TYPE ABOVE",IF(OR(A407="cash request - advance",A407="cash request - reimbursement"),SUMIF(B408:$B$1006,B407&amp;".*",E408:$E$1006),SUM(F407:AS407))))</f>
        <v>0</v>
      </c>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row>
    <row r="408" spans="1:45" x14ac:dyDescent="0.35">
      <c r="A408" s="10"/>
      <c r="B408" s="37" t="str">
        <f>IF(A407="","-",IF(A408="","←",IF(OR(A408="cash request - advance",A408="cash request - reimbursement"),SUM(COUNTIF($A$5:A407,"cash request - advance"),COUNTIF($A$5:A407,"cash request - reimbursement"))+1,IF(OR(A408&lt;&gt;"cash request - advance",A408&lt;&gt;"cash request - reimbursement"),B407+0.01&amp;"",))))</f>
        <v>-</v>
      </c>
      <c r="C408" s="18"/>
      <c r="D408" s="19"/>
      <c r="E408" s="38">
        <f>IF(A408="advance - expended to date",0,IF(AND(A407="",A408&lt;&gt;""),"ERROR-MISSING RECORD TYPE ABOVE",IF(OR(A408="cash request - advance",A408="cash request - reimbursement"),SUMIF(B409:$B$1006,B408&amp;".*",E409:$E$1006),SUM(F408:AS408))))</f>
        <v>0</v>
      </c>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row>
    <row r="409" spans="1:45" x14ac:dyDescent="0.35">
      <c r="A409" s="10"/>
      <c r="B409" s="37" t="str">
        <f>IF(A408="","-",IF(A409="","←",IF(OR(A409="cash request - advance",A409="cash request - reimbursement"),SUM(COUNTIF($A$5:A408,"cash request - advance"),COUNTIF($A$5:A408,"cash request - reimbursement"))+1,IF(OR(A409&lt;&gt;"cash request - advance",A409&lt;&gt;"cash request - reimbursement"),B408+0.01&amp;"",))))</f>
        <v>-</v>
      </c>
      <c r="C409" s="18"/>
      <c r="D409" s="19"/>
      <c r="E409" s="38">
        <f>IF(A409="advance - expended to date",0,IF(AND(A408="",A409&lt;&gt;""),"ERROR-MISSING RECORD TYPE ABOVE",IF(OR(A409="cash request - advance",A409="cash request - reimbursement"),SUMIF(B410:$B$1006,B409&amp;".*",E410:$E$1006),SUM(F409:AS409))))</f>
        <v>0</v>
      </c>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row>
    <row r="410" spans="1:45" x14ac:dyDescent="0.35">
      <c r="A410" s="10"/>
      <c r="B410" s="37" t="str">
        <f>IF(A409="","-",IF(A410="","←",IF(OR(A410="cash request - advance",A410="cash request - reimbursement"),SUM(COUNTIF($A$5:A409,"cash request - advance"),COUNTIF($A$5:A409,"cash request - reimbursement"))+1,IF(OR(A410&lt;&gt;"cash request - advance",A410&lt;&gt;"cash request - reimbursement"),B409+0.01&amp;"",))))</f>
        <v>-</v>
      </c>
      <c r="C410" s="18"/>
      <c r="D410" s="19"/>
      <c r="E410" s="38">
        <f>IF(A410="advance - expended to date",0,IF(AND(A409="",A410&lt;&gt;""),"ERROR-MISSING RECORD TYPE ABOVE",IF(OR(A410="cash request - advance",A410="cash request - reimbursement"),SUMIF(B411:$B$1006,B410&amp;".*",E411:$E$1006),SUM(F410:AS410))))</f>
        <v>0</v>
      </c>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row>
    <row r="411" spans="1:45" x14ac:dyDescent="0.35">
      <c r="A411" s="10"/>
      <c r="B411" s="37" t="str">
        <f>IF(A410="","-",IF(A411="","←",IF(OR(A411="cash request - advance",A411="cash request - reimbursement"),SUM(COUNTIF($A$5:A410,"cash request - advance"),COUNTIF($A$5:A410,"cash request - reimbursement"))+1,IF(OR(A411&lt;&gt;"cash request - advance",A411&lt;&gt;"cash request - reimbursement"),B410+0.01&amp;"",))))</f>
        <v>-</v>
      </c>
      <c r="C411" s="18"/>
      <c r="D411" s="19"/>
      <c r="E411" s="38">
        <f>IF(A411="advance - expended to date",0,IF(AND(A410="",A411&lt;&gt;""),"ERROR-MISSING RECORD TYPE ABOVE",IF(OR(A411="cash request - advance",A411="cash request - reimbursement"),SUMIF(B412:$B$1006,B411&amp;".*",E412:$E$1006),SUM(F411:AS411))))</f>
        <v>0</v>
      </c>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row>
    <row r="412" spans="1:45" x14ac:dyDescent="0.35">
      <c r="A412" s="10"/>
      <c r="B412" s="37" t="str">
        <f>IF(A411="","-",IF(A412="","←",IF(OR(A412="cash request - advance",A412="cash request - reimbursement"),SUM(COUNTIF($A$5:A411,"cash request - advance"),COUNTIF($A$5:A411,"cash request - reimbursement"))+1,IF(OR(A412&lt;&gt;"cash request - advance",A412&lt;&gt;"cash request - reimbursement"),B411+0.01&amp;"",))))</f>
        <v>-</v>
      </c>
      <c r="C412" s="18"/>
      <c r="D412" s="19"/>
      <c r="E412" s="38">
        <f>IF(A412="advance - expended to date",0,IF(AND(A411="",A412&lt;&gt;""),"ERROR-MISSING RECORD TYPE ABOVE",IF(OR(A412="cash request - advance",A412="cash request - reimbursement"),SUMIF(B413:$B$1006,B412&amp;".*",E413:$E$1006),SUM(F412:AS412))))</f>
        <v>0</v>
      </c>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row>
    <row r="413" spans="1:45" x14ac:dyDescent="0.35">
      <c r="A413" s="10"/>
      <c r="B413" s="37" t="str">
        <f>IF(A412="","-",IF(A413="","←",IF(OR(A413="cash request - advance",A413="cash request - reimbursement"),SUM(COUNTIF($A$5:A412,"cash request - advance"),COUNTIF($A$5:A412,"cash request - reimbursement"))+1,IF(OR(A413&lt;&gt;"cash request - advance",A413&lt;&gt;"cash request - reimbursement"),B412+0.01&amp;"",))))</f>
        <v>-</v>
      </c>
      <c r="C413" s="18"/>
      <c r="D413" s="19"/>
      <c r="E413" s="38">
        <f>IF(A413="advance - expended to date",0,IF(AND(A412="",A413&lt;&gt;""),"ERROR-MISSING RECORD TYPE ABOVE",IF(OR(A413="cash request - advance",A413="cash request - reimbursement"),SUMIF(B414:$B$1006,B413&amp;".*",E414:$E$1006),SUM(F413:AS413))))</f>
        <v>0</v>
      </c>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row>
    <row r="414" spans="1:45" x14ac:dyDescent="0.35">
      <c r="A414" s="10"/>
      <c r="B414" s="37" t="str">
        <f>IF(A413="","-",IF(A414="","←",IF(OR(A414="cash request - advance",A414="cash request - reimbursement"),SUM(COUNTIF($A$5:A413,"cash request - advance"),COUNTIF($A$5:A413,"cash request - reimbursement"))+1,IF(OR(A414&lt;&gt;"cash request - advance",A414&lt;&gt;"cash request - reimbursement"),B413+0.01&amp;"",))))</f>
        <v>-</v>
      </c>
      <c r="C414" s="18"/>
      <c r="D414" s="19"/>
      <c r="E414" s="38">
        <f>IF(A414="advance - expended to date",0,IF(AND(A413="",A414&lt;&gt;""),"ERROR-MISSING RECORD TYPE ABOVE",IF(OR(A414="cash request - advance",A414="cash request - reimbursement"),SUMIF(B415:$B$1006,B414&amp;".*",E415:$E$1006),SUM(F414:AS414))))</f>
        <v>0</v>
      </c>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row>
    <row r="415" spans="1:45" x14ac:dyDescent="0.35">
      <c r="A415" s="10"/>
      <c r="B415" s="37" t="str">
        <f>IF(A414="","-",IF(A415="","←",IF(OR(A415="cash request - advance",A415="cash request - reimbursement"),SUM(COUNTIF($A$5:A414,"cash request - advance"),COUNTIF($A$5:A414,"cash request - reimbursement"))+1,IF(OR(A415&lt;&gt;"cash request - advance",A415&lt;&gt;"cash request - reimbursement"),B414+0.01&amp;"",))))</f>
        <v>-</v>
      </c>
      <c r="C415" s="18"/>
      <c r="D415" s="19"/>
      <c r="E415" s="38">
        <f>IF(A415="advance - expended to date",0,IF(AND(A414="",A415&lt;&gt;""),"ERROR-MISSING RECORD TYPE ABOVE",IF(OR(A415="cash request - advance",A415="cash request - reimbursement"),SUMIF(B416:$B$1006,B415&amp;".*",E416:$E$1006),SUM(F415:AS415))))</f>
        <v>0</v>
      </c>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row>
    <row r="416" spans="1:45" x14ac:dyDescent="0.35">
      <c r="A416" s="10"/>
      <c r="B416" s="37" t="str">
        <f>IF(A415="","-",IF(A416="","←",IF(OR(A416="cash request - advance",A416="cash request - reimbursement"),SUM(COUNTIF($A$5:A415,"cash request - advance"),COUNTIF($A$5:A415,"cash request - reimbursement"))+1,IF(OR(A416&lt;&gt;"cash request - advance",A416&lt;&gt;"cash request - reimbursement"),B415+0.01&amp;"",))))</f>
        <v>-</v>
      </c>
      <c r="C416" s="18"/>
      <c r="D416" s="19"/>
      <c r="E416" s="38">
        <f>IF(A416="advance - expended to date",0,IF(AND(A415="",A416&lt;&gt;""),"ERROR-MISSING RECORD TYPE ABOVE",IF(OR(A416="cash request - advance",A416="cash request - reimbursement"),SUMIF(B417:$B$1006,B416&amp;".*",E417:$E$1006),SUM(F416:AS416))))</f>
        <v>0</v>
      </c>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row>
    <row r="417" spans="1:45" x14ac:dyDescent="0.35">
      <c r="A417" s="10"/>
      <c r="B417" s="37" t="str">
        <f>IF(A416="","-",IF(A417="","←",IF(OR(A417="cash request - advance",A417="cash request - reimbursement"),SUM(COUNTIF($A$5:A416,"cash request - advance"),COUNTIF($A$5:A416,"cash request - reimbursement"))+1,IF(OR(A417&lt;&gt;"cash request - advance",A417&lt;&gt;"cash request - reimbursement"),B416+0.01&amp;"",))))</f>
        <v>-</v>
      </c>
      <c r="C417" s="18"/>
      <c r="D417" s="19"/>
      <c r="E417" s="38">
        <f>IF(A417="advance - expended to date",0,IF(AND(A416="",A417&lt;&gt;""),"ERROR-MISSING RECORD TYPE ABOVE",IF(OR(A417="cash request - advance",A417="cash request - reimbursement"),SUMIF(B418:$B$1006,B417&amp;".*",E418:$E$1006),SUM(F417:AS417))))</f>
        <v>0</v>
      </c>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row>
    <row r="418" spans="1:45" x14ac:dyDescent="0.35">
      <c r="A418" s="10"/>
      <c r="B418" s="37" t="str">
        <f>IF(A417="","-",IF(A418="","←",IF(OR(A418="cash request - advance",A418="cash request - reimbursement"),SUM(COUNTIF($A$5:A417,"cash request - advance"),COUNTIF($A$5:A417,"cash request - reimbursement"))+1,IF(OR(A418&lt;&gt;"cash request - advance",A418&lt;&gt;"cash request - reimbursement"),B417+0.01&amp;"",))))</f>
        <v>-</v>
      </c>
      <c r="C418" s="18"/>
      <c r="D418" s="19"/>
      <c r="E418" s="38">
        <f>IF(A418="advance - expended to date",0,IF(AND(A417="",A418&lt;&gt;""),"ERROR-MISSING RECORD TYPE ABOVE",IF(OR(A418="cash request - advance",A418="cash request - reimbursement"),SUMIF(B419:$B$1006,B418&amp;".*",E419:$E$1006),SUM(F418:AS418))))</f>
        <v>0</v>
      </c>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row>
    <row r="419" spans="1:45" x14ac:dyDescent="0.35">
      <c r="A419" s="10"/>
      <c r="B419" s="37" t="str">
        <f>IF(A418="","-",IF(A419="","←",IF(OR(A419="cash request - advance",A419="cash request - reimbursement"),SUM(COUNTIF($A$5:A418,"cash request - advance"),COUNTIF($A$5:A418,"cash request - reimbursement"))+1,IF(OR(A419&lt;&gt;"cash request - advance",A419&lt;&gt;"cash request - reimbursement"),B418+0.01&amp;"",))))</f>
        <v>-</v>
      </c>
      <c r="C419" s="18"/>
      <c r="D419" s="19"/>
      <c r="E419" s="38">
        <f>IF(A419="advance - expended to date",0,IF(AND(A418="",A419&lt;&gt;""),"ERROR-MISSING RECORD TYPE ABOVE",IF(OR(A419="cash request - advance",A419="cash request - reimbursement"),SUMIF(B420:$B$1006,B419&amp;".*",E420:$E$1006),SUM(F419:AS419))))</f>
        <v>0</v>
      </c>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row>
    <row r="420" spans="1:45" x14ac:dyDescent="0.35">
      <c r="A420" s="10"/>
      <c r="B420" s="37" t="str">
        <f>IF(A419="","-",IF(A420="","←",IF(OR(A420="cash request - advance",A420="cash request - reimbursement"),SUM(COUNTIF($A$5:A419,"cash request - advance"),COUNTIF($A$5:A419,"cash request - reimbursement"))+1,IF(OR(A420&lt;&gt;"cash request - advance",A420&lt;&gt;"cash request - reimbursement"),B419+0.01&amp;"",))))</f>
        <v>-</v>
      </c>
      <c r="C420" s="18"/>
      <c r="D420" s="19"/>
      <c r="E420" s="38">
        <f>IF(A420="advance - expended to date",0,IF(AND(A419="",A420&lt;&gt;""),"ERROR-MISSING RECORD TYPE ABOVE",IF(OR(A420="cash request - advance",A420="cash request - reimbursement"),SUMIF(B421:$B$1006,B420&amp;".*",E421:$E$1006),SUM(F420:AS420))))</f>
        <v>0</v>
      </c>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row>
    <row r="421" spans="1:45" x14ac:dyDescent="0.35">
      <c r="A421" s="10"/>
      <c r="B421" s="37" t="str">
        <f>IF(A420="","-",IF(A421="","←",IF(OR(A421="cash request - advance",A421="cash request - reimbursement"),SUM(COUNTIF($A$5:A420,"cash request - advance"),COUNTIF($A$5:A420,"cash request - reimbursement"))+1,IF(OR(A421&lt;&gt;"cash request - advance",A421&lt;&gt;"cash request - reimbursement"),B420+0.01&amp;"",))))</f>
        <v>-</v>
      </c>
      <c r="C421" s="18"/>
      <c r="D421" s="19"/>
      <c r="E421" s="38">
        <f>IF(A421="advance - expended to date",0,IF(AND(A420="",A421&lt;&gt;""),"ERROR-MISSING RECORD TYPE ABOVE",IF(OR(A421="cash request - advance",A421="cash request - reimbursement"),SUMIF(B422:$B$1006,B421&amp;".*",E422:$E$1006),SUM(F421:AS421))))</f>
        <v>0</v>
      </c>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row>
    <row r="422" spans="1:45" x14ac:dyDescent="0.35">
      <c r="A422" s="10"/>
      <c r="B422" s="37" t="str">
        <f>IF(A421="","-",IF(A422="","←",IF(OR(A422="cash request - advance",A422="cash request - reimbursement"),SUM(COUNTIF($A$5:A421,"cash request - advance"),COUNTIF($A$5:A421,"cash request - reimbursement"))+1,IF(OR(A422&lt;&gt;"cash request - advance",A422&lt;&gt;"cash request - reimbursement"),B421+0.01&amp;"",))))</f>
        <v>-</v>
      </c>
      <c r="C422" s="18"/>
      <c r="D422" s="19"/>
      <c r="E422" s="38">
        <f>IF(A422="advance - expended to date",0,IF(AND(A421="",A422&lt;&gt;""),"ERROR-MISSING RECORD TYPE ABOVE",IF(OR(A422="cash request - advance",A422="cash request - reimbursement"),SUMIF(B423:$B$1006,B422&amp;".*",E423:$E$1006),SUM(F422:AS422))))</f>
        <v>0</v>
      </c>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row>
    <row r="423" spans="1:45" x14ac:dyDescent="0.35">
      <c r="A423" s="10"/>
      <c r="B423" s="37" t="str">
        <f>IF(A422="","-",IF(A423="","←",IF(OR(A423="cash request - advance",A423="cash request - reimbursement"),SUM(COUNTIF($A$5:A422,"cash request - advance"),COUNTIF($A$5:A422,"cash request - reimbursement"))+1,IF(OR(A423&lt;&gt;"cash request - advance",A423&lt;&gt;"cash request - reimbursement"),B422+0.01&amp;"",))))</f>
        <v>-</v>
      </c>
      <c r="C423" s="18"/>
      <c r="D423" s="19"/>
      <c r="E423" s="38">
        <f>IF(A423="advance - expended to date",0,IF(AND(A422="",A423&lt;&gt;""),"ERROR-MISSING RECORD TYPE ABOVE",IF(OR(A423="cash request - advance",A423="cash request - reimbursement"),SUMIF(B424:$B$1006,B423&amp;".*",E424:$E$1006),SUM(F423:AS423))))</f>
        <v>0</v>
      </c>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row>
    <row r="424" spans="1:45" x14ac:dyDescent="0.35">
      <c r="A424" s="10"/>
      <c r="B424" s="37" t="str">
        <f>IF(A423="","-",IF(A424="","←",IF(OR(A424="cash request - advance",A424="cash request - reimbursement"),SUM(COUNTIF($A$5:A423,"cash request - advance"),COUNTIF($A$5:A423,"cash request - reimbursement"))+1,IF(OR(A424&lt;&gt;"cash request - advance",A424&lt;&gt;"cash request - reimbursement"),B423+0.01&amp;"",))))</f>
        <v>-</v>
      </c>
      <c r="C424" s="18"/>
      <c r="D424" s="19"/>
      <c r="E424" s="38">
        <f>IF(A424="advance - expended to date",0,IF(AND(A423="",A424&lt;&gt;""),"ERROR-MISSING RECORD TYPE ABOVE",IF(OR(A424="cash request - advance",A424="cash request - reimbursement"),SUMIF(B425:$B$1006,B424&amp;".*",E425:$E$1006),SUM(F424:AS424))))</f>
        <v>0</v>
      </c>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row>
    <row r="425" spans="1:45" x14ac:dyDescent="0.35">
      <c r="A425" s="10"/>
      <c r="B425" s="37" t="str">
        <f>IF(A424="","-",IF(A425="","←",IF(OR(A425="cash request - advance",A425="cash request - reimbursement"),SUM(COUNTIF($A$5:A424,"cash request - advance"),COUNTIF($A$5:A424,"cash request - reimbursement"))+1,IF(OR(A425&lt;&gt;"cash request - advance",A425&lt;&gt;"cash request - reimbursement"),B424+0.01&amp;"",))))</f>
        <v>-</v>
      </c>
      <c r="C425" s="18"/>
      <c r="D425" s="19"/>
      <c r="E425" s="38">
        <f>IF(A425="advance - expended to date",0,IF(AND(A424="",A425&lt;&gt;""),"ERROR-MISSING RECORD TYPE ABOVE",IF(OR(A425="cash request - advance",A425="cash request - reimbursement"),SUMIF(B426:$B$1006,B425&amp;".*",E426:$E$1006),SUM(F425:AS425))))</f>
        <v>0</v>
      </c>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row>
    <row r="426" spans="1:45" x14ac:dyDescent="0.35">
      <c r="A426" s="10"/>
      <c r="B426" s="37" t="str">
        <f>IF(A425="","-",IF(A426="","←",IF(OR(A426="cash request - advance",A426="cash request - reimbursement"),SUM(COUNTIF($A$5:A425,"cash request - advance"),COUNTIF($A$5:A425,"cash request - reimbursement"))+1,IF(OR(A426&lt;&gt;"cash request - advance",A426&lt;&gt;"cash request - reimbursement"),B425+0.01&amp;"",))))</f>
        <v>-</v>
      </c>
      <c r="C426" s="18"/>
      <c r="D426" s="19"/>
      <c r="E426" s="38">
        <f>IF(A426="advance - expended to date",0,IF(AND(A425="",A426&lt;&gt;""),"ERROR-MISSING RECORD TYPE ABOVE",IF(OR(A426="cash request - advance",A426="cash request - reimbursement"),SUMIF(B427:$B$1006,B426&amp;".*",E427:$E$1006),SUM(F426:AS426))))</f>
        <v>0</v>
      </c>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row>
    <row r="427" spans="1:45" x14ac:dyDescent="0.35">
      <c r="A427" s="10"/>
      <c r="B427" s="37" t="str">
        <f>IF(A426="","-",IF(A427="","←",IF(OR(A427="cash request - advance",A427="cash request - reimbursement"),SUM(COUNTIF($A$5:A426,"cash request - advance"),COUNTIF($A$5:A426,"cash request - reimbursement"))+1,IF(OR(A427&lt;&gt;"cash request - advance",A427&lt;&gt;"cash request - reimbursement"),B426+0.01&amp;"",))))</f>
        <v>-</v>
      </c>
      <c r="C427" s="18"/>
      <c r="D427" s="19"/>
      <c r="E427" s="38">
        <f>IF(A427="advance - expended to date",0,IF(AND(A426="",A427&lt;&gt;""),"ERROR-MISSING RECORD TYPE ABOVE",IF(OR(A427="cash request - advance",A427="cash request - reimbursement"),SUMIF(B428:$B$1006,B427&amp;".*",E428:$E$1006),SUM(F427:AS427))))</f>
        <v>0</v>
      </c>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row>
    <row r="428" spans="1:45" x14ac:dyDescent="0.35">
      <c r="A428" s="10"/>
      <c r="B428" s="37" t="str">
        <f>IF(A427="","-",IF(A428="","←",IF(OR(A428="cash request - advance",A428="cash request - reimbursement"),SUM(COUNTIF($A$5:A427,"cash request - advance"),COUNTIF($A$5:A427,"cash request - reimbursement"))+1,IF(OR(A428&lt;&gt;"cash request - advance",A428&lt;&gt;"cash request - reimbursement"),B427+0.01&amp;"",))))</f>
        <v>-</v>
      </c>
      <c r="C428" s="18"/>
      <c r="D428" s="19"/>
      <c r="E428" s="38">
        <f>IF(A428="advance - expended to date",0,IF(AND(A427="",A428&lt;&gt;""),"ERROR-MISSING RECORD TYPE ABOVE",IF(OR(A428="cash request - advance",A428="cash request - reimbursement"),SUMIF(B429:$B$1006,B428&amp;".*",E429:$E$1006),SUM(F428:AS428))))</f>
        <v>0</v>
      </c>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row>
    <row r="429" spans="1:45" x14ac:dyDescent="0.35">
      <c r="A429" s="10"/>
      <c r="B429" s="37" t="str">
        <f>IF(A428="","-",IF(A429="","←",IF(OR(A429="cash request - advance",A429="cash request - reimbursement"),SUM(COUNTIF($A$5:A428,"cash request - advance"),COUNTIF($A$5:A428,"cash request - reimbursement"))+1,IF(OR(A429&lt;&gt;"cash request - advance",A429&lt;&gt;"cash request - reimbursement"),B428+0.01&amp;"",))))</f>
        <v>-</v>
      </c>
      <c r="C429" s="18"/>
      <c r="D429" s="19"/>
      <c r="E429" s="38">
        <f>IF(A429="advance - expended to date",0,IF(AND(A428="",A429&lt;&gt;""),"ERROR-MISSING RECORD TYPE ABOVE",IF(OR(A429="cash request - advance",A429="cash request - reimbursement"),SUMIF(B430:$B$1006,B429&amp;".*",E430:$E$1006),SUM(F429:AS429))))</f>
        <v>0</v>
      </c>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row>
    <row r="430" spans="1:45" x14ac:dyDescent="0.35">
      <c r="A430" s="10"/>
      <c r="B430" s="37" t="str">
        <f>IF(A429="","-",IF(A430="","←",IF(OR(A430="cash request - advance",A430="cash request - reimbursement"),SUM(COUNTIF($A$5:A429,"cash request - advance"),COUNTIF($A$5:A429,"cash request - reimbursement"))+1,IF(OR(A430&lt;&gt;"cash request - advance",A430&lt;&gt;"cash request - reimbursement"),B429+0.01&amp;"",))))</f>
        <v>-</v>
      </c>
      <c r="C430" s="18"/>
      <c r="D430" s="19"/>
      <c r="E430" s="38">
        <f>IF(A430="advance - expended to date",0,IF(AND(A429="",A430&lt;&gt;""),"ERROR-MISSING RECORD TYPE ABOVE",IF(OR(A430="cash request - advance",A430="cash request - reimbursement"),SUMIF(B431:$B$1006,B430&amp;".*",E431:$E$1006),SUM(F430:AS430))))</f>
        <v>0</v>
      </c>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row>
    <row r="431" spans="1:45" x14ac:dyDescent="0.35">
      <c r="A431" s="10"/>
      <c r="B431" s="37" t="str">
        <f>IF(A430="","-",IF(A431="","←",IF(OR(A431="cash request - advance",A431="cash request - reimbursement"),SUM(COUNTIF($A$5:A430,"cash request - advance"),COUNTIF($A$5:A430,"cash request - reimbursement"))+1,IF(OR(A431&lt;&gt;"cash request - advance",A431&lt;&gt;"cash request - reimbursement"),B430+0.01&amp;"",))))</f>
        <v>-</v>
      </c>
      <c r="C431" s="18"/>
      <c r="D431" s="19"/>
      <c r="E431" s="38">
        <f>IF(A431="advance - expended to date",0,IF(AND(A430="",A431&lt;&gt;""),"ERROR-MISSING RECORD TYPE ABOVE",IF(OR(A431="cash request - advance",A431="cash request - reimbursement"),SUMIF(B432:$B$1006,B431&amp;".*",E432:$E$1006),SUM(F431:AS431))))</f>
        <v>0</v>
      </c>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row>
    <row r="432" spans="1:45" x14ac:dyDescent="0.35">
      <c r="A432" s="10"/>
      <c r="B432" s="37" t="str">
        <f>IF(A431="","-",IF(A432="","←",IF(OR(A432="cash request - advance",A432="cash request - reimbursement"),SUM(COUNTIF($A$5:A431,"cash request - advance"),COUNTIF($A$5:A431,"cash request - reimbursement"))+1,IF(OR(A432&lt;&gt;"cash request - advance",A432&lt;&gt;"cash request - reimbursement"),B431+0.01&amp;"",))))</f>
        <v>-</v>
      </c>
      <c r="C432" s="18"/>
      <c r="D432" s="19"/>
      <c r="E432" s="38">
        <f>IF(A432="advance - expended to date",0,IF(AND(A431="",A432&lt;&gt;""),"ERROR-MISSING RECORD TYPE ABOVE",IF(OR(A432="cash request - advance",A432="cash request - reimbursement"),SUMIF(B433:$B$1006,B432&amp;".*",E433:$E$1006),SUM(F432:AS432))))</f>
        <v>0</v>
      </c>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row>
    <row r="433" spans="1:45" x14ac:dyDescent="0.35">
      <c r="A433" s="10"/>
      <c r="B433" s="37" t="str">
        <f>IF(A432="","-",IF(A433="","←",IF(OR(A433="cash request - advance",A433="cash request - reimbursement"),SUM(COUNTIF($A$5:A432,"cash request - advance"),COUNTIF($A$5:A432,"cash request - reimbursement"))+1,IF(OR(A433&lt;&gt;"cash request - advance",A433&lt;&gt;"cash request - reimbursement"),B432+0.01&amp;"",))))</f>
        <v>-</v>
      </c>
      <c r="C433" s="18"/>
      <c r="D433" s="19"/>
      <c r="E433" s="38">
        <f>IF(A433="advance - expended to date",0,IF(AND(A432="",A433&lt;&gt;""),"ERROR-MISSING RECORD TYPE ABOVE",IF(OR(A433="cash request - advance",A433="cash request - reimbursement"),SUMIF(B434:$B$1006,B433&amp;".*",E434:$E$1006),SUM(F433:AS433))))</f>
        <v>0</v>
      </c>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row>
    <row r="434" spans="1:45" x14ac:dyDescent="0.35">
      <c r="A434" s="10"/>
      <c r="B434" s="37" t="str">
        <f>IF(A433="","-",IF(A434="","←",IF(OR(A434="cash request - advance",A434="cash request - reimbursement"),SUM(COUNTIF($A$5:A433,"cash request - advance"),COUNTIF($A$5:A433,"cash request - reimbursement"))+1,IF(OR(A434&lt;&gt;"cash request - advance",A434&lt;&gt;"cash request - reimbursement"),B433+0.01&amp;"",))))</f>
        <v>-</v>
      </c>
      <c r="C434" s="18"/>
      <c r="D434" s="19"/>
      <c r="E434" s="38">
        <f>IF(A434="advance - expended to date",0,IF(AND(A433="",A434&lt;&gt;""),"ERROR-MISSING RECORD TYPE ABOVE",IF(OR(A434="cash request - advance",A434="cash request - reimbursement"),SUMIF(B435:$B$1006,B434&amp;".*",E435:$E$1006),SUM(F434:AS434))))</f>
        <v>0</v>
      </c>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row>
    <row r="435" spans="1:45" x14ac:dyDescent="0.35">
      <c r="A435" s="10"/>
      <c r="B435" s="37" t="str">
        <f>IF(A434="","-",IF(A435="","←",IF(OR(A435="cash request - advance",A435="cash request - reimbursement"),SUM(COUNTIF($A$5:A434,"cash request - advance"),COUNTIF($A$5:A434,"cash request - reimbursement"))+1,IF(OR(A435&lt;&gt;"cash request - advance",A435&lt;&gt;"cash request - reimbursement"),B434+0.01&amp;"",))))</f>
        <v>-</v>
      </c>
      <c r="C435" s="18"/>
      <c r="D435" s="19"/>
      <c r="E435" s="38">
        <f>IF(A435="advance - expended to date",0,IF(AND(A434="",A435&lt;&gt;""),"ERROR-MISSING RECORD TYPE ABOVE",IF(OR(A435="cash request - advance",A435="cash request - reimbursement"),SUMIF(B436:$B$1006,B435&amp;".*",E436:$E$1006),SUM(F435:AS435))))</f>
        <v>0</v>
      </c>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row>
    <row r="436" spans="1:45" x14ac:dyDescent="0.35">
      <c r="A436" s="10"/>
      <c r="B436" s="37" t="str">
        <f>IF(A435="","-",IF(A436="","←",IF(OR(A436="cash request - advance",A436="cash request - reimbursement"),SUM(COUNTIF($A$5:A435,"cash request - advance"),COUNTIF($A$5:A435,"cash request - reimbursement"))+1,IF(OR(A436&lt;&gt;"cash request - advance",A436&lt;&gt;"cash request - reimbursement"),B435+0.01&amp;"",))))</f>
        <v>-</v>
      </c>
      <c r="C436" s="18"/>
      <c r="D436" s="19"/>
      <c r="E436" s="38">
        <f>IF(A436="advance - expended to date",0,IF(AND(A435="",A436&lt;&gt;""),"ERROR-MISSING RECORD TYPE ABOVE",IF(OR(A436="cash request - advance",A436="cash request - reimbursement"),SUMIF(B437:$B$1006,B436&amp;".*",E437:$E$1006),SUM(F436:AS436))))</f>
        <v>0</v>
      </c>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row>
    <row r="437" spans="1:45" x14ac:dyDescent="0.35">
      <c r="A437" s="10"/>
      <c r="B437" s="37" t="str">
        <f>IF(A436="","-",IF(A437="","←",IF(OR(A437="cash request - advance",A437="cash request - reimbursement"),SUM(COUNTIF($A$5:A436,"cash request - advance"),COUNTIF($A$5:A436,"cash request - reimbursement"))+1,IF(OR(A437&lt;&gt;"cash request - advance",A437&lt;&gt;"cash request - reimbursement"),B436+0.01&amp;"",))))</f>
        <v>-</v>
      </c>
      <c r="C437" s="18"/>
      <c r="D437" s="19"/>
      <c r="E437" s="38">
        <f>IF(A437="advance - expended to date",0,IF(AND(A436="",A437&lt;&gt;""),"ERROR-MISSING RECORD TYPE ABOVE",IF(OR(A437="cash request - advance",A437="cash request - reimbursement"),SUMIF(B438:$B$1006,B437&amp;".*",E438:$E$1006),SUM(F437:AS437))))</f>
        <v>0</v>
      </c>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row>
    <row r="438" spans="1:45" x14ac:dyDescent="0.35">
      <c r="A438" s="10"/>
      <c r="B438" s="37" t="str">
        <f>IF(A437="","-",IF(A438="","←",IF(OR(A438="cash request - advance",A438="cash request - reimbursement"),SUM(COUNTIF($A$5:A437,"cash request - advance"),COUNTIF($A$5:A437,"cash request - reimbursement"))+1,IF(OR(A438&lt;&gt;"cash request - advance",A438&lt;&gt;"cash request - reimbursement"),B437+0.01&amp;"",))))</f>
        <v>-</v>
      </c>
      <c r="C438" s="18"/>
      <c r="D438" s="19"/>
      <c r="E438" s="38">
        <f>IF(A438="advance - expended to date",0,IF(AND(A437="",A438&lt;&gt;""),"ERROR-MISSING RECORD TYPE ABOVE",IF(OR(A438="cash request - advance",A438="cash request - reimbursement"),SUMIF(B439:$B$1006,B438&amp;".*",E439:$E$1006),SUM(F438:AS438))))</f>
        <v>0</v>
      </c>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row>
    <row r="439" spans="1:45" x14ac:dyDescent="0.35">
      <c r="A439" s="10"/>
      <c r="B439" s="37" t="str">
        <f>IF(A438="","-",IF(A439="","←",IF(OR(A439="cash request - advance",A439="cash request - reimbursement"),SUM(COUNTIF($A$5:A438,"cash request - advance"),COUNTIF($A$5:A438,"cash request - reimbursement"))+1,IF(OR(A439&lt;&gt;"cash request - advance",A439&lt;&gt;"cash request - reimbursement"),B438+0.01&amp;"",))))</f>
        <v>-</v>
      </c>
      <c r="C439" s="18"/>
      <c r="D439" s="19"/>
      <c r="E439" s="38">
        <f>IF(A439="advance - expended to date",0,IF(AND(A438="",A439&lt;&gt;""),"ERROR-MISSING RECORD TYPE ABOVE",IF(OR(A439="cash request - advance",A439="cash request - reimbursement"),SUMIF(B440:$B$1006,B439&amp;".*",E440:$E$1006),SUM(F439:AS439))))</f>
        <v>0</v>
      </c>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row>
    <row r="440" spans="1:45" x14ac:dyDescent="0.35">
      <c r="A440" s="10"/>
      <c r="B440" s="37" t="str">
        <f>IF(A439="","-",IF(A440="","←",IF(OR(A440="cash request - advance",A440="cash request - reimbursement"),SUM(COUNTIF($A$5:A439,"cash request - advance"),COUNTIF($A$5:A439,"cash request - reimbursement"))+1,IF(OR(A440&lt;&gt;"cash request - advance",A440&lt;&gt;"cash request - reimbursement"),B439+0.01&amp;"",))))</f>
        <v>-</v>
      </c>
      <c r="C440" s="18"/>
      <c r="D440" s="19"/>
      <c r="E440" s="38">
        <f>IF(A440="advance - expended to date",0,IF(AND(A439="",A440&lt;&gt;""),"ERROR-MISSING RECORD TYPE ABOVE",IF(OR(A440="cash request - advance",A440="cash request - reimbursement"),SUMIF(B441:$B$1006,B440&amp;".*",E441:$E$1006),SUM(F440:AS440))))</f>
        <v>0</v>
      </c>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row>
    <row r="441" spans="1:45" x14ac:dyDescent="0.35">
      <c r="A441" s="10"/>
      <c r="B441" s="37" t="str">
        <f>IF(A440="","-",IF(A441="","←",IF(OR(A441="cash request - advance",A441="cash request - reimbursement"),SUM(COUNTIF($A$5:A440,"cash request - advance"),COUNTIF($A$5:A440,"cash request - reimbursement"))+1,IF(OR(A441&lt;&gt;"cash request - advance",A441&lt;&gt;"cash request - reimbursement"),B440+0.01&amp;"",))))</f>
        <v>-</v>
      </c>
      <c r="C441" s="18"/>
      <c r="D441" s="19"/>
      <c r="E441" s="38">
        <f>IF(A441="advance - expended to date",0,IF(AND(A440="",A441&lt;&gt;""),"ERROR-MISSING RECORD TYPE ABOVE",IF(OR(A441="cash request - advance",A441="cash request - reimbursement"),SUMIF(B442:$B$1006,B441&amp;".*",E442:$E$1006),SUM(F441:AS441))))</f>
        <v>0</v>
      </c>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row>
    <row r="442" spans="1:45" x14ac:dyDescent="0.35">
      <c r="A442" s="10"/>
      <c r="B442" s="37" t="str">
        <f>IF(A441="","-",IF(A442="","←",IF(OR(A442="cash request - advance",A442="cash request - reimbursement"),SUM(COUNTIF($A$5:A441,"cash request - advance"),COUNTIF($A$5:A441,"cash request - reimbursement"))+1,IF(OR(A442&lt;&gt;"cash request - advance",A442&lt;&gt;"cash request - reimbursement"),B441+0.01&amp;"",))))</f>
        <v>-</v>
      </c>
      <c r="C442" s="18"/>
      <c r="D442" s="19"/>
      <c r="E442" s="38">
        <f>IF(A442="advance - expended to date",0,IF(AND(A441="",A442&lt;&gt;""),"ERROR-MISSING RECORD TYPE ABOVE",IF(OR(A442="cash request - advance",A442="cash request - reimbursement"),SUMIF(B443:$B$1006,B442&amp;".*",E443:$E$1006),SUM(F442:AS442))))</f>
        <v>0</v>
      </c>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row>
    <row r="443" spans="1:45" x14ac:dyDescent="0.35">
      <c r="A443" s="10"/>
      <c r="B443" s="37" t="str">
        <f>IF(A442="","-",IF(A443="","←",IF(OR(A443="cash request - advance",A443="cash request - reimbursement"),SUM(COUNTIF($A$5:A442,"cash request - advance"),COUNTIF($A$5:A442,"cash request - reimbursement"))+1,IF(OR(A443&lt;&gt;"cash request - advance",A443&lt;&gt;"cash request - reimbursement"),B442+0.01&amp;"",))))</f>
        <v>-</v>
      </c>
      <c r="C443" s="18"/>
      <c r="D443" s="19"/>
      <c r="E443" s="38">
        <f>IF(A443="advance - expended to date",0,IF(AND(A442="",A443&lt;&gt;""),"ERROR-MISSING RECORD TYPE ABOVE",IF(OR(A443="cash request - advance",A443="cash request - reimbursement"),SUMIF(B444:$B$1006,B443&amp;".*",E444:$E$1006),SUM(F443:AS443))))</f>
        <v>0</v>
      </c>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row>
    <row r="444" spans="1:45" x14ac:dyDescent="0.35">
      <c r="A444" s="10"/>
      <c r="B444" s="37" t="str">
        <f>IF(A443="","-",IF(A444="","←",IF(OR(A444="cash request - advance",A444="cash request - reimbursement"),SUM(COUNTIF($A$5:A443,"cash request - advance"),COUNTIF($A$5:A443,"cash request - reimbursement"))+1,IF(OR(A444&lt;&gt;"cash request - advance",A444&lt;&gt;"cash request - reimbursement"),B443+0.01&amp;"",))))</f>
        <v>-</v>
      </c>
      <c r="C444" s="18"/>
      <c r="D444" s="19"/>
      <c r="E444" s="38">
        <f>IF(A444="advance - expended to date",0,IF(AND(A443="",A444&lt;&gt;""),"ERROR-MISSING RECORD TYPE ABOVE",IF(OR(A444="cash request - advance",A444="cash request - reimbursement"),SUMIF(B445:$B$1006,B444&amp;".*",E445:$E$1006),SUM(F444:AS444))))</f>
        <v>0</v>
      </c>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row>
    <row r="445" spans="1:45" x14ac:dyDescent="0.35">
      <c r="A445" s="10"/>
      <c r="B445" s="37" t="str">
        <f>IF(A444="","-",IF(A445="","←",IF(OR(A445="cash request - advance",A445="cash request - reimbursement"),SUM(COUNTIF($A$5:A444,"cash request - advance"),COUNTIF($A$5:A444,"cash request - reimbursement"))+1,IF(OR(A445&lt;&gt;"cash request - advance",A445&lt;&gt;"cash request - reimbursement"),B444+0.01&amp;"",))))</f>
        <v>-</v>
      </c>
      <c r="C445" s="18"/>
      <c r="D445" s="19"/>
      <c r="E445" s="38">
        <f>IF(A445="advance - expended to date",0,IF(AND(A444="",A445&lt;&gt;""),"ERROR-MISSING RECORD TYPE ABOVE",IF(OR(A445="cash request - advance",A445="cash request - reimbursement"),SUMIF(B446:$B$1006,B445&amp;".*",E446:$E$1006),SUM(F445:AS445))))</f>
        <v>0</v>
      </c>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row>
    <row r="446" spans="1:45" x14ac:dyDescent="0.35">
      <c r="A446" s="10"/>
      <c r="B446" s="37" t="str">
        <f>IF(A445="","-",IF(A446="","←",IF(OR(A446="cash request - advance",A446="cash request - reimbursement"),SUM(COUNTIF($A$5:A445,"cash request - advance"),COUNTIF($A$5:A445,"cash request - reimbursement"))+1,IF(OR(A446&lt;&gt;"cash request - advance",A446&lt;&gt;"cash request - reimbursement"),B445+0.01&amp;"",))))</f>
        <v>-</v>
      </c>
      <c r="C446" s="18"/>
      <c r="D446" s="19"/>
      <c r="E446" s="38">
        <f>IF(A446="advance - expended to date",0,IF(AND(A445="",A446&lt;&gt;""),"ERROR-MISSING RECORD TYPE ABOVE",IF(OR(A446="cash request - advance",A446="cash request - reimbursement"),SUMIF(B447:$B$1006,B446&amp;".*",E447:$E$1006),SUM(F446:AS446))))</f>
        <v>0</v>
      </c>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row>
    <row r="447" spans="1:45" x14ac:dyDescent="0.35">
      <c r="A447" s="10"/>
      <c r="B447" s="37" t="str">
        <f>IF(A446="","-",IF(A447="","←",IF(OR(A447="cash request - advance",A447="cash request - reimbursement"),SUM(COUNTIF($A$5:A446,"cash request - advance"),COUNTIF($A$5:A446,"cash request - reimbursement"))+1,IF(OR(A447&lt;&gt;"cash request - advance",A447&lt;&gt;"cash request - reimbursement"),B446+0.01&amp;"",))))</f>
        <v>-</v>
      </c>
      <c r="C447" s="18"/>
      <c r="D447" s="19"/>
      <c r="E447" s="38">
        <f>IF(A447="advance - expended to date",0,IF(AND(A446="",A447&lt;&gt;""),"ERROR-MISSING RECORD TYPE ABOVE",IF(OR(A447="cash request - advance",A447="cash request - reimbursement"),SUMIF(B448:$B$1006,B447&amp;".*",E448:$E$1006),SUM(F447:AS447))))</f>
        <v>0</v>
      </c>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row>
    <row r="448" spans="1:45" x14ac:dyDescent="0.35">
      <c r="A448" s="10"/>
      <c r="B448" s="37" t="str">
        <f>IF(A447="","-",IF(A448="","←",IF(OR(A448="cash request - advance",A448="cash request - reimbursement"),SUM(COUNTIF($A$5:A447,"cash request - advance"),COUNTIF($A$5:A447,"cash request - reimbursement"))+1,IF(OR(A448&lt;&gt;"cash request - advance",A448&lt;&gt;"cash request - reimbursement"),B447+0.01&amp;"",))))</f>
        <v>-</v>
      </c>
      <c r="C448" s="18"/>
      <c r="D448" s="19"/>
      <c r="E448" s="38">
        <f>IF(A448="advance - expended to date",0,IF(AND(A447="",A448&lt;&gt;""),"ERROR-MISSING RECORD TYPE ABOVE",IF(OR(A448="cash request - advance",A448="cash request - reimbursement"),SUMIF(B449:$B$1006,B448&amp;".*",E449:$E$1006),SUM(F448:AS448))))</f>
        <v>0</v>
      </c>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row>
    <row r="449" spans="1:45" x14ac:dyDescent="0.35">
      <c r="A449" s="10"/>
      <c r="B449" s="37" t="str">
        <f>IF(A448="","-",IF(A449="","←",IF(OR(A449="cash request - advance",A449="cash request - reimbursement"),SUM(COUNTIF($A$5:A448,"cash request - advance"),COUNTIF($A$5:A448,"cash request - reimbursement"))+1,IF(OR(A449&lt;&gt;"cash request - advance",A449&lt;&gt;"cash request - reimbursement"),B448+0.01&amp;"",))))</f>
        <v>-</v>
      </c>
      <c r="C449" s="18"/>
      <c r="D449" s="19"/>
      <c r="E449" s="38">
        <f>IF(A449="advance - expended to date",0,IF(AND(A448="",A449&lt;&gt;""),"ERROR-MISSING RECORD TYPE ABOVE",IF(OR(A449="cash request - advance",A449="cash request - reimbursement"),SUMIF(B450:$B$1006,B449&amp;".*",E450:$E$1006),SUM(F449:AS449))))</f>
        <v>0</v>
      </c>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row>
    <row r="450" spans="1:45" x14ac:dyDescent="0.35">
      <c r="A450" s="10"/>
      <c r="B450" s="37" t="str">
        <f>IF(A449="","-",IF(A450="","←",IF(OR(A450="cash request - advance",A450="cash request - reimbursement"),SUM(COUNTIF($A$5:A449,"cash request - advance"),COUNTIF($A$5:A449,"cash request - reimbursement"))+1,IF(OR(A450&lt;&gt;"cash request - advance",A450&lt;&gt;"cash request - reimbursement"),B449+0.01&amp;"",))))</f>
        <v>-</v>
      </c>
      <c r="C450" s="18"/>
      <c r="D450" s="19"/>
      <c r="E450" s="38">
        <f>IF(A450="advance - expended to date",0,IF(AND(A449="",A450&lt;&gt;""),"ERROR-MISSING RECORD TYPE ABOVE",IF(OR(A450="cash request - advance",A450="cash request - reimbursement"),SUMIF(B451:$B$1006,B450&amp;".*",E451:$E$1006),SUM(F450:AS450))))</f>
        <v>0</v>
      </c>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row>
    <row r="451" spans="1:45" x14ac:dyDescent="0.35">
      <c r="A451" s="10"/>
      <c r="B451" s="37" t="str">
        <f>IF(A450="","-",IF(A451="","←",IF(OR(A451="cash request - advance",A451="cash request - reimbursement"),SUM(COUNTIF($A$5:A450,"cash request - advance"),COUNTIF($A$5:A450,"cash request - reimbursement"))+1,IF(OR(A451&lt;&gt;"cash request - advance",A451&lt;&gt;"cash request - reimbursement"),B450+0.01&amp;"",))))</f>
        <v>-</v>
      </c>
      <c r="C451" s="18"/>
      <c r="D451" s="19"/>
      <c r="E451" s="38">
        <f>IF(A451="advance - expended to date",0,IF(AND(A450="",A451&lt;&gt;""),"ERROR-MISSING RECORD TYPE ABOVE",IF(OR(A451="cash request - advance",A451="cash request - reimbursement"),SUMIF(B452:$B$1006,B451&amp;".*",E452:$E$1006),SUM(F451:AS451))))</f>
        <v>0</v>
      </c>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row>
    <row r="452" spans="1:45" x14ac:dyDescent="0.35">
      <c r="A452" s="10"/>
      <c r="B452" s="37" t="str">
        <f>IF(A451="","-",IF(A452="","←",IF(OR(A452="cash request - advance",A452="cash request - reimbursement"),SUM(COUNTIF($A$5:A451,"cash request - advance"),COUNTIF($A$5:A451,"cash request - reimbursement"))+1,IF(OR(A452&lt;&gt;"cash request - advance",A452&lt;&gt;"cash request - reimbursement"),B451+0.01&amp;"",))))</f>
        <v>-</v>
      </c>
      <c r="C452" s="18"/>
      <c r="D452" s="19"/>
      <c r="E452" s="38">
        <f>IF(A452="advance - expended to date",0,IF(AND(A451="",A452&lt;&gt;""),"ERROR-MISSING RECORD TYPE ABOVE",IF(OR(A452="cash request - advance",A452="cash request - reimbursement"),SUMIF(B453:$B$1006,B452&amp;".*",E453:$E$1006),SUM(F452:AS452))))</f>
        <v>0</v>
      </c>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row>
    <row r="453" spans="1:45" x14ac:dyDescent="0.35">
      <c r="A453" s="10"/>
      <c r="B453" s="37" t="str">
        <f>IF(A452="","-",IF(A453="","←",IF(OR(A453="cash request - advance",A453="cash request - reimbursement"),SUM(COUNTIF($A$5:A452,"cash request - advance"),COUNTIF($A$5:A452,"cash request - reimbursement"))+1,IF(OR(A453&lt;&gt;"cash request - advance",A453&lt;&gt;"cash request - reimbursement"),B452+0.01&amp;"",))))</f>
        <v>-</v>
      </c>
      <c r="C453" s="18"/>
      <c r="D453" s="19"/>
      <c r="E453" s="38">
        <f>IF(A453="advance - expended to date",0,IF(AND(A452="",A453&lt;&gt;""),"ERROR-MISSING RECORD TYPE ABOVE",IF(OR(A453="cash request - advance",A453="cash request - reimbursement"),SUMIF(B454:$B$1006,B453&amp;".*",E454:$E$1006),SUM(F453:AS453))))</f>
        <v>0</v>
      </c>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row>
    <row r="454" spans="1:45" x14ac:dyDescent="0.35">
      <c r="A454" s="10"/>
      <c r="B454" s="37" t="str">
        <f>IF(A453="","-",IF(A454="","←",IF(OR(A454="cash request - advance",A454="cash request - reimbursement"),SUM(COUNTIF($A$5:A453,"cash request - advance"),COUNTIF($A$5:A453,"cash request - reimbursement"))+1,IF(OR(A454&lt;&gt;"cash request - advance",A454&lt;&gt;"cash request - reimbursement"),B453+0.01&amp;"",))))</f>
        <v>-</v>
      </c>
      <c r="C454" s="18"/>
      <c r="D454" s="19"/>
      <c r="E454" s="38">
        <f>IF(A454="advance - expended to date",0,IF(AND(A453="",A454&lt;&gt;""),"ERROR-MISSING RECORD TYPE ABOVE",IF(OR(A454="cash request - advance",A454="cash request - reimbursement"),SUMIF(B455:$B$1006,B454&amp;".*",E455:$E$1006),SUM(F454:AS454))))</f>
        <v>0</v>
      </c>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row>
    <row r="455" spans="1:45" x14ac:dyDescent="0.35">
      <c r="A455" s="10"/>
      <c r="B455" s="37" t="str">
        <f>IF(A454="","-",IF(A455="","←",IF(OR(A455="cash request - advance",A455="cash request - reimbursement"),SUM(COUNTIF($A$5:A454,"cash request - advance"),COUNTIF($A$5:A454,"cash request - reimbursement"))+1,IF(OR(A455&lt;&gt;"cash request - advance",A455&lt;&gt;"cash request - reimbursement"),B454+0.01&amp;"",))))</f>
        <v>-</v>
      </c>
      <c r="C455" s="18"/>
      <c r="D455" s="19"/>
      <c r="E455" s="38">
        <f>IF(A455="advance - expended to date",0,IF(AND(A454="",A455&lt;&gt;""),"ERROR-MISSING RECORD TYPE ABOVE",IF(OR(A455="cash request - advance",A455="cash request - reimbursement"),SUMIF(B456:$B$1006,B455&amp;".*",E456:$E$1006),SUM(F455:AS455))))</f>
        <v>0</v>
      </c>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row>
    <row r="456" spans="1:45" x14ac:dyDescent="0.35">
      <c r="A456" s="10"/>
      <c r="B456" s="37" t="str">
        <f>IF(A455="","-",IF(A456="","←",IF(OR(A456="cash request - advance",A456="cash request - reimbursement"),SUM(COUNTIF($A$5:A455,"cash request - advance"),COUNTIF($A$5:A455,"cash request - reimbursement"))+1,IF(OR(A456&lt;&gt;"cash request - advance",A456&lt;&gt;"cash request - reimbursement"),B455+0.01&amp;"",))))</f>
        <v>-</v>
      </c>
      <c r="C456" s="18"/>
      <c r="D456" s="19"/>
      <c r="E456" s="38">
        <f>IF(A456="advance - expended to date",0,IF(AND(A455="",A456&lt;&gt;""),"ERROR-MISSING RECORD TYPE ABOVE",IF(OR(A456="cash request - advance",A456="cash request - reimbursement"),SUMIF(B457:$B$1006,B456&amp;".*",E457:$E$1006),SUM(F456:AS456))))</f>
        <v>0</v>
      </c>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row>
    <row r="457" spans="1:45" x14ac:dyDescent="0.35">
      <c r="A457" s="10"/>
      <c r="B457" s="37" t="str">
        <f>IF(A456="","-",IF(A457="","←",IF(OR(A457="cash request - advance",A457="cash request - reimbursement"),SUM(COUNTIF($A$5:A456,"cash request - advance"),COUNTIF($A$5:A456,"cash request - reimbursement"))+1,IF(OR(A457&lt;&gt;"cash request - advance",A457&lt;&gt;"cash request - reimbursement"),B456+0.01&amp;"",))))</f>
        <v>-</v>
      </c>
      <c r="C457" s="18"/>
      <c r="D457" s="19"/>
      <c r="E457" s="38">
        <f>IF(A457="advance - expended to date",0,IF(AND(A456="",A457&lt;&gt;""),"ERROR-MISSING RECORD TYPE ABOVE",IF(OR(A457="cash request - advance",A457="cash request - reimbursement"),SUMIF(B458:$B$1006,B457&amp;".*",E458:$E$1006),SUM(F457:AS457))))</f>
        <v>0</v>
      </c>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row>
    <row r="458" spans="1:45" x14ac:dyDescent="0.35">
      <c r="A458" s="10"/>
      <c r="B458" s="37" t="str">
        <f>IF(A457="","-",IF(A458="","←",IF(OR(A458="cash request - advance",A458="cash request - reimbursement"),SUM(COUNTIF($A$5:A457,"cash request - advance"),COUNTIF($A$5:A457,"cash request - reimbursement"))+1,IF(OR(A458&lt;&gt;"cash request - advance",A458&lt;&gt;"cash request - reimbursement"),B457+0.01&amp;"",))))</f>
        <v>-</v>
      </c>
      <c r="C458" s="18"/>
      <c r="D458" s="19"/>
      <c r="E458" s="38">
        <f>IF(A458="advance - expended to date",0,IF(AND(A457="",A458&lt;&gt;""),"ERROR-MISSING RECORD TYPE ABOVE",IF(OR(A458="cash request - advance",A458="cash request - reimbursement"),SUMIF(B459:$B$1006,B458&amp;".*",E459:$E$1006),SUM(F458:AS458))))</f>
        <v>0</v>
      </c>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row>
    <row r="459" spans="1:45" x14ac:dyDescent="0.35">
      <c r="A459" s="10"/>
      <c r="B459" s="37" t="str">
        <f>IF(A458="","-",IF(A459="","←",IF(OR(A459="cash request - advance",A459="cash request - reimbursement"),SUM(COUNTIF($A$5:A458,"cash request - advance"),COUNTIF($A$5:A458,"cash request - reimbursement"))+1,IF(OR(A459&lt;&gt;"cash request - advance",A459&lt;&gt;"cash request - reimbursement"),B458+0.01&amp;"",))))</f>
        <v>-</v>
      </c>
      <c r="C459" s="18"/>
      <c r="D459" s="19"/>
      <c r="E459" s="38">
        <f>IF(A459="advance - expended to date",0,IF(AND(A458="",A459&lt;&gt;""),"ERROR-MISSING RECORD TYPE ABOVE",IF(OR(A459="cash request - advance",A459="cash request - reimbursement"),SUMIF(B460:$B$1006,B459&amp;".*",E460:$E$1006),SUM(F459:AS459))))</f>
        <v>0</v>
      </c>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row>
    <row r="460" spans="1:45" x14ac:dyDescent="0.35">
      <c r="A460" s="10"/>
      <c r="B460" s="37" t="str">
        <f>IF(A459="","-",IF(A460="","←",IF(OR(A460="cash request - advance",A460="cash request - reimbursement"),SUM(COUNTIF($A$5:A459,"cash request - advance"),COUNTIF($A$5:A459,"cash request - reimbursement"))+1,IF(OR(A460&lt;&gt;"cash request - advance",A460&lt;&gt;"cash request - reimbursement"),B459+0.01&amp;"",))))</f>
        <v>-</v>
      </c>
      <c r="C460" s="18"/>
      <c r="D460" s="19"/>
      <c r="E460" s="38">
        <f>IF(A460="advance - expended to date",0,IF(AND(A459="",A460&lt;&gt;""),"ERROR-MISSING RECORD TYPE ABOVE",IF(OR(A460="cash request - advance",A460="cash request - reimbursement"),SUMIF(B461:$B$1006,B460&amp;".*",E461:$E$1006),SUM(F460:AS460))))</f>
        <v>0</v>
      </c>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row>
    <row r="461" spans="1:45" x14ac:dyDescent="0.35">
      <c r="A461" s="10"/>
      <c r="B461" s="37" t="str">
        <f>IF(A460="","-",IF(A461="","←",IF(OR(A461="cash request - advance",A461="cash request - reimbursement"),SUM(COUNTIF($A$5:A460,"cash request - advance"),COUNTIF($A$5:A460,"cash request - reimbursement"))+1,IF(OR(A461&lt;&gt;"cash request - advance",A461&lt;&gt;"cash request - reimbursement"),B460+0.01&amp;"",))))</f>
        <v>-</v>
      </c>
      <c r="C461" s="18"/>
      <c r="D461" s="19"/>
      <c r="E461" s="38">
        <f>IF(A461="advance - expended to date",0,IF(AND(A460="",A461&lt;&gt;""),"ERROR-MISSING RECORD TYPE ABOVE",IF(OR(A461="cash request - advance",A461="cash request - reimbursement"),SUMIF(B462:$B$1006,B461&amp;".*",E462:$E$1006),SUM(F461:AS461))))</f>
        <v>0</v>
      </c>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row>
    <row r="462" spans="1:45" x14ac:dyDescent="0.35">
      <c r="A462" s="10"/>
      <c r="B462" s="37" t="str">
        <f>IF(A461="","-",IF(A462="","←",IF(OR(A462="cash request - advance",A462="cash request - reimbursement"),SUM(COUNTIF($A$5:A461,"cash request - advance"),COUNTIF($A$5:A461,"cash request - reimbursement"))+1,IF(OR(A462&lt;&gt;"cash request - advance",A462&lt;&gt;"cash request - reimbursement"),B461+0.01&amp;"",))))</f>
        <v>-</v>
      </c>
      <c r="C462" s="18"/>
      <c r="D462" s="19"/>
      <c r="E462" s="38">
        <f>IF(A462="advance - expended to date",0,IF(AND(A461="",A462&lt;&gt;""),"ERROR-MISSING RECORD TYPE ABOVE",IF(OR(A462="cash request - advance",A462="cash request - reimbursement"),SUMIF(B463:$B$1006,B462&amp;".*",E463:$E$1006),SUM(F462:AS462))))</f>
        <v>0</v>
      </c>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row>
    <row r="463" spans="1:45" x14ac:dyDescent="0.35">
      <c r="A463" s="10"/>
      <c r="B463" s="37" t="str">
        <f>IF(A462="","-",IF(A463="","←",IF(OR(A463="cash request - advance",A463="cash request - reimbursement"),SUM(COUNTIF($A$5:A462,"cash request - advance"),COUNTIF($A$5:A462,"cash request - reimbursement"))+1,IF(OR(A463&lt;&gt;"cash request - advance",A463&lt;&gt;"cash request - reimbursement"),B462+0.01&amp;"",))))</f>
        <v>-</v>
      </c>
      <c r="C463" s="18"/>
      <c r="D463" s="19"/>
      <c r="E463" s="38">
        <f>IF(A463="advance - expended to date",0,IF(AND(A462="",A463&lt;&gt;""),"ERROR-MISSING RECORD TYPE ABOVE",IF(OR(A463="cash request - advance",A463="cash request - reimbursement"),SUMIF(B464:$B$1006,B463&amp;".*",E464:$E$1006),SUM(F463:AS463))))</f>
        <v>0</v>
      </c>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row>
    <row r="464" spans="1:45" x14ac:dyDescent="0.35">
      <c r="A464" s="10"/>
      <c r="B464" s="37" t="str">
        <f>IF(A463="","-",IF(A464="","←",IF(OR(A464="cash request - advance",A464="cash request - reimbursement"),SUM(COUNTIF($A$5:A463,"cash request - advance"),COUNTIF($A$5:A463,"cash request - reimbursement"))+1,IF(OR(A464&lt;&gt;"cash request - advance",A464&lt;&gt;"cash request - reimbursement"),B463+0.01&amp;"",))))</f>
        <v>-</v>
      </c>
      <c r="C464" s="18"/>
      <c r="D464" s="19"/>
      <c r="E464" s="38">
        <f>IF(A464="advance - expended to date",0,IF(AND(A463="",A464&lt;&gt;""),"ERROR-MISSING RECORD TYPE ABOVE",IF(OR(A464="cash request - advance",A464="cash request - reimbursement"),SUMIF(B465:$B$1006,B464&amp;".*",E465:$E$1006),SUM(F464:AS464))))</f>
        <v>0</v>
      </c>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row>
    <row r="465" spans="1:45" x14ac:dyDescent="0.35">
      <c r="A465" s="10"/>
      <c r="B465" s="37" t="str">
        <f>IF(A464="","-",IF(A465="","←",IF(OR(A465="cash request - advance",A465="cash request - reimbursement"),SUM(COUNTIF($A$5:A464,"cash request - advance"),COUNTIF($A$5:A464,"cash request - reimbursement"))+1,IF(OR(A465&lt;&gt;"cash request - advance",A465&lt;&gt;"cash request - reimbursement"),B464+0.01&amp;"",))))</f>
        <v>-</v>
      </c>
      <c r="C465" s="18"/>
      <c r="D465" s="19"/>
      <c r="E465" s="38">
        <f>IF(A465="advance - expended to date",0,IF(AND(A464="",A465&lt;&gt;""),"ERROR-MISSING RECORD TYPE ABOVE",IF(OR(A465="cash request - advance",A465="cash request - reimbursement"),SUMIF(B466:$B$1006,B465&amp;".*",E466:$E$1006),SUM(F465:AS465))))</f>
        <v>0</v>
      </c>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row>
    <row r="466" spans="1:45" x14ac:dyDescent="0.35">
      <c r="A466" s="10"/>
      <c r="B466" s="37" t="str">
        <f>IF(A465="","-",IF(A466="","←",IF(OR(A466="cash request - advance",A466="cash request - reimbursement"),SUM(COUNTIF($A$5:A465,"cash request - advance"),COUNTIF($A$5:A465,"cash request - reimbursement"))+1,IF(OR(A466&lt;&gt;"cash request - advance",A466&lt;&gt;"cash request - reimbursement"),B465+0.01&amp;"",))))</f>
        <v>-</v>
      </c>
      <c r="C466" s="18"/>
      <c r="D466" s="19"/>
      <c r="E466" s="38">
        <f>IF(A466="advance - expended to date",0,IF(AND(A465="",A466&lt;&gt;""),"ERROR-MISSING RECORD TYPE ABOVE",IF(OR(A466="cash request - advance",A466="cash request - reimbursement"),SUMIF(B467:$B$1006,B466&amp;".*",E467:$E$1006),SUM(F466:AS466))))</f>
        <v>0</v>
      </c>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row>
    <row r="467" spans="1:45" x14ac:dyDescent="0.35">
      <c r="A467" s="10"/>
      <c r="B467" s="37" t="str">
        <f>IF(A466="","-",IF(A467="","←",IF(OR(A467="cash request - advance",A467="cash request - reimbursement"),SUM(COUNTIF($A$5:A466,"cash request - advance"),COUNTIF($A$5:A466,"cash request - reimbursement"))+1,IF(OR(A467&lt;&gt;"cash request - advance",A467&lt;&gt;"cash request - reimbursement"),B466+0.01&amp;"",))))</f>
        <v>-</v>
      </c>
      <c r="C467" s="18"/>
      <c r="D467" s="19"/>
      <c r="E467" s="38">
        <f>IF(A467="advance - expended to date",0,IF(AND(A466="",A467&lt;&gt;""),"ERROR-MISSING RECORD TYPE ABOVE",IF(OR(A467="cash request - advance",A467="cash request - reimbursement"),SUMIF(B468:$B$1006,B467&amp;".*",E468:$E$1006),SUM(F467:AS467))))</f>
        <v>0</v>
      </c>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row>
    <row r="468" spans="1:45" x14ac:dyDescent="0.35">
      <c r="A468" s="10"/>
      <c r="B468" s="37" t="str">
        <f>IF(A467="","-",IF(A468="","←",IF(OR(A468="cash request - advance",A468="cash request - reimbursement"),SUM(COUNTIF($A$5:A467,"cash request - advance"),COUNTIF($A$5:A467,"cash request - reimbursement"))+1,IF(OR(A468&lt;&gt;"cash request - advance",A468&lt;&gt;"cash request - reimbursement"),B467+0.01&amp;"",))))</f>
        <v>-</v>
      </c>
      <c r="C468" s="18"/>
      <c r="D468" s="19"/>
      <c r="E468" s="38">
        <f>IF(A468="advance - expended to date",0,IF(AND(A467="",A468&lt;&gt;""),"ERROR-MISSING RECORD TYPE ABOVE",IF(OR(A468="cash request - advance",A468="cash request - reimbursement"),SUMIF(B469:$B$1006,B468&amp;".*",E469:$E$1006),SUM(F468:AS468))))</f>
        <v>0</v>
      </c>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row>
    <row r="469" spans="1:45" x14ac:dyDescent="0.35">
      <c r="A469" s="10"/>
      <c r="B469" s="37" t="str">
        <f>IF(A468="","-",IF(A469="","←",IF(OR(A469="cash request - advance",A469="cash request - reimbursement"),SUM(COUNTIF($A$5:A468,"cash request - advance"),COUNTIF($A$5:A468,"cash request - reimbursement"))+1,IF(OR(A469&lt;&gt;"cash request - advance",A469&lt;&gt;"cash request - reimbursement"),B468+0.01&amp;"",))))</f>
        <v>-</v>
      </c>
      <c r="C469" s="18"/>
      <c r="D469" s="19"/>
      <c r="E469" s="38">
        <f>IF(A469="advance - expended to date",0,IF(AND(A468="",A469&lt;&gt;""),"ERROR-MISSING RECORD TYPE ABOVE",IF(OR(A469="cash request - advance",A469="cash request - reimbursement"),SUMIF(B470:$B$1006,B469&amp;".*",E470:$E$1006),SUM(F469:AS469))))</f>
        <v>0</v>
      </c>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row>
    <row r="470" spans="1:45" x14ac:dyDescent="0.35">
      <c r="A470" s="10"/>
      <c r="B470" s="37" t="str">
        <f>IF(A469="","-",IF(A470="","←",IF(OR(A470="cash request - advance",A470="cash request - reimbursement"),SUM(COUNTIF($A$5:A469,"cash request - advance"),COUNTIF($A$5:A469,"cash request - reimbursement"))+1,IF(OR(A470&lt;&gt;"cash request - advance",A470&lt;&gt;"cash request - reimbursement"),B469+0.01&amp;"",))))</f>
        <v>-</v>
      </c>
      <c r="C470" s="18"/>
      <c r="D470" s="19"/>
      <c r="E470" s="38">
        <f>IF(A470="advance - expended to date",0,IF(AND(A469="",A470&lt;&gt;""),"ERROR-MISSING RECORD TYPE ABOVE",IF(OR(A470="cash request - advance",A470="cash request - reimbursement"),SUMIF(B471:$B$1006,B470&amp;".*",E471:$E$1006),SUM(F470:AS470))))</f>
        <v>0</v>
      </c>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row>
    <row r="471" spans="1:45" x14ac:dyDescent="0.35">
      <c r="A471" s="10"/>
      <c r="B471" s="37" t="str">
        <f>IF(A470="","-",IF(A471="","←",IF(OR(A471="cash request - advance",A471="cash request - reimbursement"),SUM(COUNTIF($A$5:A470,"cash request - advance"),COUNTIF($A$5:A470,"cash request - reimbursement"))+1,IF(OR(A471&lt;&gt;"cash request - advance",A471&lt;&gt;"cash request - reimbursement"),B470+0.01&amp;"",))))</f>
        <v>-</v>
      </c>
      <c r="C471" s="18"/>
      <c r="D471" s="19"/>
      <c r="E471" s="38">
        <f>IF(A471="advance - expended to date",0,IF(AND(A470="",A471&lt;&gt;""),"ERROR-MISSING RECORD TYPE ABOVE",IF(OR(A471="cash request - advance",A471="cash request - reimbursement"),SUMIF(B472:$B$1006,B471&amp;".*",E472:$E$1006),SUM(F471:AS471))))</f>
        <v>0</v>
      </c>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row>
    <row r="472" spans="1:45" x14ac:dyDescent="0.35">
      <c r="A472" s="10"/>
      <c r="B472" s="37" t="str">
        <f>IF(A471="","-",IF(A472="","←",IF(OR(A472="cash request - advance",A472="cash request - reimbursement"),SUM(COUNTIF($A$5:A471,"cash request - advance"),COUNTIF($A$5:A471,"cash request - reimbursement"))+1,IF(OR(A472&lt;&gt;"cash request - advance",A472&lt;&gt;"cash request - reimbursement"),B471+0.01&amp;"",))))</f>
        <v>-</v>
      </c>
      <c r="C472" s="18"/>
      <c r="D472" s="19"/>
      <c r="E472" s="38">
        <f>IF(A472="advance - expended to date",0,IF(AND(A471="",A472&lt;&gt;""),"ERROR-MISSING RECORD TYPE ABOVE",IF(OR(A472="cash request - advance",A472="cash request - reimbursement"),SUMIF(B473:$B$1006,B472&amp;".*",E473:$E$1006),SUM(F472:AS472))))</f>
        <v>0</v>
      </c>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row>
    <row r="473" spans="1:45" x14ac:dyDescent="0.35">
      <c r="A473" s="10"/>
      <c r="B473" s="37" t="str">
        <f>IF(A472="","-",IF(A473="","←",IF(OR(A473="cash request - advance",A473="cash request - reimbursement"),SUM(COUNTIF($A$5:A472,"cash request - advance"),COUNTIF($A$5:A472,"cash request - reimbursement"))+1,IF(OR(A473&lt;&gt;"cash request - advance",A473&lt;&gt;"cash request - reimbursement"),B472+0.01&amp;"",))))</f>
        <v>-</v>
      </c>
      <c r="C473" s="18"/>
      <c r="D473" s="19"/>
      <c r="E473" s="38">
        <f>IF(A473="advance - expended to date",0,IF(AND(A472="",A473&lt;&gt;""),"ERROR-MISSING RECORD TYPE ABOVE",IF(OR(A473="cash request - advance",A473="cash request - reimbursement"),SUMIF(B474:$B$1006,B473&amp;".*",E474:$E$1006),SUM(F473:AS473))))</f>
        <v>0</v>
      </c>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row>
    <row r="474" spans="1:45" x14ac:dyDescent="0.35">
      <c r="A474" s="10"/>
      <c r="B474" s="37" t="str">
        <f>IF(A473="","-",IF(A474="","←",IF(OR(A474="cash request - advance",A474="cash request - reimbursement"),SUM(COUNTIF($A$5:A473,"cash request - advance"),COUNTIF($A$5:A473,"cash request - reimbursement"))+1,IF(OR(A474&lt;&gt;"cash request - advance",A474&lt;&gt;"cash request - reimbursement"),B473+0.01&amp;"",))))</f>
        <v>-</v>
      </c>
      <c r="C474" s="18"/>
      <c r="D474" s="19"/>
      <c r="E474" s="38">
        <f>IF(A474="advance - expended to date",0,IF(AND(A473="",A474&lt;&gt;""),"ERROR-MISSING RECORD TYPE ABOVE",IF(OR(A474="cash request - advance",A474="cash request - reimbursement"),SUMIF(B475:$B$1006,B474&amp;".*",E475:$E$1006),SUM(F474:AS474))))</f>
        <v>0</v>
      </c>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row>
    <row r="475" spans="1:45" x14ac:dyDescent="0.35">
      <c r="A475" s="10"/>
      <c r="B475" s="37" t="str">
        <f>IF(A474="","-",IF(A475="","←",IF(OR(A475="cash request - advance",A475="cash request - reimbursement"),SUM(COUNTIF($A$5:A474,"cash request - advance"),COUNTIF($A$5:A474,"cash request - reimbursement"))+1,IF(OR(A475&lt;&gt;"cash request - advance",A475&lt;&gt;"cash request - reimbursement"),B474+0.01&amp;"",))))</f>
        <v>-</v>
      </c>
      <c r="C475" s="18"/>
      <c r="D475" s="19"/>
      <c r="E475" s="38">
        <f>IF(A475="advance - expended to date",0,IF(AND(A474="",A475&lt;&gt;""),"ERROR-MISSING RECORD TYPE ABOVE",IF(OR(A475="cash request - advance",A475="cash request - reimbursement"),SUMIF(B476:$B$1006,B475&amp;".*",E476:$E$1006),SUM(F475:AS475))))</f>
        <v>0</v>
      </c>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row>
    <row r="476" spans="1:45" x14ac:dyDescent="0.35">
      <c r="A476" s="10"/>
      <c r="B476" s="37" t="str">
        <f>IF(A475="","-",IF(A476="","←",IF(OR(A476="cash request - advance",A476="cash request - reimbursement"),SUM(COUNTIF($A$5:A475,"cash request - advance"),COUNTIF($A$5:A475,"cash request - reimbursement"))+1,IF(OR(A476&lt;&gt;"cash request - advance",A476&lt;&gt;"cash request - reimbursement"),B475+0.01&amp;"",))))</f>
        <v>-</v>
      </c>
      <c r="C476" s="18"/>
      <c r="D476" s="19"/>
      <c r="E476" s="38">
        <f>IF(A476="advance - expended to date",0,IF(AND(A475="",A476&lt;&gt;""),"ERROR-MISSING RECORD TYPE ABOVE",IF(OR(A476="cash request - advance",A476="cash request - reimbursement"),SUMIF(B477:$B$1006,B476&amp;".*",E477:$E$1006),SUM(F476:AS476))))</f>
        <v>0</v>
      </c>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row>
    <row r="477" spans="1:45" x14ac:dyDescent="0.35">
      <c r="A477" s="10"/>
      <c r="B477" s="37" t="str">
        <f>IF(A476="","-",IF(A477="","←",IF(OR(A477="cash request - advance",A477="cash request - reimbursement"),SUM(COUNTIF($A$5:A476,"cash request - advance"),COUNTIF($A$5:A476,"cash request - reimbursement"))+1,IF(OR(A477&lt;&gt;"cash request - advance",A477&lt;&gt;"cash request - reimbursement"),B476+0.01&amp;"",))))</f>
        <v>-</v>
      </c>
      <c r="C477" s="18"/>
      <c r="D477" s="19"/>
      <c r="E477" s="38">
        <f>IF(A477="advance - expended to date",0,IF(AND(A476="",A477&lt;&gt;""),"ERROR-MISSING RECORD TYPE ABOVE",IF(OR(A477="cash request - advance",A477="cash request - reimbursement"),SUMIF(B478:$B$1006,B477&amp;".*",E478:$E$1006),SUM(F477:AS477))))</f>
        <v>0</v>
      </c>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row>
    <row r="478" spans="1:45" x14ac:dyDescent="0.35">
      <c r="A478" s="10"/>
      <c r="B478" s="37" t="str">
        <f>IF(A477="","-",IF(A478="","←",IF(OR(A478="cash request - advance",A478="cash request - reimbursement"),SUM(COUNTIF($A$5:A477,"cash request - advance"),COUNTIF($A$5:A477,"cash request - reimbursement"))+1,IF(OR(A478&lt;&gt;"cash request - advance",A478&lt;&gt;"cash request - reimbursement"),B477+0.01&amp;"",))))</f>
        <v>-</v>
      </c>
      <c r="C478" s="18"/>
      <c r="D478" s="19"/>
      <c r="E478" s="38">
        <f>IF(A478="advance - expended to date",0,IF(AND(A477="",A478&lt;&gt;""),"ERROR-MISSING RECORD TYPE ABOVE",IF(OR(A478="cash request - advance",A478="cash request - reimbursement"),SUMIF(B479:$B$1006,B478&amp;".*",E479:$E$1006),SUM(F478:AS478))))</f>
        <v>0</v>
      </c>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row>
    <row r="479" spans="1:45" x14ac:dyDescent="0.35">
      <c r="A479" s="10"/>
      <c r="B479" s="37" t="str">
        <f>IF(A478="","-",IF(A479="","←",IF(OR(A479="cash request - advance",A479="cash request - reimbursement"),SUM(COUNTIF($A$5:A478,"cash request - advance"),COUNTIF($A$5:A478,"cash request - reimbursement"))+1,IF(OR(A479&lt;&gt;"cash request - advance",A479&lt;&gt;"cash request - reimbursement"),B478+0.01&amp;"",))))</f>
        <v>-</v>
      </c>
      <c r="C479" s="18"/>
      <c r="D479" s="19"/>
      <c r="E479" s="38">
        <f>IF(A479="advance - expended to date",0,IF(AND(A478="",A479&lt;&gt;""),"ERROR-MISSING RECORD TYPE ABOVE",IF(OR(A479="cash request - advance",A479="cash request - reimbursement"),SUMIF(B480:$B$1006,B479&amp;".*",E480:$E$1006),SUM(F479:AS479))))</f>
        <v>0</v>
      </c>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row>
    <row r="480" spans="1:45" x14ac:dyDescent="0.35">
      <c r="A480" s="10"/>
      <c r="B480" s="37" t="str">
        <f>IF(A479="","-",IF(A480="","←",IF(OR(A480="cash request - advance",A480="cash request - reimbursement"),SUM(COUNTIF($A$5:A479,"cash request - advance"),COUNTIF($A$5:A479,"cash request - reimbursement"))+1,IF(OR(A480&lt;&gt;"cash request - advance",A480&lt;&gt;"cash request - reimbursement"),B479+0.01&amp;"",))))</f>
        <v>-</v>
      </c>
      <c r="C480" s="18"/>
      <c r="D480" s="19"/>
      <c r="E480" s="38">
        <f>IF(A480="advance - expended to date",0,IF(AND(A479="",A480&lt;&gt;""),"ERROR-MISSING RECORD TYPE ABOVE",IF(OR(A480="cash request - advance",A480="cash request - reimbursement"),SUMIF(B481:$B$1006,B480&amp;".*",E481:$E$1006),SUM(F480:AS480))))</f>
        <v>0</v>
      </c>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row>
    <row r="481" spans="1:45" x14ac:dyDescent="0.35">
      <c r="A481" s="10"/>
      <c r="B481" s="37" t="str">
        <f>IF(A480="","-",IF(A481="","←",IF(OR(A481="cash request - advance",A481="cash request - reimbursement"),SUM(COUNTIF($A$5:A480,"cash request - advance"),COUNTIF($A$5:A480,"cash request - reimbursement"))+1,IF(OR(A481&lt;&gt;"cash request - advance",A481&lt;&gt;"cash request - reimbursement"),B480+0.01&amp;"",))))</f>
        <v>-</v>
      </c>
      <c r="C481" s="18"/>
      <c r="D481" s="19"/>
      <c r="E481" s="38">
        <f>IF(A481="advance - expended to date",0,IF(AND(A480="",A481&lt;&gt;""),"ERROR-MISSING RECORD TYPE ABOVE",IF(OR(A481="cash request - advance",A481="cash request - reimbursement"),SUMIF(B482:$B$1006,B481&amp;".*",E482:$E$1006),SUM(F481:AS481))))</f>
        <v>0</v>
      </c>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row>
    <row r="482" spans="1:45" x14ac:dyDescent="0.35">
      <c r="A482" s="10"/>
      <c r="B482" s="37" t="str">
        <f>IF(A481="","-",IF(A482="","←",IF(OR(A482="cash request - advance",A482="cash request - reimbursement"),SUM(COUNTIF($A$5:A481,"cash request - advance"),COUNTIF($A$5:A481,"cash request - reimbursement"))+1,IF(OR(A482&lt;&gt;"cash request - advance",A482&lt;&gt;"cash request - reimbursement"),B481+0.01&amp;"",))))</f>
        <v>-</v>
      </c>
      <c r="C482" s="18"/>
      <c r="D482" s="19"/>
      <c r="E482" s="38">
        <f>IF(A482="advance - expended to date",0,IF(AND(A481="",A482&lt;&gt;""),"ERROR-MISSING RECORD TYPE ABOVE",IF(OR(A482="cash request - advance",A482="cash request - reimbursement"),SUMIF(B483:$B$1006,B482&amp;".*",E483:$E$1006),SUM(F482:AS482))))</f>
        <v>0</v>
      </c>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row>
    <row r="483" spans="1:45" x14ac:dyDescent="0.35">
      <c r="A483" s="10"/>
      <c r="B483" s="37" t="str">
        <f>IF(A482="","-",IF(A483="","←",IF(OR(A483="cash request - advance",A483="cash request - reimbursement"),SUM(COUNTIF($A$5:A482,"cash request - advance"),COUNTIF($A$5:A482,"cash request - reimbursement"))+1,IF(OR(A483&lt;&gt;"cash request - advance",A483&lt;&gt;"cash request - reimbursement"),B482+0.01&amp;"",))))</f>
        <v>-</v>
      </c>
      <c r="C483" s="18"/>
      <c r="D483" s="19"/>
      <c r="E483" s="38">
        <f>IF(A483="advance - expended to date",0,IF(AND(A482="",A483&lt;&gt;""),"ERROR-MISSING RECORD TYPE ABOVE",IF(OR(A483="cash request - advance",A483="cash request - reimbursement"),SUMIF(B484:$B$1006,B483&amp;".*",E484:$E$1006),SUM(F483:AS483))))</f>
        <v>0</v>
      </c>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row>
    <row r="484" spans="1:45" x14ac:dyDescent="0.35">
      <c r="A484" s="10"/>
      <c r="B484" s="37" t="str">
        <f>IF(A483="","-",IF(A484="","←",IF(OR(A484="cash request - advance",A484="cash request - reimbursement"),SUM(COUNTIF($A$5:A483,"cash request - advance"),COUNTIF($A$5:A483,"cash request - reimbursement"))+1,IF(OR(A484&lt;&gt;"cash request - advance",A484&lt;&gt;"cash request - reimbursement"),B483+0.01&amp;"",))))</f>
        <v>-</v>
      </c>
      <c r="C484" s="18"/>
      <c r="D484" s="19"/>
      <c r="E484" s="38">
        <f>IF(A484="advance - expended to date",0,IF(AND(A483="",A484&lt;&gt;""),"ERROR-MISSING RECORD TYPE ABOVE",IF(OR(A484="cash request - advance",A484="cash request - reimbursement"),SUMIF(B485:$B$1006,B484&amp;".*",E485:$E$1006),SUM(F484:AS484))))</f>
        <v>0</v>
      </c>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row>
    <row r="485" spans="1:45" x14ac:dyDescent="0.35">
      <c r="A485" s="10"/>
      <c r="B485" s="37" t="str">
        <f>IF(A484="","-",IF(A485="","←",IF(OR(A485="cash request - advance",A485="cash request - reimbursement"),SUM(COUNTIF($A$5:A484,"cash request - advance"),COUNTIF($A$5:A484,"cash request - reimbursement"))+1,IF(OR(A485&lt;&gt;"cash request - advance",A485&lt;&gt;"cash request - reimbursement"),B484+0.01&amp;"",))))</f>
        <v>-</v>
      </c>
      <c r="C485" s="18"/>
      <c r="D485" s="19"/>
      <c r="E485" s="38">
        <f>IF(A485="advance - expended to date",0,IF(AND(A484="",A485&lt;&gt;""),"ERROR-MISSING RECORD TYPE ABOVE",IF(OR(A485="cash request - advance",A485="cash request - reimbursement"),SUMIF(B486:$B$1006,B485&amp;".*",E486:$E$1006),SUM(F485:AS485))))</f>
        <v>0</v>
      </c>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row>
    <row r="486" spans="1:45" x14ac:dyDescent="0.35">
      <c r="A486" s="10"/>
      <c r="B486" s="37" t="str">
        <f>IF(A485="","-",IF(A486="","←",IF(OR(A486="cash request - advance",A486="cash request - reimbursement"),SUM(COUNTIF($A$5:A485,"cash request - advance"),COUNTIF($A$5:A485,"cash request - reimbursement"))+1,IF(OR(A486&lt;&gt;"cash request - advance",A486&lt;&gt;"cash request - reimbursement"),B485+0.01&amp;"",))))</f>
        <v>-</v>
      </c>
      <c r="C486" s="18"/>
      <c r="D486" s="19"/>
      <c r="E486" s="38">
        <f>IF(A486="advance - expended to date",0,IF(AND(A485="",A486&lt;&gt;""),"ERROR-MISSING RECORD TYPE ABOVE",IF(OR(A486="cash request - advance",A486="cash request - reimbursement"),SUMIF(B487:$B$1006,B486&amp;".*",E487:$E$1006),SUM(F486:AS486))))</f>
        <v>0</v>
      </c>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row>
    <row r="487" spans="1:45" x14ac:dyDescent="0.35">
      <c r="A487" s="10"/>
      <c r="B487" s="37" t="str">
        <f>IF(A486="","-",IF(A487="","←",IF(OR(A487="cash request - advance",A487="cash request - reimbursement"),SUM(COUNTIF($A$5:A486,"cash request - advance"),COUNTIF($A$5:A486,"cash request - reimbursement"))+1,IF(OR(A487&lt;&gt;"cash request - advance",A487&lt;&gt;"cash request - reimbursement"),B486+0.01&amp;"",))))</f>
        <v>-</v>
      </c>
      <c r="C487" s="18"/>
      <c r="D487" s="19"/>
      <c r="E487" s="38">
        <f>IF(A487="advance - expended to date",0,IF(AND(A486="",A487&lt;&gt;""),"ERROR-MISSING RECORD TYPE ABOVE",IF(OR(A487="cash request - advance",A487="cash request - reimbursement"),SUMIF(B488:$B$1006,B487&amp;".*",E488:$E$1006),SUM(F487:AS487))))</f>
        <v>0</v>
      </c>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row>
    <row r="488" spans="1:45" x14ac:dyDescent="0.35">
      <c r="A488" s="10"/>
      <c r="B488" s="37" t="str">
        <f>IF(A487="","-",IF(A488="","←",IF(OR(A488="cash request - advance",A488="cash request - reimbursement"),SUM(COUNTIF($A$5:A487,"cash request - advance"),COUNTIF($A$5:A487,"cash request - reimbursement"))+1,IF(OR(A488&lt;&gt;"cash request - advance",A488&lt;&gt;"cash request - reimbursement"),B487+0.01&amp;"",))))</f>
        <v>-</v>
      </c>
      <c r="C488" s="18"/>
      <c r="D488" s="19"/>
      <c r="E488" s="38">
        <f>IF(A488="advance - expended to date",0,IF(AND(A487="",A488&lt;&gt;""),"ERROR-MISSING RECORD TYPE ABOVE",IF(OR(A488="cash request - advance",A488="cash request - reimbursement"),SUMIF(B489:$B$1006,B488&amp;".*",E489:$E$1006),SUM(F488:AS488))))</f>
        <v>0</v>
      </c>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row>
    <row r="489" spans="1:45" x14ac:dyDescent="0.35">
      <c r="A489" s="10"/>
      <c r="B489" s="37" t="str">
        <f>IF(A488="","-",IF(A489="","←",IF(OR(A489="cash request - advance",A489="cash request - reimbursement"),SUM(COUNTIF($A$5:A488,"cash request - advance"),COUNTIF($A$5:A488,"cash request - reimbursement"))+1,IF(OR(A489&lt;&gt;"cash request - advance",A489&lt;&gt;"cash request - reimbursement"),B488+0.01&amp;"",))))</f>
        <v>-</v>
      </c>
      <c r="C489" s="18"/>
      <c r="D489" s="19"/>
      <c r="E489" s="38">
        <f>IF(A489="advance - expended to date",0,IF(AND(A488="",A489&lt;&gt;""),"ERROR-MISSING RECORD TYPE ABOVE",IF(OR(A489="cash request - advance",A489="cash request - reimbursement"),SUMIF(B490:$B$1006,B489&amp;".*",E490:$E$1006),SUM(F489:AS489))))</f>
        <v>0</v>
      </c>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row>
    <row r="490" spans="1:45" x14ac:dyDescent="0.35">
      <c r="A490" s="10"/>
      <c r="B490" s="37" t="str">
        <f>IF(A489="","-",IF(A490="","←",IF(OR(A490="cash request - advance",A490="cash request - reimbursement"),SUM(COUNTIF($A$5:A489,"cash request - advance"),COUNTIF($A$5:A489,"cash request - reimbursement"))+1,IF(OR(A490&lt;&gt;"cash request - advance",A490&lt;&gt;"cash request - reimbursement"),B489+0.01&amp;"",))))</f>
        <v>-</v>
      </c>
      <c r="C490" s="18"/>
      <c r="D490" s="19"/>
      <c r="E490" s="38">
        <f>IF(A490="advance - expended to date",0,IF(AND(A489="",A490&lt;&gt;""),"ERROR-MISSING RECORD TYPE ABOVE",IF(OR(A490="cash request - advance",A490="cash request - reimbursement"),SUMIF(B491:$B$1006,B490&amp;".*",E491:$E$1006),SUM(F490:AS490))))</f>
        <v>0</v>
      </c>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row>
    <row r="491" spans="1:45" x14ac:dyDescent="0.35">
      <c r="A491" s="10"/>
      <c r="B491" s="37" t="str">
        <f>IF(A490="","-",IF(A491="","←",IF(OR(A491="cash request - advance",A491="cash request - reimbursement"),SUM(COUNTIF($A$5:A490,"cash request - advance"),COUNTIF($A$5:A490,"cash request - reimbursement"))+1,IF(OR(A491&lt;&gt;"cash request - advance",A491&lt;&gt;"cash request - reimbursement"),B490+0.01&amp;"",))))</f>
        <v>-</v>
      </c>
      <c r="C491" s="18"/>
      <c r="D491" s="19"/>
      <c r="E491" s="38">
        <f>IF(A491="advance - expended to date",0,IF(AND(A490="",A491&lt;&gt;""),"ERROR-MISSING RECORD TYPE ABOVE",IF(OR(A491="cash request - advance",A491="cash request - reimbursement"),SUMIF(B492:$B$1006,B491&amp;".*",E492:$E$1006),SUM(F491:AS491))))</f>
        <v>0</v>
      </c>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row>
    <row r="492" spans="1:45" x14ac:dyDescent="0.35">
      <c r="A492" s="10"/>
      <c r="B492" s="37" t="str">
        <f>IF(A491="","-",IF(A492="","←",IF(OR(A492="cash request - advance",A492="cash request - reimbursement"),SUM(COUNTIF($A$5:A491,"cash request - advance"),COUNTIF($A$5:A491,"cash request - reimbursement"))+1,IF(OR(A492&lt;&gt;"cash request - advance",A492&lt;&gt;"cash request - reimbursement"),B491+0.01&amp;"",))))</f>
        <v>-</v>
      </c>
      <c r="C492" s="18"/>
      <c r="D492" s="19"/>
      <c r="E492" s="38">
        <f>IF(A492="advance - expended to date",0,IF(AND(A491="",A492&lt;&gt;""),"ERROR-MISSING RECORD TYPE ABOVE",IF(OR(A492="cash request - advance",A492="cash request - reimbursement"),SUMIF(B493:$B$1006,B492&amp;".*",E493:$E$1006),SUM(F492:AS492))))</f>
        <v>0</v>
      </c>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row>
    <row r="493" spans="1:45" x14ac:dyDescent="0.35">
      <c r="A493" s="10"/>
      <c r="B493" s="37" t="str">
        <f>IF(A492="","-",IF(A493="","←",IF(OR(A493="cash request - advance",A493="cash request - reimbursement"),SUM(COUNTIF($A$5:A492,"cash request - advance"),COUNTIF($A$5:A492,"cash request - reimbursement"))+1,IF(OR(A493&lt;&gt;"cash request - advance",A493&lt;&gt;"cash request - reimbursement"),B492+0.01&amp;"",))))</f>
        <v>-</v>
      </c>
      <c r="C493" s="18"/>
      <c r="D493" s="19"/>
      <c r="E493" s="38">
        <f>IF(A493="advance - expended to date",0,IF(AND(A492="",A493&lt;&gt;""),"ERROR-MISSING RECORD TYPE ABOVE",IF(OR(A493="cash request - advance",A493="cash request - reimbursement"),SUMIF(B494:$B$1006,B493&amp;".*",E494:$E$1006),SUM(F493:AS493))))</f>
        <v>0</v>
      </c>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row>
    <row r="494" spans="1:45" x14ac:dyDescent="0.35">
      <c r="A494" s="10"/>
      <c r="B494" s="37" t="str">
        <f>IF(A493="","-",IF(A494="","←",IF(OR(A494="cash request - advance",A494="cash request - reimbursement"),SUM(COUNTIF($A$5:A493,"cash request - advance"),COUNTIF($A$5:A493,"cash request - reimbursement"))+1,IF(OR(A494&lt;&gt;"cash request - advance",A494&lt;&gt;"cash request - reimbursement"),B493+0.01&amp;"",))))</f>
        <v>-</v>
      </c>
      <c r="C494" s="18"/>
      <c r="D494" s="19"/>
      <c r="E494" s="38">
        <f>IF(A494="advance - expended to date",0,IF(AND(A493="",A494&lt;&gt;""),"ERROR-MISSING RECORD TYPE ABOVE",IF(OR(A494="cash request - advance",A494="cash request - reimbursement"),SUMIF(B495:$B$1006,B494&amp;".*",E495:$E$1006),SUM(F494:AS494))))</f>
        <v>0</v>
      </c>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row>
    <row r="495" spans="1:45" x14ac:dyDescent="0.35">
      <c r="A495" s="10"/>
      <c r="B495" s="37" t="str">
        <f>IF(A494="","-",IF(A495="","←",IF(OR(A495="cash request - advance",A495="cash request - reimbursement"),SUM(COUNTIF($A$5:A494,"cash request - advance"),COUNTIF($A$5:A494,"cash request - reimbursement"))+1,IF(OR(A495&lt;&gt;"cash request - advance",A495&lt;&gt;"cash request - reimbursement"),B494+0.01&amp;"",))))</f>
        <v>-</v>
      </c>
      <c r="C495" s="18"/>
      <c r="D495" s="19"/>
      <c r="E495" s="38">
        <f>IF(A495="advance - expended to date",0,IF(AND(A494="",A495&lt;&gt;""),"ERROR-MISSING RECORD TYPE ABOVE",IF(OR(A495="cash request - advance",A495="cash request - reimbursement"),SUMIF(B496:$B$1006,B495&amp;".*",E496:$E$1006),SUM(F495:AS495))))</f>
        <v>0</v>
      </c>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row>
    <row r="496" spans="1:45" x14ac:dyDescent="0.35">
      <c r="A496" s="10"/>
      <c r="B496" s="37" t="str">
        <f>IF(A495="","-",IF(A496="","←",IF(OR(A496="cash request - advance",A496="cash request - reimbursement"),SUM(COUNTIF($A$5:A495,"cash request - advance"),COUNTIF($A$5:A495,"cash request - reimbursement"))+1,IF(OR(A496&lt;&gt;"cash request - advance",A496&lt;&gt;"cash request - reimbursement"),B495+0.01&amp;"",))))</f>
        <v>-</v>
      </c>
      <c r="C496" s="18"/>
      <c r="D496" s="19"/>
      <c r="E496" s="38">
        <f>IF(A496="advance - expended to date",0,IF(AND(A495="",A496&lt;&gt;""),"ERROR-MISSING RECORD TYPE ABOVE",IF(OR(A496="cash request - advance",A496="cash request - reimbursement"),SUMIF(B497:$B$1006,B496&amp;".*",E497:$E$1006),SUM(F496:AS496))))</f>
        <v>0</v>
      </c>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row>
    <row r="497" spans="1:45" x14ac:dyDescent="0.35">
      <c r="A497" s="10"/>
      <c r="B497" s="37" t="str">
        <f>IF(A496="","-",IF(A497="","←",IF(OR(A497="cash request - advance",A497="cash request - reimbursement"),SUM(COUNTIF($A$5:A496,"cash request - advance"),COUNTIF($A$5:A496,"cash request - reimbursement"))+1,IF(OR(A497&lt;&gt;"cash request - advance",A497&lt;&gt;"cash request - reimbursement"),B496+0.01&amp;"",))))</f>
        <v>-</v>
      </c>
      <c r="C497" s="18"/>
      <c r="D497" s="19"/>
      <c r="E497" s="38">
        <f>IF(A497="advance - expended to date",0,IF(AND(A496="",A497&lt;&gt;""),"ERROR-MISSING RECORD TYPE ABOVE",IF(OR(A497="cash request - advance",A497="cash request - reimbursement"),SUMIF(B498:$B$1006,B497&amp;".*",E498:$E$1006),SUM(F497:AS497))))</f>
        <v>0</v>
      </c>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row>
    <row r="498" spans="1:45" x14ac:dyDescent="0.35">
      <c r="A498" s="10"/>
      <c r="B498" s="37" t="str">
        <f>IF(A497="","-",IF(A498="","←",IF(OR(A498="cash request - advance",A498="cash request - reimbursement"),SUM(COUNTIF($A$5:A497,"cash request - advance"),COUNTIF($A$5:A497,"cash request - reimbursement"))+1,IF(OR(A498&lt;&gt;"cash request - advance",A498&lt;&gt;"cash request - reimbursement"),B497+0.01&amp;"",))))</f>
        <v>-</v>
      </c>
      <c r="C498" s="18"/>
      <c r="D498" s="19"/>
      <c r="E498" s="38">
        <f>IF(A498="advance - expended to date",0,IF(AND(A497="",A498&lt;&gt;""),"ERROR-MISSING RECORD TYPE ABOVE",IF(OR(A498="cash request - advance",A498="cash request - reimbursement"),SUMIF(B499:$B$1006,B498&amp;".*",E499:$E$1006),SUM(F498:AS498))))</f>
        <v>0</v>
      </c>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row>
    <row r="499" spans="1:45" x14ac:dyDescent="0.35">
      <c r="A499" s="10"/>
      <c r="B499" s="37" t="str">
        <f>IF(A498="","-",IF(A499="","←",IF(OR(A499="cash request - advance",A499="cash request - reimbursement"),SUM(COUNTIF($A$5:A498,"cash request - advance"),COUNTIF($A$5:A498,"cash request - reimbursement"))+1,IF(OR(A499&lt;&gt;"cash request - advance",A499&lt;&gt;"cash request - reimbursement"),B498+0.01&amp;"",))))</f>
        <v>-</v>
      </c>
      <c r="C499" s="18"/>
      <c r="D499" s="19"/>
      <c r="E499" s="38">
        <f>IF(A499="advance - expended to date",0,IF(AND(A498="",A499&lt;&gt;""),"ERROR-MISSING RECORD TYPE ABOVE",IF(OR(A499="cash request - advance",A499="cash request - reimbursement"),SUMIF(B500:$B$1006,B499&amp;".*",E500:$E$1006),SUM(F499:AS499))))</f>
        <v>0</v>
      </c>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row>
    <row r="500" spans="1:45" x14ac:dyDescent="0.35">
      <c r="A500" s="10"/>
      <c r="B500" s="37" t="str">
        <f>IF(A499="","-",IF(A500="","←",IF(OR(A500="cash request - advance",A500="cash request - reimbursement"),SUM(COUNTIF($A$5:A499,"cash request - advance"),COUNTIF($A$5:A499,"cash request - reimbursement"))+1,IF(OR(A500&lt;&gt;"cash request - advance",A500&lt;&gt;"cash request - reimbursement"),B499+0.01&amp;"",))))</f>
        <v>-</v>
      </c>
      <c r="C500" s="18"/>
      <c r="D500" s="19"/>
      <c r="E500" s="38">
        <f>IF(A500="advance - expended to date",0,IF(AND(A499="",A500&lt;&gt;""),"ERROR-MISSING RECORD TYPE ABOVE",IF(OR(A500="cash request - advance",A500="cash request - reimbursement"),SUMIF(B501:$B$1006,B500&amp;".*",E501:$E$1006),SUM(F500:AS500))))</f>
        <v>0</v>
      </c>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row>
    <row r="501" spans="1:45" x14ac:dyDescent="0.35">
      <c r="A501" s="10"/>
      <c r="B501" s="37" t="str">
        <f>IF(A500="","-",IF(A501="","←",IF(OR(A501="cash request - advance",A501="cash request - reimbursement"),SUM(COUNTIF($A$5:A500,"cash request - advance"),COUNTIF($A$5:A500,"cash request - reimbursement"))+1,IF(OR(A501&lt;&gt;"cash request - advance",A501&lt;&gt;"cash request - reimbursement"),B500+0.01&amp;"",))))</f>
        <v>-</v>
      </c>
      <c r="C501" s="18"/>
      <c r="D501" s="19"/>
      <c r="E501" s="38">
        <f>IF(A501="advance - expended to date",0,IF(AND(A500="",A501&lt;&gt;""),"ERROR-MISSING RECORD TYPE ABOVE",IF(OR(A501="cash request - advance",A501="cash request - reimbursement"),SUMIF(B502:$B$1006,B501&amp;".*",E502:$E$1006),SUM(F501:AS501))))</f>
        <v>0</v>
      </c>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row>
    <row r="502" spans="1:45" x14ac:dyDescent="0.35">
      <c r="A502" s="10"/>
      <c r="B502" s="37" t="str">
        <f>IF(A501="","-",IF(A502="","←",IF(OR(A502="cash request - advance",A502="cash request - reimbursement"),SUM(COUNTIF($A$5:A501,"cash request - advance"),COUNTIF($A$5:A501,"cash request - reimbursement"))+1,IF(OR(A502&lt;&gt;"cash request - advance",A502&lt;&gt;"cash request - reimbursement"),B501+0.01&amp;"",))))</f>
        <v>-</v>
      </c>
      <c r="C502" s="18"/>
      <c r="D502" s="19"/>
      <c r="E502" s="38">
        <f>IF(A502="advance - expended to date",0,IF(AND(A501="",A502&lt;&gt;""),"ERROR-MISSING RECORD TYPE ABOVE",IF(OR(A502="cash request - advance",A502="cash request - reimbursement"),SUMIF(B503:$B$1006,B502&amp;".*",E503:$E$1006),SUM(F502:AS502))))</f>
        <v>0</v>
      </c>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row>
    <row r="503" spans="1:45" x14ac:dyDescent="0.35">
      <c r="A503" s="10"/>
      <c r="B503" s="37" t="str">
        <f>IF(A502="","-",IF(A503="","←",IF(OR(A503="cash request - advance",A503="cash request - reimbursement"),SUM(COUNTIF($A$5:A502,"cash request - advance"),COUNTIF($A$5:A502,"cash request - reimbursement"))+1,IF(OR(A503&lt;&gt;"cash request - advance",A503&lt;&gt;"cash request - reimbursement"),B502+0.01&amp;"",))))</f>
        <v>-</v>
      </c>
      <c r="C503" s="18"/>
      <c r="D503" s="19"/>
      <c r="E503" s="38">
        <f>IF(A503="advance - expended to date",0,IF(AND(A502="",A503&lt;&gt;""),"ERROR-MISSING RECORD TYPE ABOVE",IF(OR(A503="cash request - advance",A503="cash request - reimbursement"),SUMIF(B504:$B$1006,B503&amp;".*",E504:$E$1006),SUM(F503:AS503))))</f>
        <v>0</v>
      </c>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row>
    <row r="504" spans="1:45" x14ac:dyDescent="0.35">
      <c r="A504" s="10"/>
      <c r="B504" s="37" t="str">
        <f>IF(A503="","-",IF(A504="","←",IF(OR(A504="cash request - advance",A504="cash request - reimbursement"),SUM(COUNTIF($A$5:A503,"cash request - advance"),COUNTIF($A$5:A503,"cash request - reimbursement"))+1,IF(OR(A504&lt;&gt;"cash request - advance",A504&lt;&gt;"cash request - reimbursement"),B503+0.01&amp;"",))))</f>
        <v>-</v>
      </c>
      <c r="C504" s="18"/>
      <c r="D504" s="19"/>
      <c r="E504" s="38">
        <f>IF(A504="advance - expended to date",0,IF(AND(A503="",A504&lt;&gt;""),"ERROR-MISSING RECORD TYPE ABOVE",IF(OR(A504="cash request - advance",A504="cash request - reimbursement"),SUMIF(B505:$B$1006,B504&amp;".*",E505:$E$1006),SUM(F504:AS504))))</f>
        <v>0</v>
      </c>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row>
    <row r="505" spans="1:45" x14ac:dyDescent="0.35">
      <c r="A505" s="10"/>
      <c r="B505" s="37" t="str">
        <f>IF(A504="","-",IF(A505="","←",IF(OR(A505="cash request - advance",A505="cash request - reimbursement"),SUM(COUNTIF($A$5:A504,"cash request - advance"),COUNTIF($A$5:A504,"cash request - reimbursement"))+1,IF(OR(A505&lt;&gt;"cash request - advance",A505&lt;&gt;"cash request - reimbursement"),B504+0.01&amp;"",))))</f>
        <v>-</v>
      </c>
      <c r="C505" s="18"/>
      <c r="D505" s="19"/>
      <c r="E505" s="38">
        <f>IF(A505="advance - expended to date",0,IF(AND(A504="",A505&lt;&gt;""),"ERROR-MISSING RECORD TYPE ABOVE",IF(OR(A505="cash request - advance",A505="cash request - reimbursement"),SUMIF(B506:$B$1006,B505&amp;".*",E506:$E$1006),SUM(F505:AS505))))</f>
        <v>0</v>
      </c>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row>
    <row r="506" spans="1:45" x14ac:dyDescent="0.35">
      <c r="A506" s="10"/>
      <c r="B506" s="37" t="str">
        <f>IF(A505="","-",IF(A506="","←",IF(OR(A506="cash request - advance",A506="cash request - reimbursement"),SUM(COUNTIF($A$5:A505,"cash request - advance"),COUNTIF($A$5:A505,"cash request - reimbursement"))+1,IF(OR(A506&lt;&gt;"cash request - advance",A506&lt;&gt;"cash request - reimbursement"),B505+0.01&amp;"",))))</f>
        <v>-</v>
      </c>
      <c r="C506" s="18"/>
      <c r="D506" s="19"/>
      <c r="E506" s="38">
        <f>IF(A506="advance - expended to date",0,IF(AND(A505="",A506&lt;&gt;""),"ERROR-MISSING RECORD TYPE ABOVE",IF(OR(A506="cash request - advance",A506="cash request - reimbursement"),SUMIF(B507:$B$1006,B506&amp;".*",E507:$E$1006),SUM(F506:AS506))))</f>
        <v>0</v>
      </c>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row>
    <row r="507" spans="1:45" x14ac:dyDescent="0.35">
      <c r="A507" s="10"/>
      <c r="B507" s="37" t="str">
        <f>IF(A506="","-",IF(A507="","←",IF(OR(A507="cash request - advance",A507="cash request - reimbursement"),SUM(COUNTIF($A$5:A506,"cash request - advance"),COUNTIF($A$5:A506,"cash request - reimbursement"))+1,IF(OR(A507&lt;&gt;"cash request - advance",A507&lt;&gt;"cash request - reimbursement"),B506+0.01&amp;"",))))</f>
        <v>-</v>
      </c>
      <c r="C507" s="18"/>
      <c r="D507" s="19"/>
      <c r="E507" s="38">
        <f>IF(A507="advance - expended to date",0,IF(AND(A506="",A507&lt;&gt;""),"ERROR-MISSING RECORD TYPE ABOVE",IF(OR(A507="cash request - advance",A507="cash request - reimbursement"),SUMIF(B508:$B$1006,B507&amp;".*",E508:$E$1006),SUM(F507:AS507))))</f>
        <v>0</v>
      </c>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row>
    <row r="508" spans="1:45" x14ac:dyDescent="0.35">
      <c r="A508" s="10"/>
      <c r="B508" s="37" t="str">
        <f>IF(A507="","-",IF(A508="","←",IF(OR(A508="cash request - advance",A508="cash request - reimbursement"),SUM(COUNTIF($A$5:A507,"cash request - advance"),COUNTIF($A$5:A507,"cash request - reimbursement"))+1,IF(OR(A508&lt;&gt;"cash request - advance",A508&lt;&gt;"cash request - reimbursement"),B507+0.01&amp;"",))))</f>
        <v>-</v>
      </c>
      <c r="C508" s="18"/>
      <c r="D508" s="19"/>
      <c r="E508" s="38">
        <f>IF(A508="advance - expended to date",0,IF(AND(A507="",A508&lt;&gt;""),"ERROR-MISSING RECORD TYPE ABOVE",IF(OR(A508="cash request - advance",A508="cash request - reimbursement"),SUMIF(B509:$B$1006,B508&amp;".*",E509:$E$1006),SUM(F508:AS508))))</f>
        <v>0</v>
      </c>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row>
    <row r="509" spans="1:45" x14ac:dyDescent="0.35">
      <c r="A509" s="10"/>
      <c r="B509" s="37" t="str">
        <f>IF(A508="","-",IF(A509="","←",IF(OR(A509="cash request - advance",A509="cash request - reimbursement"),SUM(COUNTIF($A$5:A508,"cash request - advance"),COUNTIF($A$5:A508,"cash request - reimbursement"))+1,IF(OR(A509&lt;&gt;"cash request - advance",A509&lt;&gt;"cash request - reimbursement"),B508+0.01&amp;"",))))</f>
        <v>-</v>
      </c>
      <c r="C509" s="18"/>
      <c r="D509" s="19"/>
      <c r="E509" s="38">
        <f>IF(A509="advance - expended to date",0,IF(AND(A508="",A509&lt;&gt;""),"ERROR-MISSING RECORD TYPE ABOVE",IF(OR(A509="cash request - advance",A509="cash request - reimbursement"),SUMIF(B510:$B$1006,B509&amp;".*",E510:$E$1006),SUM(F509:AS509))))</f>
        <v>0</v>
      </c>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row>
    <row r="510" spans="1:45" x14ac:dyDescent="0.35">
      <c r="A510" s="10"/>
      <c r="B510" s="37" t="str">
        <f>IF(A509="","-",IF(A510="","←",IF(OR(A510="cash request - advance",A510="cash request - reimbursement"),SUM(COUNTIF($A$5:A509,"cash request - advance"),COUNTIF($A$5:A509,"cash request - reimbursement"))+1,IF(OR(A510&lt;&gt;"cash request - advance",A510&lt;&gt;"cash request - reimbursement"),B509+0.01&amp;"",))))</f>
        <v>-</v>
      </c>
      <c r="C510" s="18"/>
      <c r="D510" s="19"/>
      <c r="E510" s="38">
        <f>IF(A510="advance - expended to date",0,IF(AND(A509="",A510&lt;&gt;""),"ERROR-MISSING RECORD TYPE ABOVE",IF(OR(A510="cash request - advance",A510="cash request - reimbursement"),SUMIF(B511:$B$1006,B510&amp;".*",E511:$E$1006),SUM(F510:AS510))))</f>
        <v>0</v>
      </c>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row>
    <row r="511" spans="1:45" x14ac:dyDescent="0.35">
      <c r="A511" s="10"/>
      <c r="B511" s="37" t="str">
        <f>IF(A510="","-",IF(A511="","←",IF(OR(A511="cash request - advance",A511="cash request - reimbursement"),SUM(COUNTIF($A$5:A510,"cash request - advance"),COUNTIF($A$5:A510,"cash request - reimbursement"))+1,IF(OR(A511&lt;&gt;"cash request - advance",A511&lt;&gt;"cash request - reimbursement"),B510+0.01&amp;"",))))</f>
        <v>-</v>
      </c>
      <c r="C511" s="18"/>
      <c r="D511" s="19"/>
      <c r="E511" s="38">
        <f>IF(A511="advance - expended to date",0,IF(AND(A510="",A511&lt;&gt;""),"ERROR-MISSING RECORD TYPE ABOVE",IF(OR(A511="cash request - advance",A511="cash request - reimbursement"),SUMIF(B512:$B$1006,B511&amp;".*",E512:$E$1006),SUM(F511:AS511))))</f>
        <v>0</v>
      </c>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row>
    <row r="512" spans="1:45" x14ac:dyDescent="0.35">
      <c r="A512" s="10"/>
      <c r="B512" s="37" t="str">
        <f>IF(A511="","-",IF(A512="","←",IF(OR(A512="cash request - advance",A512="cash request - reimbursement"),SUM(COUNTIF($A$5:A511,"cash request - advance"),COUNTIF($A$5:A511,"cash request - reimbursement"))+1,IF(OR(A512&lt;&gt;"cash request - advance",A512&lt;&gt;"cash request - reimbursement"),B511+0.01&amp;"",))))</f>
        <v>-</v>
      </c>
      <c r="C512" s="18"/>
      <c r="D512" s="19"/>
      <c r="E512" s="38">
        <f>IF(A512="advance - expended to date",0,IF(AND(A511="",A512&lt;&gt;""),"ERROR-MISSING RECORD TYPE ABOVE",IF(OR(A512="cash request - advance",A512="cash request - reimbursement"),SUMIF(B513:$B$1006,B512&amp;".*",E513:$E$1006),SUM(F512:AS512))))</f>
        <v>0</v>
      </c>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row>
    <row r="513" spans="1:45" x14ac:dyDescent="0.35">
      <c r="A513" s="10"/>
      <c r="B513" s="37" t="str">
        <f>IF(A512="","-",IF(A513="","←",IF(OR(A513="cash request - advance",A513="cash request - reimbursement"),SUM(COUNTIF($A$5:A512,"cash request - advance"),COUNTIF($A$5:A512,"cash request - reimbursement"))+1,IF(OR(A513&lt;&gt;"cash request - advance",A513&lt;&gt;"cash request - reimbursement"),B512+0.01&amp;"",))))</f>
        <v>-</v>
      </c>
      <c r="C513" s="18"/>
      <c r="D513" s="19"/>
      <c r="E513" s="38">
        <f>IF(A513="advance - expended to date",0,IF(AND(A512="",A513&lt;&gt;""),"ERROR-MISSING RECORD TYPE ABOVE",IF(OR(A513="cash request - advance",A513="cash request - reimbursement"),SUMIF(B514:$B$1006,B513&amp;".*",E514:$E$1006),SUM(F513:AS513))))</f>
        <v>0</v>
      </c>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row>
    <row r="514" spans="1:45" x14ac:dyDescent="0.35">
      <c r="A514" s="10"/>
      <c r="B514" s="37" t="str">
        <f>IF(A513="","-",IF(A514="","←",IF(OR(A514="cash request - advance",A514="cash request - reimbursement"),SUM(COUNTIF($A$5:A513,"cash request - advance"),COUNTIF($A$5:A513,"cash request - reimbursement"))+1,IF(OR(A514&lt;&gt;"cash request - advance",A514&lt;&gt;"cash request - reimbursement"),B513+0.01&amp;"",))))</f>
        <v>-</v>
      </c>
      <c r="C514" s="18"/>
      <c r="D514" s="19"/>
      <c r="E514" s="38">
        <f>IF(A514="advance - expended to date",0,IF(AND(A513="",A514&lt;&gt;""),"ERROR-MISSING RECORD TYPE ABOVE",IF(OR(A514="cash request - advance",A514="cash request - reimbursement"),SUMIF(B515:$B$1006,B514&amp;".*",E515:$E$1006),SUM(F514:AS514))))</f>
        <v>0</v>
      </c>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row>
    <row r="515" spans="1:45" x14ac:dyDescent="0.35">
      <c r="A515" s="10"/>
      <c r="B515" s="37" t="str">
        <f>IF(A514="","-",IF(A515="","←",IF(OR(A515="cash request - advance",A515="cash request - reimbursement"),SUM(COUNTIF($A$5:A514,"cash request - advance"),COUNTIF($A$5:A514,"cash request - reimbursement"))+1,IF(OR(A515&lt;&gt;"cash request - advance",A515&lt;&gt;"cash request - reimbursement"),B514+0.01&amp;"",))))</f>
        <v>-</v>
      </c>
      <c r="C515" s="18"/>
      <c r="D515" s="19"/>
      <c r="E515" s="38">
        <f>IF(A515="advance - expended to date",0,IF(AND(A514="",A515&lt;&gt;""),"ERROR-MISSING RECORD TYPE ABOVE",IF(OR(A515="cash request - advance",A515="cash request - reimbursement"),SUMIF(B516:$B$1006,B515&amp;".*",E516:$E$1006),SUM(F515:AS515))))</f>
        <v>0</v>
      </c>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row>
    <row r="516" spans="1:45" x14ac:dyDescent="0.35">
      <c r="A516" s="10"/>
      <c r="B516" s="37" t="str">
        <f>IF(A515="","-",IF(A516="","←",IF(OR(A516="cash request - advance",A516="cash request - reimbursement"),SUM(COUNTIF($A$5:A515,"cash request - advance"),COUNTIF($A$5:A515,"cash request - reimbursement"))+1,IF(OR(A516&lt;&gt;"cash request - advance",A516&lt;&gt;"cash request - reimbursement"),B515+0.01&amp;"",))))</f>
        <v>-</v>
      </c>
      <c r="C516" s="18"/>
      <c r="D516" s="19"/>
      <c r="E516" s="38">
        <f>IF(A516="advance - expended to date",0,IF(AND(A515="",A516&lt;&gt;""),"ERROR-MISSING RECORD TYPE ABOVE",IF(OR(A516="cash request - advance",A516="cash request - reimbursement"),SUMIF(B517:$B$1006,B516&amp;".*",E517:$E$1006),SUM(F516:AS516))))</f>
        <v>0</v>
      </c>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row>
    <row r="517" spans="1:45" x14ac:dyDescent="0.35">
      <c r="A517" s="10"/>
      <c r="B517" s="37" t="str">
        <f>IF(A516="","-",IF(A517="","←",IF(OR(A517="cash request - advance",A517="cash request - reimbursement"),SUM(COUNTIF($A$5:A516,"cash request - advance"),COUNTIF($A$5:A516,"cash request - reimbursement"))+1,IF(OR(A517&lt;&gt;"cash request - advance",A517&lt;&gt;"cash request - reimbursement"),B516+0.01&amp;"",))))</f>
        <v>-</v>
      </c>
      <c r="C517" s="18"/>
      <c r="D517" s="19"/>
      <c r="E517" s="38">
        <f>IF(A517="advance - expended to date",0,IF(AND(A516="",A517&lt;&gt;""),"ERROR-MISSING RECORD TYPE ABOVE",IF(OR(A517="cash request - advance",A517="cash request - reimbursement"),SUMIF(B518:$B$1006,B517&amp;".*",E518:$E$1006),SUM(F517:AS517))))</f>
        <v>0</v>
      </c>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row>
    <row r="518" spans="1:45" x14ac:dyDescent="0.35">
      <c r="A518" s="10"/>
      <c r="B518" s="37" t="str">
        <f>IF(A517="","-",IF(A518="","←",IF(OR(A518="cash request - advance",A518="cash request - reimbursement"),SUM(COUNTIF($A$5:A517,"cash request - advance"),COUNTIF($A$5:A517,"cash request - reimbursement"))+1,IF(OR(A518&lt;&gt;"cash request - advance",A518&lt;&gt;"cash request - reimbursement"),B517+0.01&amp;"",))))</f>
        <v>-</v>
      </c>
      <c r="C518" s="18"/>
      <c r="D518" s="19"/>
      <c r="E518" s="38">
        <f>IF(A518="advance - expended to date",0,IF(AND(A517="",A518&lt;&gt;""),"ERROR-MISSING RECORD TYPE ABOVE",IF(OR(A518="cash request - advance",A518="cash request - reimbursement"),SUMIF(B519:$B$1006,B518&amp;".*",E519:$E$1006),SUM(F518:AS518))))</f>
        <v>0</v>
      </c>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row>
    <row r="519" spans="1:45" x14ac:dyDescent="0.35">
      <c r="A519" s="10"/>
      <c r="B519" s="37" t="str">
        <f>IF(A518="","-",IF(A519="","←",IF(OR(A519="cash request - advance",A519="cash request - reimbursement"),SUM(COUNTIF($A$5:A518,"cash request - advance"),COUNTIF($A$5:A518,"cash request - reimbursement"))+1,IF(OR(A519&lt;&gt;"cash request - advance",A519&lt;&gt;"cash request - reimbursement"),B518+0.01&amp;"",))))</f>
        <v>-</v>
      </c>
      <c r="C519" s="18"/>
      <c r="D519" s="19"/>
      <c r="E519" s="38">
        <f>IF(A519="advance - expended to date",0,IF(AND(A518="",A519&lt;&gt;""),"ERROR-MISSING RECORD TYPE ABOVE",IF(OR(A519="cash request - advance",A519="cash request - reimbursement"),SUMIF(B520:$B$1006,B519&amp;".*",E520:$E$1006),SUM(F519:AS519))))</f>
        <v>0</v>
      </c>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row>
    <row r="520" spans="1:45" x14ac:dyDescent="0.35">
      <c r="A520" s="10"/>
      <c r="B520" s="37" t="str">
        <f>IF(A519="","-",IF(A520="","←",IF(OR(A520="cash request - advance",A520="cash request - reimbursement"),SUM(COUNTIF($A$5:A519,"cash request - advance"),COUNTIF($A$5:A519,"cash request - reimbursement"))+1,IF(OR(A520&lt;&gt;"cash request - advance",A520&lt;&gt;"cash request - reimbursement"),B519+0.01&amp;"",))))</f>
        <v>-</v>
      </c>
      <c r="C520" s="18"/>
      <c r="D520" s="19"/>
      <c r="E520" s="38">
        <f>IF(A520="advance - expended to date",0,IF(AND(A519="",A520&lt;&gt;""),"ERROR-MISSING RECORD TYPE ABOVE",IF(OR(A520="cash request - advance",A520="cash request - reimbursement"),SUMIF(B521:$B$1006,B520&amp;".*",E521:$E$1006),SUM(F520:AS520))))</f>
        <v>0</v>
      </c>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row>
    <row r="521" spans="1:45" x14ac:dyDescent="0.35">
      <c r="A521" s="10"/>
      <c r="B521" s="37" t="str">
        <f>IF(A520="","-",IF(A521="","←",IF(OR(A521="cash request - advance",A521="cash request - reimbursement"),SUM(COUNTIF($A$5:A520,"cash request - advance"),COUNTIF($A$5:A520,"cash request - reimbursement"))+1,IF(OR(A521&lt;&gt;"cash request - advance",A521&lt;&gt;"cash request - reimbursement"),B520+0.01&amp;"",))))</f>
        <v>-</v>
      </c>
      <c r="C521" s="18"/>
      <c r="D521" s="19"/>
      <c r="E521" s="38">
        <f>IF(A521="advance - expended to date",0,IF(AND(A520="",A521&lt;&gt;""),"ERROR-MISSING RECORD TYPE ABOVE",IF(OR(A521="cash request - advance",A521="cash request - reimbursement"),SUMIF(B522:$B$1006,B521&amp;".*",E522:$E$1006),SUM(F521:AS521))))</f>
        <v>0</v>
      </c>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row>
    <row r="522" spans="1:45" x14ac:dyDescent="0.35">
      <c r="A522" s="10"/>
      <c r="B522" s="37" t="str">
        <f>IF(A521="","-",IF(A522="","←",IF(OR(A522="cash request - advance",A522="cash request - reimbursement"),SUM(COUNTIF($A$5:A521,"cash request - advance"),COUNTIF($A$5:A521,"cash request - reimbursement"))+1,IF(OR(A522&lt;&gt;"cash request - advance",A522&lt;&gt;"cash request - reimbursement"),B521+0.01&amp;"",))))</f>
        <v>-</v>
      </c>
      <c r="C522" s="18"/>
      <c r="D522" s="19"/>
      <c r="E522" s="38">
        <f>IF(A522="advance - expended to date",0,IF(AND(A521="",A522&lt;&gt;""),"ERROR-MISSING RECORD TYPE ABOVE",IF(OR(A522="cash request - advance",A522="cash request - reimbursement"),SUMIF(B523:$B$1006,B522&amp;".*",E523:$E$1006),SUM(F522:AS522))))</f>
        <v>0</v>
      </c>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row>
    <row r="523" spans="1:45" x14ac:dyDescent="0.35">
      <c r="A523" s="10"/>
      <c r="B523" s="37" t="str">
        <f>IF(A522="","-",IF(A523="","←",IF(OR(A523="cash request - advance",A523="cash request - reimbursement"),SUM(COUNTIF($A$5:A522,"cash request - advance"),COUNTIF($A$5:A522,"cash request - reimbursement"))+1,IF(OR(A523&lt;&gt;"cash request - advance",A523&lt;&gt;"cash request - reimbursement"),B522+0.01&amp;"",))))</f>
        <v>-</v>
      </c>
      <c r="C523" s="18"/>
      <c r="D523" s="19"/>
      <c r="E523" s="38">
        <f>IF(A523="advance - expended to date",0,IF(AND(A522="",A523&lt;&gt;""),"ERROR-MISSING RECORD TYPE ABOVE",IF(OR(A523="cash request - advance",A523="cash request - reimbursement"),SUMIF(B524:$B$1006,B523&amp;".*",E524:$E$1006),SUM(F523:AS523))))</f>
        <v>0</v>
      </c>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row>
    <row r="524" spans="1:45" x14ac:dyDescent="0.35">
      <c r="A524" s="10"/>
      <c r="B524" s="37" t="str">
        <f>IF(A523="","-",IF(A524="","←",IF(OR(A524="cash request - advance",A524="cash request - reimbursement"),SUM(COUNTIF($A$5:A523,"cash request - advance"),COUNTIF($A$5:A523,"cash request - reimbursement"))+1,IF(OR(A524&lt;&gt;"cash request - advance",A524&lt;&gt;"cash request - reimbursement"),B523+0.01&amp;"",))))</f>
        <v>-</v>
      </c>
      <c r="C524" s="18"/>
      <c r="D524" s="19"/>
      <c r="E524" s="38">
        <f>IF(A524="advance - expended to date",0,IF(AND(A523="",A524&lt;&gt;""),"ERROR-MISSING RECORD TYPE ABOVE",IF(OR(A524="cash request - advance",A524="cash request - reimbursement"),SUMIF(B525:$B$1006,B524&amp;".*",E525:$E$1006),SUM(F524:AS524))))</f>
        <v>0</v>
      </c>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row>
    <row r="525" spans="1:45" x14ac:dyDescent="0.35">
      <c r="A525" s="10"/>
      <c r="B525" s="37" t="str">
        <f>IF(A524="","-",IF(A525="","←",IF(OR(A525="cash request - advance",A525="cash request - reimbursement"),SUM(COUNTIF($A$5:A524,"cash request - advance"),COUNTIF($A$5:A524,"cash request - reimbursement"))+1,IF(OR(A525&lt;&gt;"cash request - advance",A525&lt;&gt;"cash request - reimbursement"),B524+0.01&amp;"",))))</f>
        <v>-</v>
      </c>
      <c r="C525" s="18"/>
      <c r="D525" s="19"/>
      <c r="E525" s="38">
        <f>IF(A525="advance - expended to date",0,IF(AND(A524="",A525&lt;&gt;""),"ERROR-MISSING RECORD TYPE ABOVE",IF(OR(A525="cash request - advance",A525="cash request - reimbursement"),SUMIF(B526:$B$1006,B525&amp;".*",E526:$E$1006),SUM(F525:AS525))))</f>
        <v>0</v>
      </c>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row>
    <row r="526" spans="1:45" x14ac:dyDescent="0.35">
      <c r="A526" s="10"/>
      <c r="B526" s="37" t="str">
        <f>IF(A525="","-",IF(A526="","←",IF(OR(A526="cash request - advance",A526="cash request - reimbursement"),SUM(COUNTIF($A$5:A525,"cash request - advance"),COUNTIF($A$5:A525,"cash request - reimbursement"))+1,IF(OR(A526&lt;&gt;"cash request - advance",A526&lt;&gt;"cash request - reimbursement"),B525+0.01&amp;"",))))</f>
        <v>-</v>
      </c>
      <c r="C526" s="18"/>
      <c r="D526" s="19"/>
      <c r="E526" s="38">
        <f>IF(A526="advance - expended to date",0,IF(AND(A525="",A526&lt;&gt;""),"ERROR-MISSING RECORD TYPE ABOVE",IF(OR(A526="cash request - advance",A526="cash request - reimbursement"),SUMIF(B527:$B$1006,B526&amp;".*",E527:$E$1006),SUM(F526:AS526))))</f>
        <v>0</v>
      </c>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row>
    <row r="527" spans="1:45" x14ac:dyDescent="0.35">
      <c r="A527" s="10"/>
      <c r="B527" s="37" t="str">
        <f>IF(A526="","-",IF(A527="","←",IF(OR(A527="cash request - advance",A527="cash request - reimbursement"),SUM(COUNTIF($A$5:A526,"cash request - advance"),COUNTIF($A$5:A526,"cash request - reimbursement"))+1,IF(OR(A527&lt;&gt;"cash request - advance",A527&lt;&gt;"cash request - reimbursement"),B526+0.01&amp;"",))))</f>
        <v>-</v>
      </c>
      <c r="C527" s="18"/>
      <c r="D527" s="19"/>
      <c r="E527" s="38">
        <f>IF(A527="advance - expended to date",0,IF(AND(A526="",A527&lt;&gt;""),"ERROR-MISSING RECORD TYPE ABOVE",IF(OR(A527="cash request - advance",A527="cash request - reimbursement"),SUMIF(B528:$B$1006,B527&amp;".*",E528:$E$1006),SUM(F527:AS527))))</f>
        <v>0</v>
      </c>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row>
    <row r="528" spans="1:45" x14ac:dyDescent="0.35">
      <c r="A528" s="10"/>
      <c r="B528" s="37" t="str">
        <f>IF(A527="","-",IF(A528="","←",IF(OR(A528="cash request - advance",A528="cash request - reimbursement"),SUM(COUNTIF($A$5:A527,"cash request - advance"),COUNTIF($A$5:A527,"cash request - reimbursement"))+1,IF(OR(A528&lt;&gt;"cash request - advance",A528&lt;&gt;"cash request - reimbursement"),B527+0.01&amp;"",))))</f>
        <v>-</v>
      </c>
      <c r="C528" s="18"/>
      <c r="D528" s="19"/>
      <c r="E528" s="38">
        <f>IF(A528="advance - expended to date",0,IF(AND(A527="",A528&lt;&gt;""),"ERROR-MISSING RECORD TYPE ABOVE",IF(OR(A528="cash request - advance",A528="cash request - reimbursement"),SUMIF(B529:$B$1006,B528&amp;".*",E529:$E$1006),SUM(F528:AS528))))</f>
        <v>0</v>
      </c>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row>
    <row r="529" spans="1:45" x14ac:dyDescent="0.35">
      <c r="A529" s="10"/>
      <c r="B529" s="37" t="str">
        <f>IF(A528="","-",IF(A529="","←",IF(OR(A529="cash request - advance",A529="cash request - reimbursement"),SUM(COUNTIF($A$5:A528,"cash request - advance"),COUNTIF($A$5:A528,"cash request - reimbursement"))+1,IF(OR(A529&lt;&gt;"cash request - advance",A529&lt;&gt;"cash request - reimbursement"),B528+0.01&amp;"",))))</f>
        <v>-</v>
      </c>
      <c r="C529" s="18"/>
      <c r="D529" s="19"/>
      <c r="E529" s="38">
        <f>IF(A529="advance - expended to date",0,IF(AND(A528="",A529&lt;&gt;""),"ERROR-MISSING RECORD TYPE ABOVE",IF(OR(A529="cash request - advance",A529="cash request - reimbursement"),SUMIF(B530:$B$1006,B529&amp;".*",E530:$E$1006),SUM(F529:AS529))))</f>
        <v>0</v>
      </c>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row>
    <row r="530" spans="1:45" x14ac:dyDescent="0.35">
      <c r="A530" s="10"/>
      <c r="B530" s="37" t="str">
        <f>IF(A529="","-",IF(A530="","←",IF(OR(A530="cash request - advance",A530="cash request - reimbursement"),SUM(COUNTIF($A$5:A529,"cash request - advance"),COUNTIF($A$5:A529,"cash request - reimbursement"))+1,IF(OR(A530&lt;&gt;"cash request - advance",A530&lt;&gt;"cash request - reimbursement"),B529+0.01&amp;"",))))</f>
        <v>-</v>
      </c>
      <c r="C530" s="18"/>
      <c r="D530" s="19"/>
      <c r="E530" s="38">
        <f>IF(A530="advance - expended to date",0,IF(AND(A529="",A530&lt;&gt;""),"ERROR-MISSING RECORD TYPE ABOVE",IF(OR(A530="cash request - advance",A530="cash request - reimbursement"),SUMIF(B531:$B$1006,B530&amp;".*",E531:$E$1006),SUM(F530:AS530))))</f>
        <v>0</v>
      </c>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row>
    <row r="531" spans="1:45" x14ac:dyDescent="0.35">
      <c r="A531" s="10"/>
      <c r="B531" s="37" t="str">
        <f>IF(A530="","-",IF(A531="","←",IF(OR(A531="cash request - advance",A531="cash request - reimbursement"),SUM(COUNTIF($A$5:A530,"cash request - advance"),COUNTIF($A$5:A530,"cash request - reimbursement"))+1,IF(OR(A531&lt;&gt;"cash request - advance",A531&lt;&gt;"cash request - reimbursement"),B530+0.01&amp;"",))))</f>
        <v>-</v>
      </c>
      <c r="C531" s="18"/>
      <c r="D531" s="19"/>
      <c r="E531" s="38">
        <f>IF(A531="advance - expended to date",0,IF(AND(A530="",A531&lt;&gt;""),"ERROR-MISSING RECORD TYPE ABOVE",IF(OR(A531="cash request - advance",A531="cash request - reimbursement"),SUMIF(B532:$B$1006,B531&amp;".*",E532:$E$1006),SUM(F531:AS531))))</f>
        <v>0</v>
      </c>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row>
    <row r="532" spans="1:45" x14ac:dyDescent="0.35">
      <c r="A532" s="10"/>
      <c r="B532" s="37" t="str">
        <f>IF(A531="","-",IF(A532="","←",IF(OR(A532="cash request - advance",A532="cash request - reimbursement"),SUM(COUNTIF($A$5:A531,"cash request - advance"),COUNTIF($A$5:A531,"cash request - reimbursement"))+1,IF(OR(A532&lt;&gt;"cash request - advance",A532&lt;&gt;"cash request - reimbursement"),B531+0.01&amp;"",))))</f>
        <v>-</v>
      </c>
      <c r="C532" s="18"/>
      <c r="D532" s="19"/>
      <c r="E532" s="38">
        <f>IF(A532="advance - expended to date",0,IF(AND(A531="",A532&lt;&gt;""),"ERROR-MISSING RECORD TYPE ABOVE",IF(OR(A532="cash request - advance",A532="cash request - reimbursement"),SUMIF(B533:$B$1006,B532&amp;".*",E533:$E$1006),SUM(F532:AS532))))</f>
        <v>0</v>
      </c>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row>
    <row r="533" spans="1:45" x14ac:dyDescent="0.35">
      <c r="A533" s="10"/>
      <c r="B533" s="37" t="str">
        <f>IF(A532="","-",IF(A533="","←",IF(OR(A533="cash request - advance",A533="cash request - reimbursement"),SUM(COUNTIF($A$5:A532,"cash request - advance"),COUNTIF($A$5:A532,"cash request - reimbursement"))+1,IF(OR(A533&lt;&gt;"cash request - advance",A533&lt;&gt;"cash request - reimbursement"),B532+0.01&amp;"",))))</f>
        <v>-</v>
      </c>
      <c r="C533" s="18"/>
      <c r="D533" s="19"/>
      <c r="E533" s="38">
        <f>IF(A533="advance - expended to date",0,IF(AND(A532="",A533&lt;&gt;""),"ERROR-MISSING RECORD TYPE ABOVE",IF(OR(A533="cash request - advance",A533="cash request - reimbursement"),SUMIF(B534:$B$1006,B533&amp;".*",E534:$E$1006),SUM(F533:AS533))))</f>
        <v>0</v>
      </c>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row>
    <row r="534" spans="1:45" x14ac:dyDescent="0.35">
      <c r="A534" s="10"/>
      <c r="B534" s="37" t="str">
        <f>IF(A533="","-",IF(A534="","←",IF(OR(A534="cash request - advance",A534="cash request - reimbursement"),SUM(COUNTIF($A$5:A533,"cash request - advance"),COUNTIF($A$5:A533,"cash request - reimbursement"))+1,IF(OR(A534&lt;&gt;"cash request - advance",A534&lt;&gt;"cash request - reimbursement"),B533+0.01&amp;"",))))</f>
        <v>-</v>
      </c>
      <c r="C534" s="18"/>
      <c r="D534" s="19"/>
      <c r="E534" s="38">
        <f>IF(A534="advance - expended to date",0,IF(AND(A533="",A534&lt;&gt;""),"ERROR-MISSING RECORD TYPE ABOVE",IF(OR(A534="cash request - advance",A534="cash request - reimbursement"),SUMIF(B535:$B$1006,B534&amp;".*",E535:$E$1006),SUM(F534:AS534))))</f>
        <v>0</v>
      </c>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row>
    <row r="535" spans="1:45" x14ac:dyDescent="0.35">
      <c r="A535" s="10"/>
      <c r="B535" s="37" t="str">
        <f>IF(A534="","-",IF(A535="","←",IF(OR(A535="cash request - advance",A535="cash request - reimbursement"),SUM(COUNTIF($A$5:A534,"cash request - advance"),COUNTIF($A$5:A534,"cash request - reimbursement"))+1,IF(OR(A535&lt;&gt;"cash request - advance",A535&lt;&gt;"cash request - reimbursement"),B534+0.01&amp;"",))))</f>
        <v>-</v>
      </c>
      <c r="C535" s="18"/>
      <c r="D535" s="19"/>
      <c r="E535" s="38">
        <f>IF(A535="advance - expended to date",0,IF(AND(A534="",A535&lt;&gt;""),"ERROR-MISSING RECORD TYPE ABOVE",IF(OR(A535="cash request - advance",A535="cash request - reimbursement"),SUMIF(B536:$B$1006,B535&amp;".*",E536:$E$1006),SUM(F535:AS535))))</f>
        <v>0</v>
      </c>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row>
    <row r="536" spans="1:45" x14ac:dyDescent="0.35">
      <c r="A536" s="10"/>
      <c r="B536" s="37" t="str">
        <f>IF(A535="","-",IF(A536="","←",IF(OR(A536="cash request - advance",A536="cash request - reimbursement"),SUM(COUNTIF($A$5:A535,"cash request - advance"),COUNTIF($A$5:A535,"cash request - reimbursement"))+1,IF(OR(A536&lt;&gt;"cash request - advance",A536&lt;&gt;"cash request - reimbursement"),B535+0.01&amp;"",))))</f>
        <v>-</v>
      </c>
      <c r="C536" s="18"/>
      <c r="D536" s="19"/>
      <c r="E536" s="38">
        <f>IF(A536="advance - expended to date",0,IF(AND(A535="",A536&lt;&gt;""),"ERROR-MISSING RECORD TYPE ABOVE",IF(OR(A536="cash request - advance",A536="cash request - reimbursement"),SUMIF(B537:$B$1006,B536&amp;".*",E537:$E$1006),SUM(F536:AS536))))</f>
        <v>0</v>
      </c>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row>
    <row r="537" spans="1:45" x14ac:dyDescent="0.35">
      <c r="A537" s="10"/>
      <c r="B537" s="37" t="str">
        <f>IF(A536="","-",IF(A537="","←",IF(OR(A537="cash request - advance",A537="cash request - reimbursement"),SUM(COUNTIF($A$5:A536,"cash request - advance"),COUNTIF($A$5:A536,"cash request - reimbursement"))+1,IF(OR(A537&lt;&gt;"cash request - advance",A537&lt;&gt;"cash request - reimbursement"),B536+0.01&amp;"",))))</f>
        <v>-</v>
      </c>
      <c r="C537" s="18"/>
      <c r="D537" s="19"/>
      <c r="E537" s="38">
        <f>IF(A537="advance - expended to date",0,IF(AND(A536="",A537&lt;&gt;""),"ERROR-MISSING RECORD TYPE ABOVE",IF(OR(A537="cash request - advance",A537="cash request - reimbursement"),SUMIF(B538:$B$1006,B537&amp;".*",E538:$E$1006),SUM(F537:AS537))))</f>
        <v>0</v>
      </c>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row>
    <row r="538" spans="1:45" x14ac:dyDescent="0.35">
      <c r="A538" s="10"/>
      <c r="B538" s="37" t="str">
        <f>IF(A537="","-",IF(A538="","←",IF(OR(A538="cash request - advance",A538="cash request - reimbursement"),SUM(COUNTIF($A$5:A537,"cash request - advance"),COUNTIF($A$5:A537,"cash request - reimbursement"))+1,IF(OR(A538&lt;&gt;"cash request - advance",A538&lt;&gt;"cash request - reimbursement"),B537+0.01&amp;"",))))</f>
        <v>-</v>
      </c>
      <c r="C538" s="18"/>
      <c r="D538" s="19"/>
      <c r="E538" s="38">
        <f>IF(A538="advance - expended to date",0,IF(AND(A537="",A538&lt;&gt;""),"ERROR-MISSING RECORD TYPE ABOVE",IF(OR(A538="cash request - advance",A538="cash request - reimbursement"),SUMIF(B539:$B$1006,B538&amp;".*",E539:$E$1006),SUM(F538:AS538))))</f>
        <v>0</v>
      </c>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row>
    <row r="539" spans="1:45" x14ac:dyDescent="0.35">
      <c r="A539" s="10"/>
      <c r="B539" s="37" t="str">
        <f>IF(A538="","-",IF(A539="","←",IF(OR(A539="cash request - advance",A539="cash request - reimbursement"),SUM(COUNTIF($A$5:A538,"cash request - advance"),COUNTIF($A$5:A538,"cash request - reimbursement"))+1,IF(OR(A539&lt;&gt;"cash request - advance",A539&lt;&gt;"cash request - reimbursement"),B538+0.01&amp;"",))))</f>
        <v>-</v>
      </c>
      <c r="C539" s="18"/>
      <c r="D539" s="19"/>
      <c r="E539" s="38">
        <f>IF(A539="advance - expended to date",0,IF(AND(A538="",A539&lt;&gt;""),"ERROR-MISSING RECORD TYPE ABOVE",IF(OR(A539="cash request - advance",A539="cash request - reimbursement"),SUMIF(B540:$B$1006,B539&amp;".*",E540:$E$1006),SUM(F539:AS539))))</f>
        <v>0</v>
      </c>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row>
    <row r="540" spans="1:45" x14ac:dyDescent="0.35">
      <c r="A540" s="10"/>
      <c r="B540" s="37" t="str">
        <f>IF(A539="","-",IF(A540="","←",IF(OR(A540="cash request - advance",A540="cash request - reimbursement"),SUM(COUNTIF($A$5:A539,"cash request - advance"),COUNTIF($A$5:A539,"cash request - reimbursement"))+1,IF(OR(A540&lt;&gt;"cash request - advance",A540&lt;&gt;"cash request - reimbursement"),B539+0.01&amp;"",))))</f>
        <v>-</v>
      </c>
      <c r="C540" s="18"/>
      <c r="D540" s="19"/>
      <c r="E540" s="38">
        <f>IF(A540="advance - expended to date",0,IF(AND(A539="",A540&lt;&gt;""),"ERROR-MISSING RECORD TYPE ABOVE",IF(OR(A540="cash request - advance",A540="cash request - reimbursement"),SUMIF(B541:$B$1006,B540&amp;".*",E541:$E$1006),SUM(F540:AS540))))</f>
        <v>0</v>
      </c>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row>
    <row r="541" spans="1:45" x14ac:dyDescent="0.35">
      <c r="A541" s="10"/>
      <c r="B541" s="37" t="str">
        <f>IF(A540="","-",IF(A541="","←",IF(OR(A541="cash request - advance",A541="cash request - reimbursement"),SUM(COUNTIF($A$5:A540,"cash request - advance"),COUNTIF($A$5:A540,"cash request - reimbursement"))+1,IF(OR(A541&lt;&gt;"cash request - advance",A541&lt;&gt;"cash request - reimbursement"),B540+0.01&amp;"",))))</f>
        <v>-</v>
      </c>
      <c r="C541" s="18"/>
      <c r="D541" s="19"/>
      <c r="E541" s="38">
        <f>IF(A541="advance - expended to date",0,IF(AND(A540="",A541&lt;&gt;""),"ERROR-MISSING RECORD TYPE ABOVE",IF(OR(A541="cash request - advance",A541="cash request - reimbursement"),SUMIF(B542:$B$1006,B541&amp;".*",E542:$E$1006),SUM(F541:AS541))))</f>
        <v>0</v>
      </c>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row>
    <row r="542" spans="1:45" x14ac:dyDescent="0.35">
      <c r="A542" s="10"/>
      <c r="B542" s="37" t="str">
        <f>IF(A541="","-",IF(A542="","←",IF(OR(A542="cash request - advance",A542="cash request - reimbursement"),SUM(COUNTIF($A$5:A541,"cash request - advance"),COUNTIF($A$5:A541,"cash request - reimbursement"))+1,IF(OR(A542&lt;&gt;"cash request - advance",A542&lt;&gt;"cash request - reimbursement"),B541+0.01&amp;"",))))</f>
        <v>-</v>
      </c>
      <c r="C542" s="18"/>
      <c r="D542" s="19"/>
      <c r="E542" s="38">
        <f>IF(A542="advance - expended to date",0,IF(AND(A541="",A542&lt;&gt;""),"ERROR-MISSING RECORD TYPE ABOVE",IF(OR(A542="cash request - advance",A542="cash request - reimbursement"),SUMIF(B543:$B$1006,B542&amp;".*",E543:$E$1006),SUM(F542:AS542))))</f>
        <v>0</v>
      </c>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row>
    <row r="543" spans="1:45" x14ac:dyDescent="0.35">
      <c r="A543" s="10"/>
      <c r="B543" s="37" t="str">
        <f>IF(A542="","-",IF(A543="","←",IF(OR(A543="cash request - advance",A543="cash request - reimbursement"),SUM(COUNTIF($A$5:A542,"cash request - advance"),COUNTIF($A$5:A542,"cash request - reimbursement"))+1,IF(OR(A543&lt;&gt;"cash request - advance",A543&lt;&gt;"cash request - reimbursement"),B542+0.01&amp;"",))))</f>
        <v>-</v>
      </c>
      <c r="C543" s="18"/>
      <c r="D543" s="19"/>
      <c r="E543" s="38">
        <f>IF(A543="advance - expended to date",0,IF(AND(A542="",A543&lt;&gt;""),"ERROR-MISSING RECORD TYPE ABOVE",IF(OR(A543="cash request - advance",A543="cash request - reimbursement"),SUMIF(B544:$B$1006,B543&amp;".*",E544:$E$1006),SUM(F543:AS543))))</f>
        <v>0</v>
      </c>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row>
    <row r="544" spans="1:45" x14ac:dyDescent="0.35">
      <c r="A544" s="10"/>
      <c r="B544" s="37" t="str">
        <f>IF(A543="","-",IF(A544="","←",IF(OR(A544="cash request - advance",A544="cash request - reimbursement"),SUM(COUNTIF($A$5:A543,"cash request - advance"),COUNTIF($A$5:A543,"cash request - reimbursement"))+1,IF(OR(A544&lt;&gt;"cash request - advance",A544&lt;&gt;"cash request - reimbursement"),B543+0.01&amp;"",))))</f>
        <v>-</v>
      </c>
      <c r="C544" s="18"/>
      <c r="D544" s="19"/>
      <c r="E544" s="38">
        <f>IF(A544="advance - expended to date",0,IF(AND(A543="",A544&lt;&gt;""),"ERROR-MISSING RECORD TYPE ABOVE",IF(OR(A544="cash request - advance",A544="cash request - reimbursement"),SUMIF(B545:$B$1006,B544&amp;".*",E545:$E$1006),SUM(F544:AS544))))</f>
        <v>0</v>
      </c>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row>
    <row r="545" spans="1:45" x14ac:dyDescent="0.35">
      <c r="A545" s="10"/>
      <c r="B545" s="37" t="str">
        <f>IF(A544="","-",IF(A545="","←",IF(OR(A545="cash request - advance",A545="cash request - reimbursement"),SUM(COUNTIF($A$5:A544,"cash request - advance"),COUNTIF($A$5:A544,"cash request - reimbursement"))+1,IF(OR(A545&lt;&gt;"cash request - advance",A545&lt;&gt;"cash request - reimbursement"),B544+0.01&amp;"",))))</f>
        <v>-</v>
      </c>
      <c r="C545" s="18"/>
      <c r="D545" s="19"/>
      <c r="E545" s="38">
        <f>IF(A545="advance - expended to date",0,IF(AND(A544="",A545&lt;&gt;""),"ERROR-MISSING RECORD TYPE ABOVE",IF(OR(A545="cash request - advance",A545="cash request - reimbursement"),SUMIF(B546:$B$1006,B545&amp;".*",E546:$E$1006),SUM(F545:AS545))))</f>
        <v>0</v>
      </c>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row>
    <row r="546" spans="1:45" x14ac:dyDescent="0.35">
      <c r="A546" s="10"/>
      <c r="B546" s="37" t="str">
        <f>IF(A545="","-",IF(A546="","←",IF(OR(A546="cash request - advance",A546="cash request - reimbursement"),SUM(COUNTIF($A$5:A545,"cash request - advance"),COUNTIF($A$5:A545,"cash request - reimbursement"))+1,IF(OR(A546&lt;&gt;"cash request - advance",A546&lt;&gt;"cash request - reimbursement"),B545+0.01&amp;"",))))</f>
        <v>-</v>
      </c>
      <c r="C546" s="18"/>
      <c r="D546" s="19"/>
      <c r="E546" s="38">
        <f>IF(A546="advance - expended to date",0,IF(AND(A545="",A546&lt;&gt;""),"ERROR-MISSING RECORD TYPE ABOVE",IF(OR(A546="cash request - advance",A546="cash request - reimbursement"),SUMIF(B547:$B$1006,B546&amp;".*",E547:$E$1006),SUM(F546:AS546))))</f>
        <v>0</v>
      </c>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row>
    <row r="547" spans="1:45" x14ac:dyDescent="0.35">
      <c r="A547" s="10"/>
      <c r="B547" s="37" t="str">
        <f>IF(A546="","-",IF(A547="","←",IF(OR(A547="cash request - advance",A547="cash request - reimbursement"),SUM(COUNTIF($A$5:A546,"cash request - advance"),COUNTIF($A$5:A546,"cash request - reimbursement"))+1,IF(OR(A547&lt;&gt;"cash request - advance",A547&lt;&gt;"cash request - reimbursement"),B546+0.01&amp;"",))))</f>
        <v>-</v>
      </c>
      <c r="C547" s="18"/>
      <c r="D547" s="19"/>
      <c r="E547" s="38">
        <f>IF(A547="advance - expended to date",0,IF(AND(A546="",A547&lt;&gt;""),"ERROR-MISSING RECORD TYPE ABOVE",IF(OR(A547="cash request - advance",A547="cash request - reimbursement"),SUMIF(B548:$B$1006,B547&amp;".*",E548:$E$1006),SUM(F547:AS547))))</f>
        <v>0</v>
      </c>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row>
    <row r="548" spans="1:45" x14ac:dyDescent="0.35">
      <c r="A548" s="10"/>
      <c r="B548" s="37" t="str">
        <f>IF(A547="","-",IF(A548="","←",IF(OR(A548="cash request - advance",A548="cash request - reimbursement"),SUM(COUNTIF($A$5:A547,"cash request - advance"),COUNTIF($A$5:A547,"cash request - reimbursement"))+1,IF(OR(A548&lt;&gt;"cash request - advance",A548&lt;&gt;"cash request - reimbursement"),B547+0.01&amp;"",))))</f>
        <v>-</v>
      </c>
      <c r="C548" s="18"/>
      <c r="D548" s="19"/>
      <c r="E548" s="38">
        <f>IF(A548="advance - expended to date",0,IF(AND(A547="",A548&lt;&gt;""),"ERROR-MISSING RECORD TYPE ABOVE",IF(OR(A548="cash request - advance",A548="cash request - reimbursement"),SUMIF(B549:$B$1006,B548&amp;".*",E549:$E$1006),SUM(F548:AS548))))</f>
        <v>0</v>
      </c>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row>
    <row r="549" spans="1:45" x14ac:dyDescent="0.35">
      <c r="A549" s="10"/>
      <c r="B549" s="37" t="str">
        <f>IF(A548="","-",IF(A549="","←",IF(OR(A549="cash request - advance",A549="cash request - reimbursement"),SUM(COUNTIF($A$5:A548,"cash request - advance"),COUNTIF($A$5:A548,"cash request - reimbursement"))+1,IF(OR(A549&lt;&gt;"cash request - advance",A549&lt;&gt;"cash request - reimbursement"),B548+0.01&amp;"",))))</f>
        <v>-</v>
      </c>
      <c r="C549" s="18"/>
      <c r="D549" s="19"/>
      <c r="E549" s="38">
        <f>IF(A549="advance - expended to date",0,IF(AND(A548="",A549&lt;&gt;""),"ERROR-MISSING RECORD TYPE ABOVE",IF(OR(A549="cash request - advance",A549="cash request - reimbursement"),SUMIF(B550:$B$1006,B549&amp;".*",E550:$E$1006),SUM(F549:AS549))))</f>
        <v>0</v>
      </c>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row>
    <row r="550" spans="1:45" x14ac:dyDescent="0.35">
      <c r="A550" s="10"/>
      <c r="B550" s="37" t="str">
        <f>IF(A549="","-",IF(A550="","←",IF(OR(A550="cash request - advance",A550="cash request - reimbursement"),SUM(COUNTIF($A$5:A549,"cash request - advance"),COUNTIF($A$5:A549,"cash request - reimbursement"))+1,IF(OR(A550&lt;&gt;"cash request - advance",A550&lt;&gt;"cash request - reimbursement"),B549+0.01&amp;"",))))</f>
        <v>-</v>
      </c>
      <c r="C550" s="18"/>
      <c r="D550" s="19"/>
      <c r="E550" s="38">
        <f>IF(A550="advance - expended to date",0,IF(AND(A549="",A550&lt;&gt;""),"ERROR-MISSING RECORD TYPE ABOVE",IF(OR(A550="cash request - advance",A550="cash request - reimbursement"),SUMIF(B551:$B$1006,B550&amp;".*",E551:$E$1006),SUM(F550:AS550))))</f>
        <v>0</v>
      </c>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row>
    <row r="551" spans="1:45" x14ac:dyDescent="0.35">
      <c r="A551" s="10"/>
      <c r="B551" s="37" t="str">
        <f>IF(A550="","-",IF(A551="","←",IF(OR(A551="cash request - advance",A551="cash request - reimbursement"),SUM(COUNTIF($A$5:A550,"cash request - advance"),COUNTIF($A$5:A550,"cash request - reimbursement"))+1,IF(OR(A551&lt;&gt;"cash request - advance",A551&lt;&gt;"cash request - reimbursement"),B550+0.01&amp;"",))))</f>
        <v>-</v>
      </c>
      <c r="C551" s="18"/>
      <c r="D551" s="19"/>
      <c r="E551" s="38">
        <f>IF(A551="advance - expended to date",0,IF(AND(A550="",A551&lt;&gt;""),"ERROR-MISSING RECORD TYPE ABOVE",IF(OR(A551="cash request - advance",A551="cash request - reimbursement"),SUMIF(B552:$B$1006,B551&amp;".*",E552:$E$1006),SUM(F551:AS551))))</f>
        <v>0</v>
      </c>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row>
    <row r="552" spans="1:45" x14ac:dyDescent="0.35">
      <c r="A552" s="10"/>
      <c r="B552" s="37" t="str">
        <f>IF(A551="","-",IF(A552="","←",IF(OR(A552="cash request - advance",A552="cash request - reimbursement"),SUM(COUNTIF($A$5:A551,"cash request - advance"),COUNTIF($A$5:A551,"cash request - reimbursement"))+1,IF(OR(A552&lt;&gt;"cash request - advance",A552&lt;&gt;"cash request - reimbursement"),B551+0.01&amp;"",))))</f>
        <v>-</v>
      </c>
      <c r="C552" s="18"/>
      <c r="D552" s="19"/>
      <c r="E552" s="38">
        <f>IF(A552="advance - expended to date",0,IF(AND(A551="",A552&lt;&gt;""),"ERROR-MISSING RECORD TYPE ABOVE",IF(OR(A552="cash request - advance",A552="cash request - reimbursement"),SUMIF(B553:$B$1006,B552&amp;".*",E553:$E$1006),SUM(F552:AS552))))</f>
        <v>0</v>
      </c>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row>
    <row r="553" spans="1:45" x14ac:dyDescent="0.35">
      <c r="A553" s="10"/>
      <c r="B553" s="37" t="str">
        <f>IF(A552="","-",IF(A553="","←",IF(OR(A553="cash request - advance",A553="cash request - reimbursement"),SUM(COUNTIF($A$5:A552,"cash request - advance"),COUNTIF($A$5:A552,"cash request - reimbursement"))+1,IF(OR(A553&lt;&gt;"cash request - advance",A553&lt;&gt;"cash request - reimbursement"),B552+0.01&amp;"",))))</f>
        <v>-</v>
      </c>
      <c r="C553" s="18"/>
      <c r="D553" s="19"/>
      <c r="E553" s="38">
        <f>IF(A553="advance - expended to date",0,IF(AND(A552="",A553&lt;&gt;""),"ERROR-MISSING RECORD TYPE ABOVE",IF(OR(A553="cash request - advance",A553="cash request - reimbursement"),SUMIF(B554:$B$1006,B553&amp;".*",E554:$E$1006),SUM(F553:AS553))))</f>
        <v>0</v>
      </c>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row>
    <row r="554" spans="1:45" x14ac:dyDescent="0.35">
      <c r="A554" s="10"/>
      <c r="B554" s="37" t="str">
        <f>IF(A553="","-",IF(A554="","←",IF(OR(A554="cash request - advance",A554="cash request - reimbursement"),SUM(COUNTIF($A$5:A553,"cash request - advance"),COUNTIF($A$5:A553,"cash request - reimbursement"))+1,IF(OR(A554&lt;&gt;"cash request - advance",A554&lt;&gt;"cash request - reimbursement"),B553+0.01&amp;"",))))</f>
        <v>-</v>
      </c>
      <c r="C554" s="18"/>
      <c r="D554" s="19"/>
      <c r="E554" s="38">
        <f>IF(A554="advance - expended to date",0,IF(AND(A553="",A554&lt;&gt;""),"ERROR-MISSING RECORD TYPE ABOVE",IF(OR(A554="cash request - advance",A554="cash request - reimbursement"),SUMIF(B555:$B$1006,B554&amp;".*",E555:$E$1006),SUM(F554:AS554))))</f>
        <v>0</v>
      </c>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row>
    <row r="555" spans="1:45" x14ac:dyDescent="0.35">
      <c r="A555" s="10"/>
      <c r="B555" s="37" t="str">
        <f>IF(A554="","-",IF(A555="","←",IF(OR(A555="cash request - advance",A555="cash request - reimbursement"),SUM(COUNTIF($A$5:A554,"cash request - advance"),COUNTIF($A$5:A554,"cash request - reimbursement"))+1,IF(OR(A555&lt;&gt;"cash request - advance",A555&lt;&gt;"cash request - reimbursement"),B554+0.01&amp;"",))))</f>
        <v>-</v>
      </c>
      <c r="C555" s="18"/>
      <c r="D555" s="19"/>
      <c r="E555" s="38">
        <f>IF(A555="advance - expended to date",0,IF(AND(A554="",A555&lt;&gt;""),"ERROR-MISSING RECORD TYPE ABOVE",IF(OR(A555="cash request - advance",A555="cash request - reimbursement"),SUMIF(B556:$B$1006,B555&amp;".*",E556:$E$1006),SUM(F555:AS555))))</f>
        <v>0</v>
      </c>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row>
    <row r="556" spans="1:45" x14ac:dyDescent="0.35">
      <c r="A556" s="10"/>
      <c r="B556" s="37" t="str">
        <f>IF(A555="","-",IF(A556="","←",IF(OR(A556="cash request - advance",A556="cash request - reimbursement"),SUM(COUNTIF($A$5:A555,"cash request - advance"),COUNTIF($A$5:A555,"cash request - reimbursement"))+1,IF(OR(A556&lt;&gt;"cash request - advance",A556&lt;&gt;"cash request - reimbursement"),B555+0.01&amp;"",))))</f>
        <v>-</v>
      </c>
      <c r="C556" s="18"/>
      <c r="D556" s="19"/>
      <c r="E556" s="38">
        <f>IF(A556="advance - expended to date",0,IF(AND(A555="",A556&lt;&gt;""),"ERROR-MISSING RECORD TYPE ABOVE",IF(OR(A556="cash request - advance",A556="cash request - reimbursement"),SUMIF(B557:$B$1006,B556&amp;".*",E557:$E$1006),SUM(F556:AS556))))</f>
        <v>0</v>
      </c>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row>
    <row r="557" spans="1:45" x14ac:dyDescent="0.35">
      <c r="A557" s="10"/>
      <c r="B557" s="37" t="str">
        <f>IF(A556="","-",IF(A557="","←",IF(OR(A557="cash request - advance",A557="cash request - reimbursement"),SUM(COUNTIF($A$5:A556,"cash request - advance"),COUNTIF($A$5:A556,"cash request - reimbursement"))+1,IF(OR(A557&lt;&gt;"cash request - advance",A557&lt;&gt;"cash request - reimbursement"),B556+0.01&amp;"",))))</f>
        <v>-</v>
      </c>
      <c r="C557" s="18"/>
      <c r="D557" s="19"/>
      <c r="E557" s="38">
        <f>IF(A557="advance - expended to date",0,IF(AND(A556="",A557&lt;&gt;""),"ERROR-MISSING RECORD TYPE ABOVE",IF(OR(A557="cash request - advance",A557="cash request - reimbursement"),SUMIF(B558:$B$1006,B557&amp;".*",E558:$E$1006),SUM(F557:AS557))))</f>
        <v>0</v>
      </c>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row>
    <row r="558" spans="1:45" x14ac:dyDescent="0.35">
      <c r="A558" s="10"/>
      <c r="B558" s="37" t="str">
        <f>IF(A557="","-",IF(A558="","←",IF(OR(A558="cash request - advance",A558="cash request - reimbursement"),SUM(COUNTIF($A$5:A557,"cash request - advance"),COUNTIF($A$5:A557,"cash request - reimbursement"))+1,IF(OR(A558&lt;&gt;"cash request - advance",A558&lt;&gt;"cash request - reimbursement"),B557+0.01&amp;"",))))</f>
        <v>-</v>
      </c>
      <c r="C558" s="18"/>
      <c r="D558" s="19"/>
      <c r="E558" s="38">
        <f>IF(A558="advance - expended to date",0,IF(AND(A557="",A558&lt;&gt;""),"ERROR-MISSING RECORD TYPE ABOVE",IF(OR(A558="cash request - advance",A558="cash request - reimbursement"),SUMIF(B559:$B$1006,B558&amp;".*",E559:$E$1006),SUM(F558:AS558))))</f>
        <v>0</v>
      </c>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row>
    <row r="559" spans="1:45" x14ac:dyDescent="0.35">
      <c r="A559" s="10"/>
      <c r="B559" s="37" t="str">
        <f>IF(A558="","-",IF(A559="","←",IF(OR(A559="cash request - advance",A559="cash request - reimbursement"),SUM(COUNTIF($A$5:A558,"cash request - advance"),COUNTIF($A$5:A558,"cash request - reimbursement"))+1,IF(OR(A559&lt;&gt;"cash request - advance",A559&lt;&gt;"cash request - reimbursement"),B558+0.01&amp;"",))))</f>
        <v>-</v>
      </c>
      <c r="C559" s="18"/>
      <c r="D559" s="19"/>
      <c r="E559" s="38">
        <f>IF(A559="advance - expended to date",0,IF(AND(A558="",A559&lt;&gt;""),"ERROR-MISSING RECORD TYPE ABOVE",IF(OR(A559="cash request - advance",A559="cash request - reimbursement"),SUMIF(B560:$B$1006,B559&amp;".*",E560:$E$1006),SUM(F559:AS559))))</f>
        <v>0</v>
      </c>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row>
    <row r="560" spans="1:45" x14ac:dyDescent="0.35">
      <c r="A560" s="10"/>
      <c r="B560" s="37" t="str">
        <f>IF(A559="","-",IF(A560="","←",IF(OR(A560="cash request - advance",A560="cash request - reimbursement"),SUM(COUNTIF($A$5:A559,"cash request - advance"),COUNTIF($A$5:A559,"cash request - reimbursement"))+1,IF(OR(A560&lt;&gt;"cash request - advance",A560&lt;&gt;"cash request - reimbursement"),B559+0.01&amp;"",))))</f>
        <v>-</v>
      </c>
      <c r="C560" s="18"/>
      <c r="D560" s="19"/>
      <c r="E560" s="38">
        <f>IF(A560="advance - expended to date",0,IF(AND(A559="",A560&lt;&gt;""),"ERROR-MISSING RECORD TYPE ABOVE",IF(OR(A560="cash request - advance",A560="cash request - reimbursement"),SUMIF(B561:$B$1006,B560&amp;".*",E561:$E$1006),SUM(F560:AS560))))</f>
        <v>0</v>
      </c>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row>
    <row r="561" spans="1:45" x14ac:dyDescent="0.35">
      <c r="A561" s="10"/>
      <c r="B561" s="37" t="str">
        <f>IF(A560="","-",IF(A561="","←",IF(OR(A561="cash request - advance",A561="cash request - reimbursement"),SUM(COUNTIF($A$5:A560,"cash request - advance"),COUNTIF($A$5:A560,"cash request - reimbursement"))+1,IF(OR(A561&lt;&gt;"cash request - advance",A561&lt;&gt;"cash request - reimbursement"),B560+0.01&amp;"",))))</f>
        <v>-</v>
      </c>
      <c r="C561" s="18"/>
      <c r="D561" s="19"/>
      <c r="E561" s="38">
        <f>IF(A561="advance - expended to date",0,IF(AND(A560="",A561&lt;&gt;""),"ERROR-MISSING RECORD TYPE ABOVE",IF(OR(A561="cash request - advance",A561="cash request - reimbursement"),SUMIF(B562:$B$1006,B561&amp;".*",E562:$E$1006),SUM(F561:AS561))))</f>
        <v>0</v>
      </c>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row>
    <row r="562" spans="1:45" x14ac:dyDescent="0.35">
      <c r="A562" s="10"/>
      <c r="B562" s="37" t="str">
        <f>IF(A561="","-",IF(A562="","←",IF(OR(A562="cash request - advance",A562="cash request - reimbursement"),SUM(COUNTIF($A$5:A561,"cash request - advance"),COUNTIF($A$5:A561,"cash request - reimbursement"))+1,IF(OR(A562&lt;&gt;"cash request - advance",A562&lt;&gt;"cash request - reimbursement"),B561+0.01&amp;"",))))</f>
        <v>-</v>
      </c>
      <c r="C562" s="18"/>
      <c r="D562" s="19"/>
      <c r="E562" s="38">
        <f>IF(A562="advance - expended to date",0,IF(AND(A561="",A562&lt;&gt;""),"ERROR-MISSING RECORD TYPE ABOVE",IF(OR(A562="cash request - advance",A562="cash request - reimbursement"),SUMIF(B563:$B$1006,B562&amp;".*",E563:$E$1006),SUM(F562:AS562))))</f>
        <v>0</v>
      </c>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row>
    <row r="563" spans="1:45" x14ac:dyDescent="0.35">
      <c r="A563" s="10"/>
      <c r="B563" s="37" t="str">
        <f>IF(A562="","-",IF(A563="","←",IF(OR(A563="cash request - advance",A563="cash request - reimbursement"),SUM(COUNTIF($A$5:A562,"cash request - advance"),COUNTIF($A$5:A562,"cash request - reimbursement"))+1,IF(OR(A563&lt;&gt;"cash request - advance",A563&lt;&gt;"cash request - reimbursement"),B562+0.01&amp;"",))))</f>
        <v>-</v>
      </c>
      <c r="C563" s="18"/>
      <c r="D563" s="19"/>
      <c r="E563" s="38">
        <f>IF(A563="advance - expended to date",0,IF(AND(A562="",A563&lt;&gt;""),"ERROR-MISSING RECORD TYPE ABOVE",IF(OR(A563="cash request - advance",A563="cash request - reimbursement"),SUMIF(B564:$B$1006,B563&amp;".*",E564:$E$1006),SUM(F563:AS563))))</f>
        <v>0</v>
      </c>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row>
    <row r="564" spans="1:45" x14ac:dyDescent="0.35">
      <c r="A564" s="10"/>
      <c r="B564" s="37" t="str">
        <f>IF(A563="","-",IF(A564="","←",IF(OR(A564="cash request - advance",A564="cash request - reimbursement"),SUM(COUNTIF($A$5:A563,"cash request - advance"),COUNTIF($A$5:A563,"cash request - reimbursement"))+1,IF(OR(A564&lt;&gt;"cash request - advance",A564&lt;&gt;"cash request - reimbursement"),B563+0.01&amp;"",))))</f>
        <v>-</v>
      </c>
      <c r="C564" s="18"/>
      <c r="D564" s="19"/>
      <c r="E564" s="38">
        <f>IF(A564="advance - expended to date",0,IF(AND(A563="",A564&lt;&gt;""),"ERROR-MISSING RECORD TYPE ABOVE",IF(OR(A564="cash request - advance",A564="cash request - reimbursement"),SUMIF(B565:$B$1006,B564&amp;".*",E565:$E$1006),SUM(F564:AS564))))</f>
        <v>0</v>
      </c>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row>
    <row r="565" spans="1:45" x14ac:dyDescent="0.35">
      <c r="A565" s="10"/>
      <c r="B565" s="37" t="str">
        <f>IF(A564="","-",IF(A565="","←",IF(OR(A565="cash request - advance",A565="cash request - reimbursement"),SUM(COUNTIF($A$5:A564,"cash request - advance"),COUNTIF($A$5:A564,"cash request - reimbursement"))+1,IF(OR(A565&lt;&gt;"cash request - advance",A565&lt;&gt;"cash request - reimbursement"),B564+0.01&amp;"",))))</f>
        <v>-</v>
      </c>
      <c r="C565" s="18"/>
      <c r="D565" s="19"/>
      <c r="E565" s="38">
        <f>IF(A565="advance - expended to date",0,IF(AND(A564="",A565&lt;&gt;""),"ERROR-MISSING RECORD TYPE ABOVE",IF(OR(A565="cash request - advance",A565="cash request - reimbursement"),SUMIF(B566:$B$1006,B565&amp;".*",E566:$E$1006),SUM(F565:AS565))))</f>
        <v>0</v>
      </c>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row>
    <row r="566" spans="1:45" x14ac:dyDescent="0.35">
      <c r="A566" s="10"/>
      <c r="B566" s="37" t="str">
        <f>IF(A565="","-",IF(A566="","←",IF(OR(A566="cash request - advance",A566="cash request - reimbursement"),SUM(COUNTIF($A$5:A565,"cash request - advance"),COUNTIF($A$5:A565,"cash request - reimbursement"))+1,IF(OR(A566&lt;&gt;"cash request - advance",A566&lt;&gt;"cash request - reimbursement"),B565+0.01&amp;"",))))</f>
        <v>-</v>
      </c>
      <c r="C566" s="18"/>
      <c r="D566" s="19"/>
      <c r="E566" s="38">
        <f>IF(A566="advance - expended to date",0,IF(AND(A565="",A566&lt;&gt;""),"ERROR-MISSING RECORD TYPE ABOVE",IF(OR(A566="cash request - advance",A566="cash request - reimbursement"),SUMIF(B567:$B$1006,B566&amp;".*",E567:$E$1006),SUM(F566:AS566))))</f>
        <v>0</v>
      </c>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row>
    <row r="567" spans="1:45" x14ac:dyDescent="0.35">
      <c r="A567" s="10"/>
      <c r="B567" s="37" t="str">
        <f>IF(A566="","-",IF(A567="","←",IF(OR(A567="cash request - advance",A567="cash request - reimbursement"),SUM(COUNTIF($A$5:A566,"cash request - advance"),COUNTIF($A$5:A566,"cash request - reimbursement"))+1,IF(OR(A567&lt;&gt;"cash request - advance",A567&lt;&gt;"cash request - reimbursement"),B566+0.01&amp;"",))))</f>
        <v>-</v>
      </c>
      <c r="C567" s="18"/>
      <c r="D567" s="19"/>
      <c r="E567" s="38">
        <f>IF(A567="advance - expended to date",0,IF(AND(A566="",A567&lt;&gt;""),"ERROR-MISSING RECORD TYPE ABOVE",IF(OR(A567="cash request - advance",A567="cash request - reimbursement"),SUMIF(B568:$B$1006,B567&amp;".*",E568:$E$1006),SUM(F567:AS567))))</f>
        <v>0</v>
      </c>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row>
    <row r="568" spans="1:45" x14ac:dyDescent="0.35">
      <c r="A568" s="10"/>
      <c r="B568" s="37" t="str">
        <f>IF(A567="","-",IF(A568="","←",IF(OR(A568="cash request - advance",A568="cash request - reimbursement"),SUM(COUNTIF($A$5:A567,"cash request - advance"),COUNTIF($A$5:A567,"cash request - reimbursement"))+1,IF(OR(A568&lt;&gt;"cash request - advance",A568&lt;&gt;"cash request - reimbursement"),B567+0.01&amp;"",))))</f>
        <v>-</v>
      </c>
      <c r="C568" s="18"/>
      <c r="D568" s="19"/>
      <c r="E568" s="38">
        <f>IF(A568="advance - expended to date",0,IF(AND(A567="",A568&lt;&gt;""),"ERROR-MISSING RECORD TYPE ABOVE",IF(OR(A568="cash request - advance",A568="cash request - reimbursement"),SUMIF(B569:$B$1006,B568&amp;".*",E569:$E$1006),SUM(F568:AS568))))</f>
        <v>0</v>
      </c>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row>
    <row r="569" spans="1:45" x14ac:dyDescent="0.35">
      <c r="A569" s="10"/>
      <c r="B569" s="37" t="str">
        <f>IF(A568="","-",IF(A569="","←",IF(OR(A569="cash request - advance",A569="cash request - reimbursement"),SUM(COUNTIF($A$5:A568,"cash request - advance"),COUNTIF($A$5:A568,"cash request - reimbursement"))+1,IF(OR(A569&lt;&gt;"cash request - advance",A569&lt;&gt;"cash request - reimbursement"),B568+0.01&amp;"",))))</f>
        <v>-</v>
      </c>
      <c r="C569" s="18"/>
      <c r="D569" s="19"/>
      <c r="E569" s="38">
        <f>IF(A569="advance - expended to date",0,IF(AND(A568="",A569&lt;&gt;""),"ERROR-MISSING RECORD TYPE ABOVE",IF(OR(A569="cash request - advance",A569="cash request - reimbursement"),SUMIF(B570:$B$1006,B569&amp;".*",E570:$E$1006),SUM(F569:AS569))))</f>
        <v>0</v>
      </c>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row>
    <row r="570" spans="1:45" x14ac:dyDescent="0.35">
      <c r="A570" s="10"/>
      <c r="B570" s="37" t="str">
        <f>IF(A569="","-",IF(A570="","←",IF(OR(A570="cash request - advance",A570="cash request - reimbursement"),SUM(COUNTIF($A$5:A569,"cash request - advance"),COUNTIF($A$5:A569,"cash request - reimbursement"))+1,IF(OR(A570&lt;&gt;"cash request - advance",A570&lt;&gt;"cash request - reimbursement"),B569+0.01&amp;"",))))</f>
        <v>-</v>
      </c>
      <c r="C570" s="18"/>
      <c r="D570" s="19"/>
      <c r="E570" s="38">
        <f>IF(A570="advance - expended to date",0,IF(AND(A569="",A570&lt;&gt;""),"ERROR-MISSING RECORD TYPE ABOVE",IF(OR(A570="cash request - advance",A570="cash request - reimbursement"),SUMIF(B571:$B$1006,B570&amp;".*",E571:$E$1006),SUM(F570:AS570))))</f>
        <v>0</v>
      </c>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row>
    <row r="571" spans="1:45" x14ac:dyDescent="0.35">
      <c r="A571" s="10"/>
      <c r="B571" s="37" t="str">
        <f>IF(A570="","-",IF(A571="","←",IF(OR(A571="cash request - advance",A571="cash request - reimbursement"),SUM(COUNTIF($A$5:A570,"cash request - advance"),COUNTIF($A$5:A570,"cash request - reimbursement"))+1,IF(OR(A571&lt;&gt;"cash request - advance",A571&lt;&gt;"cash request - reimbursement"),B570+0.01&amp;"",))))</f>
        <v>-</v>
      </c>
      <c r="C571" s="18"/>
      <c r="D571" s="19"/>
      <c r="E571" s="38">
        <f>IF(A571="advance - expended to date",0,IF(AND(A570="",A571&lt;&gt;""),"ERROR-MISSING RECORD TYPE ABOVE",IF(OR(A571="cash request - advance",A571="cash request - reimbursement"),SUMIF(B572:$B$1006,B571&amp;".*",E572:$E$1006),SUM(F571:AS571))))</f>
        <v>0</v>
      </c>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row>
    <row r="572" spans="1:45" x14ac:dyDescent="0.35">
      <c r="A572" s="10"/>
      <c r="B572" s="37" t="str">
        <f>IF(A571="","-",IF(A572="","←",IF(OR(A572="cash request - advance",A572="cash request - reimbursement"),SUM(COUNTIF($A$5:A571,"cash request - advance"),COUNTIF($A$5:A571,"cash request - reimbursement"))+1,IF(OR(A572&lt;&gt;"cash request - advance",A572&lt;&gt;"cash request - reimbursement"),B571+0.01&amp;"",))))</f>
        <v>-</v>
      </c>
      <c r="C572" s="18"/>
      <c r="D572" s="19"/>
      <c r="E572" s="38">
        <f>IF(A572="advance - expended to date",0,IF(AND(A571="",A572&lt;&gt;""),"ERROR-MISSING RECORD TYPE ABOVE",IF(OR(A572="cash request - advance",A572="cash request - reimbursement"),SUMIF(B573:$B$1006,B572&amp;".*",E573:$E$1006),SUM(F572:AS572))))</f>
        <v>0</v>
      </c>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row>
    <row r="573" spans="1:45" x14ac:dyDescent="0.35">
      <c r="A573" s="10"/>
      <c r="B573" s="37" t="str">
        <f>IF(A572="","-",IF(A573="","←",IF(OR(A573="cash request - advance",A573="cash request - reimbursement"),SUM(COUNTIF($A$5:A572,"cash request - advance"),COUNTIF($A$5:A572,"cash request - reimbursement"))+1,IF(OR(A573&lt;&gt;"cash request - advance",A573&lt;&gt;"cash request - reimbursement"),B572+0.01&amp;"",))))</f>
        <v>-</v>
      </c>
      <c r="C573" s="18"/>
      <c r="D573" s="19"/>
      <c r="E573" s="38">
        <f>IF(A573="advance - expended to date",0,IF(AND(A572="",A573&lt;&gt;""),"ERROR-MISSING RECORD TYPE ABOVE",IF(OR(A573="cash request - advance",A573="cash request - reimbursement"),SUMIF(B574:$B$1006,B573&amp;".*",E574:$E$1006),SUM(F573:AS573))))</f>
        <v>0</v>
      </c>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row>
    <row r="574" spans="1:45" x14ac:dyDescent="0.35">
      <c r="A574" s="10"/>
      <c r="B574" s="37" t="str">
        <f>IF(A573="","-",IF(A574="","←",IF(OR(A574="cash request - advance",A574="cash request - reimbursement"),SUM(COUNTIF($A$5:A573,"cash request - advance"),COUNTIF($A$5:A573,"cash request - reimbursement"))+1,IF(OR(A574&lt;&gt;"cash request - advance",A574&lt;&gt;"cash request - reimbursement"),B573+0.01&amp;"",))))</f>
        <v>-</v>
      </c>
      <c r="C574" s="18"/>
      <c r="D574" s="19"/>
      <c r="E574" s="38">
        <f>IF(A574="advance - expended to date",0,IF(AND(A573="",A574&lt;&gt;""),"ERROR-MISSING RECORD TYPE ABOVE",IF(OR(A574="cash request - advance",A574="cash request - reimbursement"),SUMIF(B575:$B$1006,B574&amp;".*",E575:$E$1006),SUM(F574:AS574))))</f>
        <v>0</v>
      </c>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row>
    <row r="575" spans="1:45" x14ac:dyDescent="0.35">
      <c r="A575" s="10"/>
      <c r="B575" s="37" t="str">
        <f>IF(A574="","-",IF(A575="","←",IF(OR(A575="cash request - advance",A575="cash request - reimbursement"),SUM(COUNTIF($A$5:A574,"cash request - advance"),COUNTIF($A$5:A574,"cash request - reimbursement"))+1,IF(OR(A575&lt;&gt;"cash request - advance",A575&lt;&gt;"cash request - reimbursement"),B574+0.01&amp;"",))))</f>
        <v>-</v>
      </c>
      <c r="C575" s="18"/>
      <c r="D575" s="19"/>
      <c r="E575" s="38">
        <f>IF(A575="advance - expended to date",0,IF(AND(A574="",A575&lt;&gt;""),"ERROR-MISSING RECORD TYPE ABOVE",IF(OR(A575="cash request - advance",A575="cash request - reimbursement"),SUMIF(B576:$B$1006,B575&amp;".*",E576:$E$1006),SUM(F575:AS575))))</f>
        <v>0</v>
      </c>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row>
    <row r="576" spans="1:45" x14ac:dyDescent="0.35">
      <c r="A576" s="10"/>
      <c r="B576" s="37" t="str">
        <f>IF(A575="","-",IF(A576="","←",IF(OR(A576="cash request - advance",A576="cash request - reimbursement"),SUM(COUNTIF($A$5:A575,"cash request - advance"),COUNTIF($A$5:A575,"cash request - reimbursement"))+1,IF(OR(A576&lt;&gt;"cash request - advance",A576&lt;&gt;"cash request - reimbursement"),B575+0.01&amp;"",))))</f>
        <v>-</v>
      </c>
      <c r="C576" s="18"/>
      <c r="D576" s="19"/>
      <c r="E576" s="38">
        <f>IF(A576="advance - expended to date",0,IF(AND(A575="",A576&lt;&gt;""),"ERROR-MISSING RECORD TYPE ABOVE",IF(OR(A576="cash request - advance",A576="cash request - reimbursement"),SUMIF(B577:$B$1006,B576&amp;".*",E577:$E$1006),SUM(F576:AS576))))</f>
        <v>0</v>
      </c>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row>
    <row r="577" spans="1:45" x14ac:dyDescent="0.35">
      <c r="A577" s="10"/>
      <c r="B577" s="37" t="str">
        <f>IF(A576="","-",IF(A577="","←",IF(OR(A577="cash request - advance",A577="cash request - reimbursement"),SUM(COUNTIF($A$5:A576,"cash request - advance"),COUNTIF($A$5:A576,"cash request - reimbursement"))+1,IF(OR(A577&lt;&gt;"cash request - advance",A577&lt;&gt;"cash request - reimbursement"),B576+0.01&amp;"",))))</f>
        <v>-</v>
      </c>
      <c r="C577" s="18"/>
      <c r="D577" s="19"/>
      <c r="E577" s="38">
        <f>IF(A577="advance - expended to date",0,IF(AND(A576="",A577&lt;&gt;""),"ERROR-MISSING RECORD TYPE ABOVE",IF(OR(A577="cash request - advance",A577="cash request - reimbursement"),SUMIF(B578:$B$1006,B577&amp;".*",E578:$E$1006),SUM(F577:AS577))))</f>
        <v>0</v>
      </c>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row>
    <row r="578" spans="1:45" x14ac:dyDescent="0.35">
      <c r="A578" s="10"/>
      <c r="B578" s="37" t="str">
        <f>IF(A577="","-",IF(A578="","←",IF(OR(A578="cash request - advance",A578="cash request - reimbursement"),SUM(COUNTIF($A$5:A577,"cash request - advance"),COUNTIF($A$5:A577,"cash request - reimbursement"))+1,IF(OR(A578&lt;&gt;"cash request - advance",A578&lt;&gt;"cash request - reimbursement"),B577+0.01&amp;"",))))</f>
        <v>-</v>
      </c>
      <c r="C578" s="18"/>
      <c r="D578" s="19"/>
      <c r="E578" s="38">
        <f>IF(A578="advance - expended to date",0,IF(AND(A577="",A578&lt;&gt;""),"ERROR-MISSING RECORD TYPE ABOVE",IF(OR(A578="cash request - advance",A578="cash request - reimbursement"),SUMIF(B579:$B$1006,B578&amp;".*",E579:$E$1006),SUM(F578:AS578))))</f>
        <v>0</v>
      </c>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row>
    <row r="579" spans="1:45" x14ac:dyDescent="0.35">
      <c r="A579" s="10"/>
      <c r="B579" s="37" t="str">
        <f>IF(A578="","-",IF(A579="","←",IF(OR(A579="cash request - advance",A579="cash request - reimbursement"),SUM(COUNTIF($A$5:A578,"cash request - advance"),COUNTIF($A$5:A578,"cash request - reimbursement"))+1,IF(OR(A579&lt;&gt;"cash request - advance",A579&lt;&gt;"cash request - reimbursement"),B578+0.01&amp;"",))))</f>
        <v>-</v>
      </c>
      <c r="C579" s="18"/>
      <c r="D579" s="19"/>
      <c r="E579" s="38">
        <f>IF(A579="advance - expended to date",0,IF(AND(A578="",A579&lt;&gt;""),"ERROR-MISSING RECORD TYPE ABOVE",IF(OR(A579="cash request - advance",A579="cash request - reimbursement"),SUMIF(B580:$B$1006,B579&amp;".*",E580:$E$1006),SUM(F579:AS579))))</f>
        <v>0</v>
      </c>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row>
    <row r="580" spans="1:45" x14ac:dyDescent="0.35">
      <c r="A580" s="10"/>
      <c r="B580" s="37" t="str">
        <f>IF(A579="","-",IF(A580="","←",IF(OR(A580="cash request - advance",A580="cash request - reimbursement"),SUM(COUNTIF($A$5:A579,"cash request - advance"),COUNTIF($A$5:A579,"cash request - reimbursement"))+1,IF(OR(A580&lt;&gt;"cash request - advance",A580&lt;&gt;"cash request - reimbursement"),B579+0.01&amp;"",))))</f>
        <v>-</v>
      </c>
      <c r="C580" s="18"/>
      <c r="D580" s="19"/>
      <c r="E580" s="38">
        <f>IF(A580="advance - expended to date",0,IF(AND(A579="",A580&lt;&gt;""),"ERROR-MISSING RECORD TYPE ABOVE",IF(OR(A580="cash request - advance",A580="cash request - reimbursement"),SUMIF(B581:$B$1006,B580&amp;".*",E581:$E$1006),SUM(F580:AS580))))</f>
        <v>0</v>
      </c>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row>
    <row r="581" spans="1:45" x14ac:dyDescent="0.35">
      <c r="A581" s="10"/>
      <c r="B581" s="37" t="str">
        <f>IF(A580="","-",IF(A581="","←",IF(OR(A581="cash request - advance",A581="cash request - reimbursement"),SUM(COUNTIF($A$5:A580,"cash request - advance"),COUNTIF($A$5:A580,"cash request - reimbursement"))+1,IF(OR(A581&lt;&gt;"cash request - advance",A581&lt;&gt;"cash request - reimbursement"),B580+0.01&amp;"",))))</f>
        <v>-</v>
      </c>
      <c r="C581" s="18"/>
      <c r="D581" s="19"/>
      <c r="E581" s="38">
        <f>IF(A581="advance - expended to date",0,IF(AND(A580="",A581&lt;&gt;""),"ERROR-MISSING RECORD TYPE ABOVE",IF(OR(A581="cash request - advance",A581="cash request - reimbursement"),SUMIF(B582:$B$1006,B581&amp;".*",E582:$E$1006),SUM(F581:AS581))))</f>
        <v>0</v>
      </c>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row>
    <row r="582" spans="1:45" x14ac:dyDescent="0.35">
      <c r="A582" s="10"/>
      <c r="B582" s="37" t="str">
        <f>IF(A581="","-",IF(A582="","←",IF(OR(A582="cash request - advance",A582="cash request - reimbursement"),SUM(COUNTIF($A$5:A581,"cash request - advance"),COUNTIF($A$5:A581,"cash request - reimbursement"))+1,IF(OR(A582&lt;&gt;"cash request - advance",A582&lt;&gt;"cash request - reimbursement"),B581+0.01&amp;"",))))</f>
        <v>-</v>
      </c>
      <c r="C582" s="18"/>
      <c r="D582" s="19"/>
      <c r="E582" s="38">
        <f>IF(A582="advance - expended to date",0,IF(AND(A581="",A582&lt;&gt;""),"ERROR-MISSING RECORD TYPE ABOVE",IF(OR(A582="cash request - advance",A582="cash request - reimbursement"),SUMIF(B583:$B$1006,B582&amp;".*",E583:$E$1006),SUM(F582:AS582))))</f>
        <v>0</v>
      </c>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row>
    <row r="583" spans="1:45" x14ac:dyDescent="0.35">
      <c r="A583" s="10"/>
      <c r="B583" s="37" t="str">
        <f>IF(A582="","-",IF(A583="","←",IF(OR(A583="cash request - advance",A583="cash request - reimbursement"),SUM(COUNTIF($A$5:A582,"cash request - advance"),COUNTIF($A$5:A582,"cash request - reimbursement"))+1,IF(OR(A583&lt;&gt;"cash request - advance",A583&lt;&gt;"cash request - reimbursement"),B582+0.01&amp;"",))))</f>
        <v>-</v>
      </c>
      <c r="C583" s="18"/>
      <c r="D583" s="19"/>
      <c r="E583" s="38">
        <f>IF(A583="advance - expended to date",0,IF(AND(A582="",A583&lt;&gt;""),"ERROR-MISSING RECORD TYPE ABOVE",IF(OR(A583="cash request - advance",A583="cash request - reimbursement"),SUMIF(B584:$B$1006,B583&amp;".*",E584:$E$1006),SUM(F583:AS583))))</f>
        <v>0</v>
      </c>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row>
    <row r="584" spans="1:45" x14ac:dyDescent="0.35">
      <c r="A584" s="10"/>
      <c r="B584" s="37" t="str">
        <f>IF(A583="","-",IF(A584="","←",IF(OR(A584="cash request - advance",A584="cash request - reimbursement"),SUM(COUNTIF($A$5:A583,"cash request - advance"),COUNTIF($A$5:A583,"cash request - reimbursement"))+1,IF(OR(A584&lt;&gt;"cash request - advance",A584&lt;&gt;"cash request - reimbursement"),B583+0.01&amp;"",))))</f>
        <v>-</v>
      </c>
      <c r="C584" s="18"/>
      <c r="D584" s="19"/>
      <c r="E584" s="38">
        <f>IF(A584="advance - expended to date",0,IF(AND(A583="",A584&lt;&gt;""),"ERROR-MISSING RECORD TYPE ABOVE",IF(OR(A584="cash request - advance",A584="cash request - reimbursement"),SUMIF(B585:$B$1006,B584&amp;".*",E585:$E$1006),SUM(F584:AS584))))</f>
        <v>0</v>
      </c>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row>
    <row r="585" spans="1:45" x14ac:dyDescent="0.35">
      <c r="A585" s="10"/>
      <c r="B585" s="37" t="str">
        <f>IF(A584="","-",IF(A585="","←",IF(OR(A585="cash request - advance",A585="cash request - reimbursement"),SUM(COUNTIF($A$5:A584,"cash request - advance"),COUNTIF($A$5:A584,"cash request - reimbursement"))+1,IF(OR(A585&lt;&gt;"cash request - advance",A585&lt;&gt;"cash request - reimbursement"),B584+0.01&amp;"",))))</f>
        <v>-</v>
      </c>
      <c r="C585" s="18"/>
      <c r="D585" s="19"/>
      <c r="E585" s="38">
        <f>IF(A585="advance - expended to date",0,IF(AND(A584="",A585&lt;&gt;""),"ERROR-MISSING RECORD TYPE ABOVE",IF(OR(A585="cash request - advance",A585="cash request - reimbursement"),SUMIF(B586:$B$1006,B585&amp;".*",E586:$E$1006),SUM(F585:AS585))))</f>
        <v>0</v>
      </c>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row>
    <row r="586" spans="1:45" x14ac:dyDescent="0.35">
      <c r="A586" s="10"/>
      <c r="B586" s="37" t="str">
        <f>IF(A585="","-",IF(A586="","←",IF(OR(A586="cash request - advance",A586="cash request - reimbursement"),SUM(COUNTIF($A$5:A585,"cash request - advance"),COUNTIF($A$5:A585,"cash request - reimbursement"))+1,IF(OR(A586&lt;&gt;"cash request - advance",A586&lt;&gt;"cash request - reimbursement"),B585+0.01&amp;"",))))</f>
        <v>-</v>
      </c>
      <c r="C586" s="18"/>
      <c r="D586" s="19"/>
      <c r="E586" s="38">
        <f>IF(A586="advance - expended to date",0,IF(AND(A585="",A586&lt;&gt;""),"ERROR-MISSING RECORD TYPE ABOVE",IF(OR(A586="cash request - advance",A586="cash request - reimbursement"),SUMIF(B587:$B$1006,B586&amp;".*",E587:$E$1006),SUM(F586:AS586))))</f>
        <v>0</v>
      </c>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row>
    <row r="587" spans="1:45" x14ac:dyDescent="0.35">
      <c r="A587" s="10"/>
      <c r="B587" s="37" t="str">
        <f>IF(A586="","-",IF(A587="","←",IF(OR(A587="cash request - advance",A587="cash request - reimbursement"),SUM(COUNTIF($A$5:A586,"cash request - advance"),COUNTIF($A$5:A586,"cash request - reimbursement"))+1,IF(OR(A587&lt;&gt;"cash request - advance",A587&lt;&gt;"cash request - reimbursement"),B586+0.01&amp;"",))))</f>
        <v>-</v>
      </c>
      <c r="C587" s="18"/>
      <c r="D587" s="19"/>
      <c r="E587" s="38">
        <f>IF(A587="advance - expended to date",0,IF(AND(A586="",A587&lt;&gt;""),"ERROR-MISSING RECORD TYPE ABOVE",IF(OR(A587="cash request - advance",A587="cash request - reimbursement"),SUMIF(B588:$B$1006,B587&amp;".*",E588:$E$1006),SUM(F587:AS587))))</f>
        <v>0</v>
      </c>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row>
    <row r="588" spans="1:45" x14ac:dyDescent="0.35">
      <c r="A588" s="10"/>
      <c r="B588" s="37" t="str">
        <f>IF(A587="","-",IF(A588="","←",IF(OR(A588="cash request - advance",A588="cash request - reimbursement"),SUM(COUNTIF($A$5:A587,"cash request - advance"),COUNTIF($A$5:A587,"cash request - reimbursement"))+1,IF(OR(A588&lt;&gt;"cash request - advance",A588&lt;&gt;"cash request - reimbursement"),B587+0.01&amp;"",))))</f>
        <v>-</v>
      </c>
      <c r="C588" s="18"/>
      <c r="D588" s="19"/>
      <c r="E588" s="38">
        <f>IF(A588="advance - expended to date",0,IF(AND(A587="",A588&lt;&gt;""),"ERROR-MISSING RECORD TYPE ABOVE",IF(OR(A588="cash request - advance",A588="cash request - reimbursement"),SUMIF(B589:$B$1006,B588&amp;".*",E589:$E$1006),SUM(F588:AS588))))</f>
        <v>0</v>
      </c>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row>
    <row r="589" spans="1:45" x14ac:dyDescent="0.35">
      <c r="A589" s="10"/>
      <c r="B589" s="37" t="str">
        <f>IF(A588="","-",IF(A589="","←",IF(OR(A589="cash request - advance",A589="cash request - reimbursement"),SUM(COUNTIF($A$5:A588,"cash request - advance"),COUNTIF($A$5:A588,"cash request - reimbursement"))+1,IF(OR(A589&lt;&gt;"cash request - advance",A589&lt;&gt;"cash request - reimbursement"),B588+0.01&amp;"",))))</f>
        <v>-</v>
      </c>
      <c r="C589" s="18"/>
      <c r="D589" s="19"/>
      <c r="E589" s="38">
        <f>IF(A589="advance - expended to date",0,IF(AND(A588="",A589&lt;&gt;""),"ERROR-MISSING RECORD TYPE ABOVE",IF(OR(A589="cash request - advance",A589="cash request - reimbursement"),SUMIF(B590:$B$1006,B589&amp;".*",E590:$E$1006),SUM(F589:AS589))))</f>
        <v>0</v>
      </c>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row>
    <row r="590" spans="1:45" x14ac:dyDescent="0.35">
      <c r="A590" s="10"/>
      <c r="B590" s="37" t="str">
        <f>IF(A589="","-",IF(A590="","←",IF(OR(A590="cash request - advance",A590="cash request - reimbursement"),SUM(COUNTIF($A$5:A589,"cash request - advance"),COUNTIF($A$5:A589,"cash request - reimbursement"))+1,IF(OR(A590&lt;&gt;"cash request - advance",A590&lt;&gt;"cash request - reimbursement"),B589+0.01&amp;"",))))</f>
        <v>-</v>
      </c>
      <c r="C590" s="18"/>
      <c r="D590" s="19"/>
      <c r="E590" s="38">
        <f>IF(A590="advance - expended to date",0,IF(AND(A589="",A590&lt;&gt;""),"ERROR-MISSING RECORD TYPE ABOVE",IF(OR(A590="cash request - advance",A590="cash request - reimbursement"),SUMIF(B591:$B$1006,B590&amp;".*",E591:$E$1006),SUM(F590:AS590))))</f>
        <v>0</v>
      </c>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row>
    <row r="591" spans="1:45" x14ac:dyDescent="0.35">
      <c r="A591" s="10"/>
      <c r="B591" s="37" t="str">
        <f>IF(A590="","-",IF(A591="","←",IF(OR(A591="cash request - advance",A591="cash request - reimbursement"),SUM(COUNTIF($A$5:A590,"cash request - advance"),COUNTIF($A$5:A590,"cash request - reimbursement"))+1,IF(OR(A591&lt;&gt;"cash request - advance",A591&lt;&gt;"cash request - reimbursement"),B590+0.01&amp;"",))))</f>
        <v>-</v>
      </c>
      <c r="C591" s="18"/>
      <c r="D591" s="19"/>
      <c r="E591" s="38">
        <f>IF(A591="advance - expended to date",0,IF(AND(A590="",A591&lt;&gt;""),"ERROR-MISSING RECORD TYPE ABOVE",IF(OR(A591="cash request - advance",A591="cash request - reimbursement"),SUMIF(B592:$B$1006,B591&amp;".*",E592:$E$1006),SUM(F591:AS591))))</f>
        <v>0</v>
      </c>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row>
    <row r="592" spans="1:45" x14ac:dyDescent="0.35">
      <c r="A592" s="10"/>
      <c r="B592" s="37" t="str">
        <f>IF(A591="","-",IF(A592="","←",IF(OR(A592="cash request - advance",A592="cash request - reimbursement"),SUM(COUNTIF($A$5:A591,"cash request - advance"),COUNTIF($A$5:A591,"cash request - reimbursement"))+1,IF(OR(A592&lt;&gt;"cash request - advance",A592&lt;&gt;"cash request - reimbursement"),B591+0.01&amp;"",))))</f>
        <v>-</v>
      </c>
      <c r="C592" s="18"/>
      <c r="D592" s="19"/>
      <c r="E592" s="38">
        <f>IF(A592="advance - expended to date",0,IF(AND(A591="",A592&lt;&gt;""),"ERROR-MISSING RECORD TYPE ABOVE",IF(OR(A592="cash request - advance",A592="cash request - reimbursement"),SUMIF(B593:$B$1006,B592&amp;".*",E593:$E$1006),SUM(F592:AS592))))</f>
        <v>0</v>
      </c>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row>
    <row r="593" spans="1:45" x14ac:dyDescent="0.35">
      <c r="A593" s="10"/>
      <c r="B593" s="37" t="str">
        <f>IF(A592="","-",IF(A593="","←",IF(OR(A593="cash request - advance",A593="cash request - reimbursement"),SUM(COUNTIF($A$5:A592,"cash request - advance"),COUNTIF($A$5:A592,"cash request - reimbursement"))+1,IF(OR(A593&lt;&gt;"cash request - advance",A593&lt;&gt;"cash request - reimbursement"),B592+0.01&amp;"",))))</f>
        <v>-</v>
      </c>
      <c r="C593" s="18"/>
      <c r="D593" s="19"/>
      <c r="E593" s="38">
        <f>IF(A593="advance - expended to date",0,IF(AND(A592="",A593&lt;&gt;""),"ERROR-MISSING RECORD TYPE ABOVE",IF(OR(A593="cash request - advance",A593="cash request - reimbursement"),SUMIF(B594:$B$1006,B593&amp;".*",E594:$E$1006),SUM(F593:AS593))))</f>
        <v>0</v>
      </c>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row>
    <row r="594" spans="1:45" x14ac:dyDescent="0.35">
      <c r="A594" s="10"/>
      <c r="B594" s="37" t="str">
        <f>IF(A593="","-",IF(A594="","←",IF(OR(A594="cash request - advance",A594="cash request - reimbursement"),SUM(COUNTIF($A$5:A593,"cash request - advance"),COUNTIF($A$5:A593,"cash request - reimbursement"))+1,IF(OR(A594&lt;&gt;"cash request - advance",A594&lt;&gt;"cash request - reimbursement"),B593+0.01&amp;"",))))</f>
        <v>-</v>
      </c>
      <c r="C594" s="18"/>
      <c r="D594" s="19"/>
      <c r="E594" s="38">
        <f>IF(A594="advance - expended to date",0,IF(AND(A593="",A594&lt;&gt;""),"ERROR-MISSING RECORD TYPE ABOVE",IF(OR(A594="cash request - advance",A594="cash request - reimbursement"),SUMIF(B595:$B$1006,B594&amp;".*",E595:$E$1006),SUM(F594:AS594))))</f>
        <v>0</v>
      </c>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row>
    <row r="595" spans="1:45" x14ac:dyDescent="0.35">
      <c r="A595" s="10"/>
      <c r="B595" s="37" t="str">
        <f>IF(A594="","-",IF(A595="","←",IF(OR(A595="cash request - advance",A595="cash request - reimbursement"),SUM(COUNTIF($A$5:A594,"cash request - advance"),COUNTIF($A$5:A594,"cash request - reimbursement"))+1,IF(OR(A595&lt;&gt;"cash request - advance",A595&lt;&gt;"cash request - reimbursement"),B594+0.01&amp;"",))))</f>
        <v>-</v>
      </c>
      <c r="C595" s="18"/>
      <c r="D595" s="19"/>
      <c r="E595" s="38">
        <f>IF(A595="advance - expended to date",0,IF(AND(A594="",A595&lt;&gt;""),"ERROR-MISSING RECORD TYPE ABOVE",IF(OR(A595="cash request - advance",A595="cash request - reimbursement"),SUMIF(B596:$B$1006,B595&amp;".*",E596:$E$1006),SUM(F595:AS595))))</f>
        <v>0</v>
      </c>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row>
    <row r="596" spans="1:45" x14ac:dyDescent="0.35">
      <c r="A596" s="10"/>
      <c r="B596" s="37" t="str">
        <f>IF(A595="","-",IF(A596="","←",IF(OR(A596="cash request - advance",A596="cash request - reimbursement"),SUM(COUNTIF($A$5:A595,"cash request - advance"),COUNTIF($A$5:A595,"cash request - reimbursement"))+1,IF(OR(A596&lt;&gt;"cash request - advance",A596&lt;&gt;"cash request - reimbursement"),B595+0.01&amp;"",))))</f>
        <v>-</v>
      </c>
      <c r="C596" s="18"/>
      <c r="D596" s="19"/>
      <c r="E596" s="38">
        <f>IF(A596="advance - expended to date",0,IF(AND(A595="",A596&lt;&gt;""),"ERROR-MISSING RECORD TYPE ABOVE",IF(OR(A596="cash request - advance",A596="cash request - reimbursement"),SUMIF(B597:$B$1006,B596&amp;".*",E597:$E$1006),SUM(F596:AS596))))</f>
        <v>0</v>
      </c>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row>
    <row r="597" spans="1:45" x14ac:dyDescent="0.35">
      <c r="A597" s="10"/>
      <c r="B597" s="37" t="str">
        <f>IF(A596="","-",IF(A597="","←",IF(OR(A597="cash request - advance",A597="cash request - reimbursement"),SUM(COUNTIF($A$5:A596,"cash request - advance"),COUNTIF($A$5:A596,"cash request - reimbursement"))+1,IF(OR(A597&lt;&gt;"cash request - advance",A597&lt;&gt;"cash request - reimbursement"),B596+0.01&amp;"",))))</f>
        <v>-</v>
      </c>
      <c r="C597" s="18"/>
      <c r="D597" s="19"/>
      <c r="E597" s="38">
        <f>IF(A597="advance - expended to date",0,IF(AND(A596="",A597&lt;&gt;""),"ERROR-MISSING RECORD TYPE ABOVE",IF(OR(A597="cash request - advance",A597="cash request - reimbursement"),SUMIF(B598:$B$1006,B597&amp;".*",E598:$E$1006),SUM(F597:AS597))))</f>
        <v>0</v>
      </c>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row>
    <row r="598" spans="1:45" x14ac:dyDescent="0.35">
      <c r="A598" s="10"/>
      <c r="B598" s="37" t="str">
        <f>IF(A597="","-",IF(A598="","←",IF(OR(A598="cash request - advance",A598="cash request - reimbursement"),SUM(COUNTIF($A$5:A597,"cash request - advance"),COUNTIF($A$5:A597,"cash request - reimbursement"))+1,IF(OR(A598&lt;&gt;"cash request - advance",A598&lt;&gt;"cash request - reimbursement"),B597+0.01&amp;"",))))</f>
        <v>-</v>
      </c>
      <c r="C598" s="18"/>
      <c r="D598" s="19"/>
      <c r="E598" s="38">
        <f>IF(A598="advance - expended to date",0,IF(AND(A597="",A598&lt;&gt;""),"ERROR-MISSING RECORD TYPE ABOVE",IF(OR(A598="cash request - advance",A598="cash request - reimbursement"),SUMIF(B599:$B$1006,B598&amp;".*",E599:$E$1006),SUM(F598:AS598))))</f>
        <v>0</v>
      </c>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row>
    <row r="599" spans="1:45" x14ac:dyDescent="0.35">
      <c r="A599" s="10"/>
      <c r="B599" s="37" t="str">
        <f>IF(A598="","-",IF(A599="","←",IF(OR(A599="cash request - advance",A599="cash request - reimbursement"),SUM(COUNTIF($A$5:A598,"cash request - advance"),COUNTIF($A$5:A598,"cash request - reimbursement"))+1,IF(OR(A599&lt;&gt;"cash request - advance",A599&lt;&gt;"cash request - reimbursement"),B598+0.01&amp;"",))))</f>
        <v>-</v>
      </c>
      <c r="C599" s="18"/>
      <c r="D599" s="19"/>
      <c r="E599" s="38">
        <f>IF(A599="advance - expended to date",0,IF(AND(A598="",A599&lt;&gt;""),"ERROR-MISSING RECORD TYPE ABOVE",IF(OR(A599="cash request - advance",A599="cash request - reimbursement"),SUMIF(B600:$B$1006,B599&amp;".*",E600:$E$1006),SUM(F599:AS599))))</f>
        <v>0</v>
      </c>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row>
    <row r="600" spans="1:45" x14ac:dyDescent="0.35">
      <c r="A600" s="10"/>
      <c r="B600" s="37" t="str">
        <f>IF(A599="","-",IF(A600="","←",IF(OR(A600="cash request - advance",A600="cash request - reimbursement"),SUM(COUNTIF($A$5:A599,"cash request - advance"),COUNTIF($A$5:A599,"cash request - reimbursement"))+1,IF(OR(A600&lt;&gt;"cash request - advance",A600&lt;&gt;"cash request - reimbursement"),B599+0.01&amp;"",))))</f>
        <v>-</v>
      </c>
      <c r="C600" s="18"/>
      <c r="D600" s="19"/>
      <c r="E600" s="38">
        <f>IF(A600="advance - expended to date",0,IF(AND(A599="",A600&lt;&gt;""),"ERROR-MISSING RECORD TYPE ABOVE",IF(OR(A600="cash request - advance",A600="cash request - reimbursement"),SUMIF(B601:$B$1006,B600&amp;".*",E601:$E$1006),SUM(F600:AS600))))</f>
        <v>0</v>
      </c>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row>
    <row r="601" spans="1:45" x14ac:dyDescent="0.35">
      <c r="A601" s="10"/>
      <c r="B601" s="37" t="str">
        <f>IF(A600="","-",IF(A601="","←",IF(OR(A601="cash request - advance",A601="cash request - reimbursement"),SUM(COUNTIF($A$5:A600,"cash request - advance"),COUNTIF($A$5:A600,"cash request - reimbursement"))+1,IF(OR(A601&lt;&gt;"cash request - advance",A601&lt;&gt;"cash request - reimbursement"),B600+0.01&amp;"",))))</f>
        <v>-</v>
      </c>
      <c r="C601" s="18"/>
      <c r="D601" s="19"/>
      <c r="E601" s="38">
        <f>IF(A601="advance - expended to date",0,IF(AND(A600="",A601&lt;&gt;""),"ERROR-MISSING RECORD TYPE ABOVE",IF(OR(A601="cash request - advance",A601="cash request - reimbursement"),SUMIF(B602:$B$1006,B601&amp;".*",E602:$E$1006),SUM(F601:AS601))))</f>
        <v>0</v>
      </c>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row>
    <row r="602" spans="1:45" x14ac:dyDescent="0.35">
      <c r="A602" s="10"/>
      <c r="B602" s="37" t="str">
        <f>IF(A601="","-",IF(A602="","←",IF(OR(A602="cash request - advance",A602="cash request - reimbursement"),SUM(COUNTIF($A$5:A601,"cash request - advance"),COUNTIF($A$5:A601,"cash request - reimbursement"))+1,IF(OR(A602&lt;&gt;"cash request - advance",A602&lt;&gt;"cash request - reimbursement"),B601+0.01&amp;"",))))</f>
        <v>-</v>
      </c>
      <c r="C602" s="18"/>
      <c r="D602" s="19"/>
      <c r="E602" s="38">
        <f>IF(A602="advance - expended to date",0,IF(AND(A601="",A602&lt;&gt;""),"ERROR-MISSING RECORD TYPE ABOVE",IF(OR(A602="cash request - advance",A602="cash request - reimbursement"),SUMIF(B603:$B$1006,B602&amp;".*",E603:$E$1006),SUM(F602:AS602))))</f>
        <v>0</v>
      </c>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row>
    <row r="603" spans="1:45" x14ac:dyDescent="0.35">
      <c r="A603" s="10"/>
      <c r="B603" s="37" t="str">
        <f>IF(A602="","-",IF(A603="","←",IF(OR(A603="cash request - advance",A603="cash request - reimbursement"),SUM(COUNTIF($A$5:A602,"cash request - advance"),COUNTIF($A$5:A602,"cash request - reimbursement"))+1,IF(OR(A603&lt;&gt;"cash request - advance",A603&lt;&gt;"cash request - reimbursement"),B602+0.01&amp;"",))))</f>
        <v>-</v>
      </c>
      <c r="C603" s="18"/>
      <c r="D603" s="19"/>
      <c r="E603" s="38">
        <f>IF(A603="advance - expended to date",0,IF(AND(A602="",A603&lt;&gt;""),"ERROR-MISSING RECORD TYPE ABOVE",IF(OR(A603="cash request - advance",A603="cash request - reimbursement"),SUMIF(B604:$B$1006,B603&amp;".*",E604:$E$1006),SUM(F603:AS603))))</f>
        <v>0</v>
      </c>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row>
    <row r="604" spans="1:45" x14ac:dyDescent="0.35">
      <c r="A604" s="10"/>
      <c r="B604" s="37" t="str">
        <f>IF(A603="","-",IF(A604="","←",IF(OR(A604="cash request - advance",A604="cash request - reimbursement"),SUM(COUNTIF($A$5:A603,"cash request - advance"),COUNTIF($A$5:A603,"cash request - reimbursement"))+1,IF(OR(A604&lt;&gt;"cash request - advance",A604&lt;&gt;"cash request - reimbursement"),B603+0.01&amp;"",))))</f>
        <v>-</v>
      </c>
      <c r="C604" s="18"/>
      <c r="D604" s="19"/>
      <c r="E604" s="38">
        <f>IF(A604="advance - expended to date",0,IF(AND(A603="",A604&lt;&gt;""),"ERROR-MISSING RECORD TYPE ABOVE",IF(OR(A604="cash request - advance",A604="cash request - reimbursement"),SUMIF(B605:$B$1006,B604&amp;".*",E605:$E$1006),SUM(F604:AS604))))</f>
        <v>0</v>
      </c>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row>
    <row r="605" spans="1:45" x14ac:dyDescent="0.35">
      <c r="A605" s="10"/>
      <c r="B605" s="37" t="str">
        <f>IF(A604="","-",IF(A605="","←",IF(OR(A605="cash request - advance",A605="cash request - reimbursement"),SUM(COUNTIF($A$5:A604,"cash request - advance"),COUNTIF($A$5:A604,"cash request - reimbursement"))+1,IF(OR(A605&lt;&gt;"cash request - advance",A605&lt;&gt;"cash request - reimbursement"),B604+0.01&amp;"",))))</f>
        <v>-</v>
      </c>
      <c r="C605" s="18"/>
      <c r="D605" s="19"/>
      <c r="E605" s="38">
        <f>IF(A605="advance - expended to date",0,IF(AND(A604="",A605&lt;&gt;""),"ERROR-MISSING RECORD TYPE ABOVE",IF(OR(A605="cash request - advance",A605="cash request - reimbursement"),SUMIF(B606:$B$1006,B605&amp;".*",E606:$E$1006),SUM(F605:AS605))))</f>
        <v>0</v>
      </c>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row>
    <row r="606" spans="1:45" x14ac:dyDescent="0.35">
      <c r="A606" s="10"/>
      <c r="B606" s="37" t="str">
        <f>IF(A605="","-",IF(A606="","←",IF(OR(A606="cash request - advance",A606="cash request - reimbursement"),SUM(COUNTIF($A$5:A605,"cash request - advance"),COUNTIF($A$5:A605,"cash request - reimbursement"))+1,IF(OR(A606&lt;&gt;"cash request - advance",A606&lt;&gt;"cash request - reimbursement"),B605+0.01&amp;"",))))</f>
        <v>-</v>
      </c>
      <c r="C606" s="18"/>
      <c r="D606" s="19"/>
      <c r="E606" s="38">
        <f>IF(A606="advance - expended to date",0,IF(AND(A605="",A606&lt;&gt;""),"ERROR-MISSING RECORD TYPE ABOVE",IF(OR(A606="cash request - advance",A606="cash request - reimbursement"),SUMIF(B607:$B$1006,B606&amp;".*",E607:$E$1006),SUM(F606:AS606))))</f>
        <v>0</v>
      </c>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row>
    <row r="607" spans="1:45" x14ac:dyDescent="0.35">
      <c r="A607" s="10"/>
      <c r="B607" s="37" t="str">
        <f>IF(A606="","-",IF(A607="","←",IF(OR(A607="cash request - advance",A607="cash request - reimbursement"),SUM(COUNTIF($A$5:A606,"cash request - advance"),COUNTIF($A$5:A606,"cash request - reimbursement"))+1,IF(OR(A607&lt;&gt;"cash request - advance",A607&lt;&gt;"cash request - reimbursement"),B606+0.01&amp;"",))))</f>
        <v>-</v>
      </c>
      <c r="C607" s="18"/>
      <c r="D607" s="19"/>
      <c r="E607" s="38">
        <f>IF(A607="advance - expended to date",0,IF(AND(A606="",A607&lt;&gt;""),"ERROR-MISSING RECORD TYPE ABOVE",IF(OR(A607="cash request - advance",A607="cash request - reimbursement"),SUMIF(B608:$B$1006,B607&amp;".*",E608:$E$1006),SUM(F607:AS607))))</f>
        <v>0</v>
      </c>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row>
    <row r="608" spans="1:45" x14ac:dyDescent="0.35">
      <c r="A608" s="10"/>
      <c r="B608" s="37" t="str">
        <f>IF(A607="","-",IF(A608="","←",IF(OR(A608="cash request - advance",A608="cash request - reimbursement"),SUM(COUNTIF($A$5:A607,"cash request - advance"),COUNTIF($A$5:A607,"cash request - reimbursement"))+1,IF(OR(A608&lt;&gt;"cash request - advance",A608&lt;&gt;"cash request - reimbursement"),B607+0.01&amp;"",))))</f>
        <v>-</v>
      </c>
      <c r="C608" s="18"/>
      <c r="D608" s="19"/>
      <c r="E608" s="38">
        <f>IF(A608="advance - expended to date",0,IF(AND(A607="",A608&lt;&gt;""),"ERROR-MISSING RECORD TYPE ABOVE",IF(OR(A608="cash request - advance",A608="cash request - reimbursement"),SUMIF(B609:$B$1006,B608&amp;".*",E609:$E$1006),SUM(F608:AS608))))</f>
        <v>0</v>
      </c>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row>
    <row r="609" spans="1:45" x14ac:dyDescent="0.35">
      <c r="A609" s="10"/>
      <c r="B609" s="37" t="str">
        <f>IF(A608="","-",IF(A609="","←",IF(OR(A609="cash request - advance",A609="cash request - reimbursement"),SUM(COUNTIF($A$5:A608,"cash request - advance"),COUNTIF($A$5:A608,"cash request - reimbursement"))+1,IF(OR(A609&lt;&gt;"cash request - advance",A609&lt;&gt;"cash request - reimbursement"),B608+0.01&amp;"",))))</f>
        <v>-</v>
      </c>
      <c r="C609" s="18"/>
      <c r="D609" s="19"/>
      <c r="E609" s="38">
        <f>IF(A609="advance - expended to date",0,IF(AND(A608="",A609&lt;&gt;""),"ERROR-MISSING RECORD TYPE ABOVE",IF(OR(A609="cash request - advance",A609="cash request - reimbursement"),SUMIF(B610:$B$1006,B609&amp;".*",E610:$E$1006),SUM(F609:AS609))))</f>
        <v>0</v>
      </c>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row>
    <row r="610" spans="1:45" x14ac:dyDescent="0.35">
      <c r="A610" s="10"/>
      <c r="B610" s="37" t="str">
        <f>IF(A609="","-",IF(A610="","←",IF(OR(A610="cash request - advance",A610="cash request - reimbursement"),SUM(COUNTIF($A$5:A609,"cash request - advance"),COUNTIF($A$5:A609,"cash request - reimbursement"))+1,IF(OR(A610&lt;&gt;"cash request - advance",A610&lt;&gt;"cash request - reimbursement"),B609+0.01&amp;"",))))</f>
        <v>-</v>
      </c>
      <c r="C610" s="18"/>
      <c r="D610" s="19"/>
      <c r="E610" s="38">
        <f>IF(A610="advance - expended to date",0,IF(AND(A609="",A610&lt;&gt;""),"ERROR-MISSING RECORD TYPE ABOVE",IF(OR(A610="cash request - advance",A610="cash request - reimbursement"),SUMIF(B611:$B$1006,B610&amp;".*",E611:$E$1006),SUM(F610:AS610))))</f>
        <v>0</v>
      </c>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row>
    <row r="611" spans="1:45" x14ac:dyDescent="0.35">
      <c r="A611" s="10"/>
      <c r="B611" s="37" t="str">
        <f>IF(A610="","-",IF(A611="","←",IF(OR(A611="cash request - advance",A611="cash request - reimbursement"),SUM(COUNTIF($A$5:A610,"cash request - advance"),COUNTIF($A$5:A610,"cash request - reimbursement"))+1,IF(OR(A611&lt;&gt;"cash request - advance",A611&lt;&gt;"cash request - reimbursement"),B610+0.01&amp;"",))))</f>
        <v>-</v>
      </c>
      <c r="C611" s="18"/>
      <c r="D611" s="19"/>
      <c r="E611" s="38">
        <f>IF(A611="advance - expended to date",0,IF(AND(A610="",A611&lt;&gt;""),"ERROR-MISSING RECORD TYPE ABOVE",IF(OR(A611="cash request - advance",A611="cash request - reimbursement"),SUMIF(B612:$B$1006,B611&amp;".*",E612:$E$1006),SUM(F611:AS611))))</f>
        <v>0</v>
      </c>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row>
    <row r="612" spans="1:45" x14ac:dyDescent="0.35">
      <c r="A612" s="10"/>
      <c r="B612" s="37" t="str">
        <f>IF(A611="","-",IF(A612="","←",IF(OR(A612="cash request - advance",A612="cash request - reimbursement"),SUM(COUNTIF($A$5:A611,"cash request - advance"),COUNTIF($A$5:A611,"cash request - reimbursement"))+1,IF(OR(A612&lt;&gt;"cash request - advance",A612&lt;&gt;"cash request - reimbursement"),B611+0.01&amp;"",))))</f>
        <v>-</v>
      </c>
      <c r="C612" s="18"/>
      <c r="D612" s="19"/>
      <c r="E612" s="38">
        <f>IF(A612="advance - expended to date",0,IF(AND(A611="",A612&lt;&gt;""),"ERROR-MISSING RECORD TYPE ABOVE",IF(OR(A612="cash request - advance",A612="cash request - reimbursement"),SUMIF(B613:$B$1006,B612&amp;".*",E613:$E$1006),SUM(F612:AS612))))</f>
        <v>0</v>
      </c>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row>
    <row r="613" spans="1:45" x14ac:dyDescent="0.35">
      <c r="A613" s="10"/>
      <c r="B613" s="37" t="str">
        <f>IF(A612="","-",IF(A613="","←",IF(OR(A613="cash request - advance",A613="cash request - reimbursement"),SUM(COUNTIF($A$5:A612,"cash request - advance"),COUNTIF($A$5:A612,"cash request - reimbursement"))+1,IF(OR(A613&lt;&gt;"cash request - advance",A613&lt;&gt;"cash request - reimbursement"),B612+0.01&amp;"",))))</f>
        <v>-</v>
      </c>
      <c r="C613" s="18"/>
      <c r="D613" s="19"/>
      <c r="E613" s="38">
        <f>IF(A613="advance - expended to date",0,IF(AND(A612="",A613&lt;&gt;""),"ERROR-MISSING RECORD TYPE ABOVE",IF(OR(A613="cash request - advance",A613="cash request - reimbursement"),SUMIF(B614:$B$1006,B613&amp;".*",E614:$E$1006),SUM(F613:AS613))))</f>
        <v>0</v>
      </c>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row>
    <row r="614" spans="1:45" x14ac:dyDescent="0.35">
      <c r="A614" s="10"/>
      <c r="B614" s="37" t="str">
        <f>IF(A613="","-",IF(A614="","←",IF(OR(A614="cash request - advance",A614="cash request - reimbursement"),SUM(COUNTIF($A$5:A613,"cash request - advance"),COUNTIF($A$5:A613,"cash request - reimbursement"))+1,IF(OR(A614&lt;&gt;"cash request - advance",A614&lt;&gt;"cash request - reimbursement"),B613+0.01&amp;"",))))</f>
        <v>-</v>
      </c>
      <c r="C614" s="18"/>
      <c r="D614" s="19"/>
      <c r="E614" s="38">
        <f>IF(A614="advance - expended to date",0,IF(AND(A613="",A614&lt;&gt;""),"ERROR-MISSING RECORD TYPE ABOVE",IF(OR(A614="cash request - advance",A614="cash request - reimbursement"),SUMIF(B615:$B$1006,B614&amp;".*",E615:$E$1006),SUM(F614:AS614))))</f>
        <v>0</v>
      </c>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row>
    <row r="615" spans="1:45" x14ac:dyDescent="0.35">
      <c r="A615" s="10"/>
      <c r="B615" s="37" t="str">
        <f>IF(A614="","-",IF(A615="","←",IF(OR(A615="cash request - advance",A615="cash request - reimbursement"),SUM(COUNTIF($A$5:A614,"cash request - advance"),COUNTIF($A$5:A614,"cash request - reimbursement"))+1,IF(OR(A615&lt;&gt;"cash request - advance",A615&lt;&gt;"cash request - reimbursement"),B614+0.01&amp;"",))))</f>
        <v>-</v>
      </c>
      <c r="C615" s="18"/>
      <c r="D615" s="19"/>
      <c r="E615" s="38">
        <f>IF(A615="advance - expended to date",0,IF(AND(A614="",A615&lt;&gt;""),"ERROR-MISSING RECORD TYPE ABOVE",IF(OR(A615="cash request - advance",A615="cash request - reimbursement"),SUMIF(B616:$B$1006,B615&amp;".*",E616:$E$1006),SUM(F615:AS615))))</f>
        <v>0</v>
      </c>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row>
    <row r="616" spans="1:45" x14ac:dyDescent="0.35">
      <c r="A616" s="10"/>
      <c r="B616" s="37" t="str">
        <f>IF(A615="","-",IF(A616="","←",IF(OR(A616="cash request - advance",A616="cash request - reimbursement"),SUM(COUNTIF($A$5:A615,"cash request - advance"),COUNTIF($A$5:A615,"cash request - reimbursement"))+1,IF(OR(A616&lt;&gt;"cash request - advance",A616&lt;&gt;"cash request - reimbursement"),B615+0.01&amp;"",))))</f>
        <v>-</v>
      </c>
      <c r="C616" s="18"/>
      <c r="D616" s="19"/>
      <c r="E616" s="38">
        <f>IF(A616="advance - expended to date",0,IF(AND(A615="",A616&lt;&gt;""),"ERROR-MISSING RECORD TYPE ABOVE",IF(OR(A616="cash request - advance",A616="cash request - reimbursement"),SUMIF(B617:$B$1006,B616&amp;".*",E617:$E$1006),SUM(F616:AS616))))</f>
        <v>0</v>
      </c>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row>
    <row r="617" spans="1:45" x14ac:dyDescent="0.35">
      <c r="A617" s="10"/>
      <c r="B617" s="37" t="str">
        <f>IF(A616="","-",IF(A617="","←",IF(OR(A617="cash request - advance",A617="cash request - reimbursement"),SUM(COUNTIF($A$5:A616,"cash request - advance"),COUNTIF($A$5:A616,"cash request - reimbursement"))+1,IF(OR(A617&lt;&gt;"cash request - advance",A617&lt;&gt;"cash request - reimbursement"),B616+0.01&amp;"",))))</f>
        <v>-</v>
      </c>
      <c r="C617" s="18"/>
      <c r="D617" s="19"/>
      <c r="E617" s="38">
        <f>IF(A617="advance - expended to date",0,IF(AND(A616="",A617&lt;&gt;""),"ERROR-MISSING RECORD TYPE ABOVE",IF(OR(A617="cash request - advance",A617="cash request - reimbursement"),SUMIF(B618:$B$1006,B617&amp;".*",E618:$E$1006),SUM(F617:AS617))))</f>
        <v>0</v>
      </c>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row>
    <row r="618" spans="1:45" x14ac:dyDescent="0.35">
      <c r="A618" s="10"/>
      <c r="B618" s="37" t="str">
        <f>IF(A617="","-",IF(A618="","←",IF(OR(A618="cash request - advance",A618="cash request - reimbursement"),SUM(COUNTIF($A$5:A617,"cash request - advance"),COUNTIF($A$5:A617,"cash request - reimbursement"))+1,IF(OR(A618&lt;&gt;"cash request - advance",A618&lt;&gt;"cash request - reimbursement"),B617+0.01&amp;"",))))</f>
        <v>-</v>
      </c>
      <c r="C618" s="18"/>
      <c r="D618" s="19"/>
      <c r="E618" s="38">
        <f>IF(A618="advance - expended to date",0,IF(AND(A617="",A618&lt;&gt;""),"ERROR-MISSING RECORD TYPE ABOVE",IF(OR(A618="cash request - advance",A618="cash request - reimbursement"),SUMIF(B619:$B$1006,B618&amp;".*",E619:$E$1006),SUM(F618:AS618))))</f>
        <v>0</v>
      </c>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row>
    <row r="619" spans="1:45" x14ac:dyDescent="0.35">
      <c r="A619" s="10"/>
      <c r="B619" s="37" t="str">
        <f>IF(A618="","-",IF(A619="","←",IF(OR(A619="cash request - advance",A619="cash request - reimbursement"),SUM(COUNTIF($A$5:A618,"cash request - advance"),COUNTIF($A$5:A618,"cash request - reimbursement"))+1,IF(OR(A619&lt;&gt;"cash request - advance",A619&lt;&gt;"cash request - reimbursement"),B618+0.01&amp;"",))))</f>
        <v>-</v>
      </c>
      <c r="C619" s="18"/>
      <c r="D619" s="19"/>
      <c r="E619" s="38">
        <f>IF(A619="advance - expended to date",0,IF(AND(A618="",A619&lt;&gt;""),"ERROR-MISSING RECORD TYPE ABOVE",IF(OR(A619="cash request - advance",A619="cash request - reimbursement"),SUMIF(B620:$B$1006,B619&amp;".*",E620:$E$1006),SUM(F619:AS619))))</f>
        <v>0</v>
      </c>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row>
    <row r="620" spans="1:45" x14ac:dyDescent="0.35">
      <c r="A620" s="10"/>
      <c r="B620" s="37" t="str">
        <f>IF(A619="","-",IF(A620="","←",IF(OR(A620="cash request - advance",A620="cash request - reimbursement"),SUM(COUNTIF($A$5:A619,"cash request - advance"),COUNTIF($A$5:A619,"cash request - reimbursement"))+1,IF(OR(A620&lt;&gt;"cash request - advance",A620&lt;&gt;"cash request - reimbursement"),B619+0.01&amp;"",))))</f>
        <v>-</v>
      </c>
      <c r="C620" s="18"/>
      <c r="D620" s="19"/>
      <c r="E620" s="38">
        <f>IF(A620="advance - expended to date",0,IF(AND(A619="",A620&lt;&gt;""),"ERROR-MISSING RECORD TYPE ABOVE",IF(OR(A620="cash request - advance",A620="cash request - reimbursement"),SUMIF(B621:$B$1006,B620&amp;".*",E621:$E$1006),SUM(F620:AS620))))</f>
        <v>0</v>
      </c>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row>
    <row r="621" spans="1:45" x14ac:dyDescent="0.35">
      <c r="A621" s="10"/>
      <c r="B621" s="37" t="str">
        <f>IF(A620="","-",IF(A621="","←",IF(OR(A621="cash request - advance",A621="cash request - reimbursement"),SUM(COUNTIF($A$5:A620,"cash request - advance"),COUNTIF($A$5:A620,"cash request - reimbursement"))+1,IF(OR(A621&lt;&gt;"cash request - advance",A621&lt;&gt;"cash request - reimbursement"),B620+0.01&amp;"",))))</f>
        <v>-</v>
      </c>
      <c r="C621" s="18"/>
      <c r="D621" s="19"/>
      <c r="E621" s="38">
        <f>IF(A621="advance - expended to date",0,IF(AND(A620="",A621&lt;&gt;""),"ERROR-MISSING RECORD TYPE ABOVE",IF(OR(A621="cash request - advance",A621="cash request - reimbursement"),SUMIF(B622:$B$1006,B621&amp;".*",E622:$E$1006),SUM(F621:AS621))))</f>
        <v>0</v>
      </c>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row>
    <row r="622" spans="1:45" x14ac:dyDescent="0.35">
      <c r="A622" s="10"/>
      <c r="B622" s="37" t="str">
        <f>IF(A621="","-",IF(A622="","←",IF(OR(A622="cash request - advance",A622="cash request - reimbursement"),SUM(COUNTIF($A$5:A621,"cash request - advance"),COUNTIF($A$5:A621,"cash request - reimbursement"))+1,IF(OR(A622&lt;&gt;"cash request - advance",A622&lt;&gt;"cash request - reimbursement"),B621+0.01&amp;"",))))</f>
        <v>-</v>
      </c>
      <c r="C622" s="18"/>
      <c r="D622" s="19"/>
      <c r="E622" s="38">
        <f>IF(A622="advance - expended to date",0,IF(AND(A621="",A622&lt;&gt;""),"ERROR-MISSING RECORD TYPE ABOVE",IF(OR(A622="cash request - advance",A622="cash request - reimbursement"),SUMIF(B623:$B$1006,B622&amp;".*",E623:$E$1006),SUM(F622:AS622))))</f>
        <v>0</v>
      </c>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row>
    <row r="623" spans="1:45" x14ac:dyDescent="0.35">
      <c r="A623" s="10"/>
      <c r="B623" s="37" t="str">
        <f>IF(A622="","-",IF(A623="","←",IF(OR(A623="cash request - advance",A623="cash request - reimbursement"),SUM(COUNTIF($A$5:A622,"cash request - advance"),COUNTIF($A$5:A622,"cash request - reimbursement"))+1,IF(OR(A623&lt;&gt;"cash request - advance",A623&lt;&gt;"cash request - reimbursement"),B622+0.01&amp;"",))))</f>
        <v>-</v>
      </c>
      <c r="C623" s="18"/>
      <c r="D623" s="19"/>
      <c r="E623" s="38">
        <f>IF(A623="advance - expended to date",0,IF(AND(A622="",A623&lt;&gt;""),"ERROR-MISSING RECORD TYPE ABOVE",IF(OR(A623="cash request - advance",A623="cash request - reimbursement"),SUMIF(B624:$B$1006,B623&amp;".*",E624:$E$1006),SUM(F623:AS623))))</f>
        <v>0</v>
      </c>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row>
    <row r="624" spans="1:45" x14ac:dyDescent="0.35">
      <c r="A624" s="10"/>
      <c r="B624" s="37" t="str">
        <f>IF(A623="","-",IF(A624="","←",IF(OR(A624="cash request - advance",A624="cash request - reimbursement"),SUM(COUNTIF($A$5:A623,"cash request - advance"),COUNTIF($A$5:A623,"cash request - reimbursement"))+1,IF(OR(A624&lt;&gt;"cash request - advance",A624&lt;&gt;"cash request - reimbursement"),B623+0.01&amp;"",))))</f>
        <v>-</v>
      </c>
      <c r="C624" s="18"/>
      <c r="D624" s="19"/>
      <c r="E624" s="38">
        <f>IF(A624="advance - expended to date",0,IF(AND(A623="",A624&lt;&gt;""),"ERROR-MISSING RECORD TYPE ABOVE",IF(OR(A624="cash request - advance",A624="cash request - reimbursement"),SUMIF(B625:$B$1006,B624&amp;".*",E625:$E$1006),SUM(F624:AS624))))</f>
        <v>0</v>
      </c>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row>
    <row r="625" spans="1:45" x14ac:dyDescent="0.35">
      <c r="A625" s="10"/>
      <c r="B625" s="37" t="str">
        <f>IF(A624="","-",IF(A625="","←",IF(OR(A625="cash request - advance",A625="cash request - reimbursement"),SUM(COUNTIF($A$5:A624,"cash request - advance"),COUNTIF($A$5:A624,"cash request - reimbursement"))+1,IF(OR(A625&lt;&gt;"cash request - advance",A625&lt;&gt;"cash request - reimbursement"),B624+0.01&amp;"",))))</f>
        <v>-</v>
      </c>
      <c r="C625" s="18"/>
      <c r="D625" s="19"/>
      <c r="E625" s="38">
        <f>IF(A625="advance - expended to date",0,IF(AND(A624="",A625&lt;&gt;""),"ERROR-MISSING RECORD TYPE ABOVE",IF(OR(A625="cash request - advance",A625="cash request - reimbursement"),SUMIF(B626:$B$1006,B625&amp;".*",E626:$E$1006),SUM(F625:AS625))))</f>
        <v>0</v>
      </c>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row>
    <row r="626" spans="1:45" x14ac:dyDescent="0.35">
      <c r="A626" s="10"/>
      <c r="B626" s="37" t="str">
        <f>IF(A625="","-",IF(A626="","←",IF(OR(A626="cash request - advance",A626="cash request - reimbursement"),SUM(COUNTIF($A$5:A625,"cash request - advance"),COUNTIF($A$5:A625,"cash request - reimbursement"))+1,IF(OR(A626&lt;&gt;"cash request - advance",A626&lt;&gt;"cash request - reimbursement"),B625+0.01&amp;"",))))</f>
        <v>-</v>
      </c>
      <c r="C626" s="18"/>
      <c r="D626" s="19"/>
      <c r="E626" s="38">
        <f>IF(A626="advance - expended to date",0,IF(AND(A625="",A626&lt;&gt;""),"ERROR-MISSING RECORD TYPE ABOVE",IF(OR(A626="cash request - advance",A626="cash request - reimbursement"),SUMIF(B627:$B$1006,B626&amp;".*",E627:$E$1006),SUM(F626:AS626))))</f>
        <v>0</v>
      </c>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row>
    <row r="627" spans="1:45" x14ac:dyDescent="0.35">
      <c r="A627" s="10"/>
      <c r="B627" s="37" t="str">
        <f>IF(A626="","-",IF(A627="","←",IF(OR(A627="cash request - advance",A627="cash request - reimbursement"),SUM(COUNTIF($A$5:A626,"cash request - advance"),COUNTIF($A$5:A626,"cash request - reimbursement"))+1,IF(OR(A627&lt;&gt;"cash request - advance",A627&lt;&gt;"cash request - reimbursement"),B626+0.01&amp;"",))))</f>
        <v>-</v>
      </c>
      <c r="C627" s="18"/>
      <c r="D627" s="19"/>
      <c r="E627" s="38">
        <f>IF(A627="advance - expended to date",0,IF(AND(A626="",A627&lt;&gt;""),"ERROR-MISSING RECORD TYPE ABOVE",IF(OR(A627="cash request - advance",A627="cash request - reimbursement"),SUMIF(B628:$B$1006,B627&amp;".*",E628:$E$1006),SUM(F627:AS627))))</f>
        <v>0</v>
      </c>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row>
    <row r="628" spans="1:45" x14ac:dyDescent="0.35">
      <c r="A628" s="10"/>
      <c r="B628" s="37" t="str">
        <f>IF(A627="","-",IF(A628="","←",IF(OR(A628="cash request - advance",A628="cash request - reimbursement"),SUM(COUNTIF($A$5:A627,"cash request - advance"),COUNTIF($A$5:A627,"cash request - reimbursement"))+1,IF(OR(A628&lt;&gt;"cash request - advance",A628&lt;&gt;"cash request - reimbursement"),B627+0.01&amp;"",))))</f>
        <v>-</v>
      </c>
      <c r="C628" s="18"/>
      <c r="D628" s="19"/>
      <c r="E628" s="38">
        <f>IF(A628="advance - expended to date",0,IF(AND(A627="",A628&lt;&gt;""),"ERROR-MISSING RECORD TYPE ABOVE",IF(OR(A628="cash request - advance",A628="cash request - reimbursement"),SUMIF(B629:$B$1006,B628&amp;".*",E629:$E$1006),SUM(F628:AS628))))</f>
        <v>0</v>
      </c>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row>
    <row r="629" spans="1:45" x14ac:dyDescent="0.35">
      <c r="A629" s="10"/>
      <c r="B629" s="37" t="str">
        <f>IF(A628="","-",IF(A629="","←",IF(OR(A629="cash request - advance",A629="cash request - reimbursement"),SUM(COUNTIF($A$5:A628,"cash request - advance"),COUNTIF($A$5:A628,"cash request - reimbursement"))+1,IF(OR(A629&lt;&gt;"cash request - advance",A629&lt;&gt;"cash request - reimbursement"),B628+0.01&amp;"",))))</f>
        <v>-</v>
      </c>
      <c r="C629" s="18"/>
      <c r="D629" s="19"/>
      <c r="E629" s="38">
        <f>IF(A629="advance - expended to date",0,IF(AND(A628="",A629&lt;&gt;""),"ERROR-MISSING RECORD TYPE ABOVE",IF(OR(A629="cash request - advance",A629="cash request - reimbursement"),SUMIF(B630:$B$1006,B629&amp;".*",E630:$E$1006),SUM(F629:AS629))))</f>
        <v>0</v>
      </c>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row>
    <row r="630" spans="1:45" x14ac:dyDescent="0.35">
      <c r="A630" s="10"/>
      <c r="B630" s="37" t="str">
        <f>IF(A629="","-",IF(A630="","←",IF(OR(A630="cash request - advance",A630="cash request - reimbursement"),SUM(COUNTIF($A$5:A629,"cash request - advance"),COUNTIF($A$5:A629,"cash request - reimbursement"))+1,IF(OR(A630&lt;&gt;"cash request - advance",A630&lt;&gt;"cash request - reimbursement"),B629+0.01&amp;"",))))</f>
        <v>-</v>
      </c>
      <c r="C630" s="18"/>
      <c r="D630" s="19"/>
      <c r="E630" s="38">
        <f>IF(A630="advance - expended to date",0,IF(AND(A629="",A630&lt;&gt;""),"ERROR-MISSING RECORD TYPE ABOVE",IF(OR(A630="cash request - advance",A630="cash request - reimbursement"),SUMIF(B631:$B$1006,B630&amp;".*",E631:$E$1006),SUM(F630:AS630))))</f>
        <v>0</v>
      </c>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row>
    <row r="631" spans="1:45" x14ac:dyDescent="0.35">
      <c r="A631" s="10"/>
      <c r="B631" s="37" t="str">
        <f>IF(A630="","-",IF(A631="","←",IF(OR(A631="cash request - advance",A631="cash request - reimbursement"),SUM(COUNTIF($A$5:A630,"cash request - advance"),COUNTIF($A$5:A630,"cash request - reimbursement"))+1,IF(OR(A631&lt;&gt;"cash request - advance",A631&lt;&gt;"cash request - reimbursement"),B630+0.01&amp;"",))))</f>
        <v>-</v>
      </c>
      <c r="C631" s="18"/>
      <c r="D631" s="19"/>
      <c r="E631" s="38">
        <f>IF(A631="advance - expended to date",0,IF(AND(A630="",A631&lt;&gt;""),"ERROR-MISSING RECORD TYPE ABOVE",IF(OR(A631="cash request - advance",A631="cash request - reimbursement"),SUMIF(B632:$B$1006,B631&amp;".*",E632:$E$1006),SUM(F631:AS631))))</f>
        <v>0</v>
      </c>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row>
    <row r="632" spans="1:45" x14ac:dyDescent="0.35">
      <c r="A632" s="10"/>
      <c r="B632" s="37" t="str">
        <f>IF(A631="","-",IF(A632="","←",IF(OR(A632="cash request - advance",A632="cash request - reimbursement"),SUM(COUNTIF($A$5:A631,"cash request - advance"),COUNTIF($A$5:A631,"cash request - reimbursement"))+1,IF(OR(A632&lt;&gt;"cash request - advance",A632&lt;&gt;"cash request - reimbursement"),B631+0.01&amp;"",))))</f>
        <v>-</v>
      </c>
      <c r="C632" s="18"/>
      <c r="D632" s="19"/>
      <c r="E632" s="38">
        <f>IF(A632="advance - expended to date",0,IF(AND(A631="",A632&lt;&gt;""),"ERROR-MISSING RECORD TYPE ABOVE",IF(OR(A632="cash request - advance",A632="cash request - reimbursement"),SUMIF(B633:$B$1006,B632&amp;".*",E633:$E$1006),SUM(F632:AS632))))</f>
        <v>0</v>
      </c>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row>
    <row r="633" spans="1:45" x14ac:dyDescent="0.35">
      <c r="A633" s="10"/>
      <c r="B633" s="37" t="str">
        <f>IF(A632="","-",IF(A633="","←",IF(OR(A633="cash request - advance",A633="cash request - reimbursement"),SUM(COUNTIF($A$5:A632,"cash request - advance"),COUNTIF($A$5:A632,"cash request - reimbursement"))+1,IF(OR(A633&lt;&gt;"cash request - advance",A633&lt;&gt;"cash request - reimbursement"),B632+0.01&amp;"",))))</f>
        <v>-</v>
      </c>
      <c r="C633" s="18"/>
      <c r="D633" s="19"/>
      <c r="E633" s="38">
        <f>IF(A633="advance - expended to date",0,IF(AND(A632="",A633&lt;&gt;""),"ERROR-MISSING RECORD TYPE ABOVE",IF(OR(A633="cash request - advance",A633="cash request - reimbursement"),SUMIF(B634:$B$1006,B633&amp;".*",E634:$E$1006),SUM(F633:AS633))))</f>
        <v>0</v>
      </c>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row>
    <row r="634" spans="1:45" x14ac:dyDescent="0.35">
      <c r="A634" s="10"/>
      <c r="B634" s="37" t="str">
        <f>IF(A633="","-",IF(A634="","←",IF(OR(A634="cash request - advance",A634="cash request - reimbursement"),SUM(COUNTIF($A$5:A633,"cash request - advance"),COUNTIF($A$5:A633,"cash request - reimbursement"))+1,IF(OR(A634&lt;&gt;"cash request - advance",A634&lt;&gt;"cash request - reimbursement"),B633+0.01&amp;"",))))</f>
        <v>-</v>
      </c>
      <c r="C634" s="18"/>
      <c r="D634" s="19"/>
      <c r="E634" s="38">
        <f>IF(A634="advance - expended to date",0,IF(AND(A633="",A634&lt;&gt;""),"ERROR-MISSING RECORD TYPE ABOVE",IF(OR(A634="cash request - advance",A634="cash request - reimbursement"),SUMIF(B635:$B$1006,B634&amp;".*",E635:$E$1006),SUM(F634:AS634))))</f>
        <v>0</v>
      </c>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row>
    <row r="635" spans="1:45" x14ac:dyDescent="0.35">
      <c r="A635" s="10"/>
      <c r="B635" s="37" t="str">
        <f>IF(A634="","-",IF(A635="","←",IF(OR(A635="cash request - advance",A635="cash request - reimbursement"),SUM(COUNTIF($A$5:A634,"cash request - advance"),COUNTIF($A$5:A634,"cash request - reimbursement"))+1,IF(OR(A635&lt;&gt;"cash request - advance",A635&lt;&gt;"cash request - reimbursement"),B634+0.01&amp;"",))))</f>
        <v>-</v>
      </c>
      <c r="C635" s="18"/>
      <c r="D635" s="19"/>
      <c r="E635" s="38">
        <f>IF(A635="advance - expended to date",0,IF(AND(A634="",A635&lt;&gt;""),"ERROR-MISSING RECORD TYPE ABOVE",IF(OR(A635="cash request - advance",A635="cash request - reimbursement"),SUMIF(B636:$B$1006,B635&amp;".*",E636:$E$1006),SUM(F635:AS635))))</f>
        <v>0</v>
      </c>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row>
    <row r="636" spans="1:45" x14ac:dyDescent="0.35">
      <c r="A636" s="10"/>
      <c r="B636" s="37" t="str">
        <f>IF(A635="","-",IF(A636="","←",IF(OR(A636="cash request - advance",A636="cash request - reimbursement"),SUM(COUNTIF($A$5:A635,"cash request - advance"),COUNTIF($A$5:A635,"cash request - reimbursement"))+1,IF(OR(A636&lt;&gt;"cash request - advance",A636&lt;&gt;"cash request - reimbursement"),B635+0.01&amp;"",))))</f>
        <v>-</v>
      </c>
      <c r="C636" s="18"/>
      <c r="D636" s="19"/>
      <c r="E636" s="38">
        <f>IF(A636="advance - expended to date",0,IF(AND(A635="",A636&lt;&gt;""),"ERROR-MISSING RECORD TYPE ABOVE",IF(OR(A636="cash request - advance",A636="cash request - reimbursement"),SUMIF(B637:$B$1006,B636&amp;".*",E637:$E$1006),SUM(F636:AS636))))</f>
        <v>0</v>
      </c>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row>
    <row r="637" spans="1:45" x14ac:dyDescent="0.35">
      <c r="A637" s="10"/>
      <c r="B637" s="37" t="str">
        <f>IF(A636="","-",IF(A637="","←",IF(OR(A637="cash request - advance",A637="cash request - reimbursement"),SUM(COUNTIF($A$5:A636,"cash request - advance"),COUNTIF($A$5:A636,"cash request - reimbursement"))+1,IF(OR(A637&lt;&gt;"cash request - advance",A637&lt;&gt;"cash request - reimbursement"),B636+0.01&amp;"",))))</f>
        <v>-</v>
      </c>
      <c r="C637" s="18"/>
      <c r="D637" s="19"/>
      <c r="E637" s="38">
        <f>IF(A637="advance - expended to date",0,IF(AND(A636="",A637&lt;&gt;""),"ERROR-MISSING RECORD TYPE ABOVE",IF(OR(A637="cash request - advance",A637="cash request - reimbursement"),SUMIF(B638:$B$1006,B637&amp;".*",E638:$E$1006),SUM(F637:AS637))))</f>
        <v>0</v>
      </c>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row>
    <row r="638" spans="1:45" x14ac:dyDescent="0.35">
      <c r="A638" s="10"/>
      <c r="B638" s="37" t="str">
        <f>IF(A637="","-",IF(A638="","←",IF(OR(A638="cash request - advance",A638="cash request - reimbursement"),SUM(COUNTIF($A$5:A637,"cash request - advance"),COUNTIF($A$5:A637,"cash request - reimbursement"))+1,IF(OR(A638&lt;&gt;"cash request - advance",A638&lt;&gt;"cash request - reimbursement"),B637+0.01&amp;"",))))</f>
        <v>-</v>
      </c>
      <c r="C638" s="18"/>
      <c r="D638" s="19"/>
      <c r="E638" s="38">
        <f>IF(A638="advance - expended to date",0,IF(AND(A637="",A638&lt;&gt;""),"ERROR-MISSING RECORD TYPE ABOVE",IF(OR(A638="cash request - advance",A638="cash request - reimbursement"),SUMIF(B639:$B$1006,B638&amp;".*",E639:$E$1006),SUM(F638:AS638))))</f>
        <v>0</v>
      </c>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row>
    <row r="639" spans="1:45" x14ac:dyDescent="0.35">
      <c r="A639" s="10"/>
      <c r="B639" s="37" t="str">
        <f>IF(A638="","-",IF(A639="","←",IF(OR(A639="cash request - advance",A639="cash request - reimbursement"),SUM(COUNTIF($A$5:A638,"cash request - advance"),COUNTIF($A$5:A638,"cash request - reimbursement"))+1,IF(OR(A639&lt;&gt;"cash request - advance",A639&lt;&gt;"cash request - reimbursement"),B638+0.01&amp;"",))))</f>
        <v>-</v>
      </c>
      <c r="C639" s="18"/>
      <c r="D639" s="19"/>
      <c r="E639" s="38">
        <f>IF(A639="advance - expended to date",0,IF(AND(A638="",A639&lt;&gt;""),"ERROR-MISSING RECORD TYPE ABOVE",IF(OR(A639="cash request - advance",A639="cash request - reimbursement"),SUMIF(B640:$B$1006,B639&amp;".*",E640:$E$1006),SUM(F639:AS639))))</f>
        <v>0</v>
      </c>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row>
    <row r="640" spans="1:45" x14ac:dyDescent="0.35">
      <c r="A640" s="10"/>
      <c r="B640" s="37" t="str">
        <f>IF(A639="","-",IF(A640="","←",IF(OR(A640="cash request - advance",A640="cash request - reimbursement"),SUM(COUNTIF($A$5:A639,"cash request - advance"),COUNTIF($A$5:A639,"cash request - reimbursement"))+1,IF(OR(A640&lt;&gt;"cash request - advance",A640&lt;&gt;"cash request - reimbursement"),B639+0.01&amp;"",))))</f>
        <v>-</v>
      </c>
      <c r="C640" s="18"/>
      <c r="D640" s="19"/>
      <c r="E640" s="38">
        <f>IF(A640="advance - expended to date",0,IF(AND(A639="",A640&lt;&gt;""),"ERROR-MISSING RECORD TYPE ABOVE",IF(OR(A640="cash request - advance",A640="cash request - reimbursement"),SUMIF(B641:$B$1006,B640&amp;".*",E641:$E$1006),SUM(F640:AS640))))</f>
        <v>0</v>
      </c>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row>
    <row r="641" spans="1:45" x14ac:dyDescent="0.35">
      <c r="A641" s="10"/>
      <c r="B641" s="37" t="str">
        <f>IF(A640="","-",IF(A641="","←",IF(OR(A641="cash request - advance",A641="cash request - reimbursement"),SUM(COUNTIF($A$5:A640,"cash request - advance"),COUNTIF($A$5:A640,"cash request - reimbursement"))+1,IF(OR(A641&lt;&gt;"cash request - advance",A641&lt;&gt;"cash request - reimbursement"),B640+0.01&amp;"",))))</f>
        <v>-</v>
      </c>
      <c r="C641" s="18"/>
      <c r="D641" s="19"/>
      <c r="E641" s="38">
        <f>IF(A641="advance - expended to date",0,IF(AND(A640="",A641&lt;&gt;""),"ERROR-MISSING RECORD TYPE ABOVE",IF(OR(A641="cash request - advance",A641="cash request - reimbursement"),SUMIF(B642:$B$1006,B641&amp;".*",E642:$E$1006),SUM(F641:AS641))))</f>
        <v>0</v>
      </c>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row>
    <row r="642" spans="1:45" x14ac:dyDescent="0.35">
      <c r="A642" s="10"/>
      <c r="B642" s="37" t="str">
        <f>IF(A641="","-",IF(A642="","←",IF(OR(A642="cash request - advance",A642="cash request - reimbursement"),SUM(COUNTIF($A$5:A641,"cash request - advance"),COUNTIF($A$5:A641,"cash request - reimbursement"))+1,IF(OR(A642&lt;&gt;"cash request - advance",A642&lt;&gt;"cash request - reimbursement"),B641+0.01&amp;"",))))</f>
        <v>-</v>
      </c>
      <c r="C642" s="18"/>
      <c r="D642" s="19"/>
      <c r="E642" s="38">
        <f>IF(A642="advance - expended to date",0,IF(AND(A641="",A642&lt;&gt;""),"ERROR-MISSING RECORD TYPE ABOVE",IF(OR(A642="cash request - advance",A642="cash request - reimbursement"),SUMIF(B643:$B$1006,B642&amp;".*",E643:$E$1006),SUM(F642:AS642))))</f>
        <v>0</v>
      </c>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row>
    <row r="643" spans="1:45" x14ac:dyDescent="0.35">
      <c r="A643" s="10"/>
      <c r="B643" s="37" t="str">
        <f>IF(A642="","-",IF(A643="","←",IF(OR(A643="cash request - advance",A643="cash request - reimbursement"),SUM(COUNTIF($A$5:A642,"cash request - advance"),COUNTIF($A$5:A642,"cash request - reimbursement"))+1,IF(OR(A643&lt;&gt;"cash request - advance",A643&lt;&gt;"cash request - reimbursement"),B642+0.01&amp;"",))))</f>
        <v>-</v>
      </c>
      <c r="C643" s="18"/>
      <c r="D643" s="19"/>
      <c r="E643" s="38">
        <f>IF(A643="advance - expended to date",0,IF(AND(A642="",A643&lt;&gt;""),"ERROR-MISSING RECORD TYPE ABOVE",IF(OR(A643="cash request - advance",A643="cash request - reimbursement"),SUMIF(B644:$B$1006,B643&amp;".*",E644:$E$1006),SUM(F643:AS643))))</f>
        <v>0</v>
      </c>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row>
    <row r="644" spans="1:45" x14ac:dyDescent="0.35">
      <c r="A644" s="10"/>
      <c r="B644" s="37" t="str">
        <f>IF(A643="","-",IF(A644="","←",IF(OR(A644="cash request - advance",A644="cash request - reimbursement"),SUM(COUNTIF($A$5:A643,"cash request - advance"),COUNTIF($A$5:A643,"cash request - reimbursement"))+1,IF(OR(A644&lt;&gt;"cash request - advance",A644&lt;&gt;"cash request - reimbursement"),B643+0.01&amp;"",))))</f>
        <v>-</v>
      </c>
      <c r="C644" s="18"/>
      <c r="D644" s="19"/>
      <c r="E644" s="38">
        <f>IF(A644="advance - expended to date",0,IF(AND(A643="",A644&lt;&gt;""),"ERROR-MISSING RECORD TYPE ABOVE",IF(OR(A644="cash request - advance",A644="cash request - reimbursement"),SUMIF(B645:$B$1006,B644&amp;".*",E645:$E$1006),SUM(F644:AS644))))</f>
        <v>0</v>
      </c>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row>
    <row r="645" spans="1:45" x14ac:dyDescent="0.35">
      <c r="A645" s="10"/>
      <c r="B645" s="37" t="str">
        <f>IF(A644="","-",IF(A645="","←",IF(OR(A645="cash request - advance",A645="cash request - reimbursement"),SUM(COUNTIF($A$5:A644,"cash request - advance"),COUNTIF($A$5:A644,"cash request - reimbursement"))+1,IF(OR(A645&lt;&gt;"cash request - advance",A645&lt;&gt;"cash request - reimbursement"),B644+0.01&amp;"",))))</f>
        <v>-</v>
      </c>
      <c r="C645" s="18"/>
      <c r="D645" s="19"/>
      <c r="E645" s="38">
        <f>IF(A645="advance - expended to date",0,IF(AND(A644="",A645&lt;&gt;""),"ERROR-MISSING RECORD TYPE ABOVE",IF(OR(A645="cash request - advance",A645="cash request - reimbursement"),SUMIF(B646:$B$1006,B645&amp;".*",E646:$E$1006),SUM(F645:AS645))))</f>
        <v>0</v>
      </c>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row>
    <row r="646" spans="1:45" x14ac:dyDescent="0.35">
      <c r="A646" s="10"/>
      <c r="B646" s="37" t="str">
        <f>IF(A645="","-",IF(A646="","←",IF(OR(A646="cash request - advance",A646="cash request - reimbursement"),SUM(COUNTIF($A$5:A645,"cash request - advance"),COUNTIF($A$5:A645,"cash request - reimbursement"))+1,IF(OR(A646&lt;&gt;"cash request - advance",A646&lt;&gt;"cash request - reimbursement"),B645+0.01&amp;"",))))</f>
        <v>-</v>
      </c>
      <c r="C646" s="18"/>
      <c r="D646" s="19"/>
      <c r="E646" s="38">
        <f>IF(A646="advance - expended to date",0,IF(AND(A645="",A646&lt;&gt;""),"ERROR-MISSING RECORD TYPE ABOVE",IF(OR(A646="cash request - advance",A646="cash request - reimbursement"),SUMIF(B647:$B$1006,B646&amp;".*",E647:$E$1006),SUM(F646:AS646))))</f>
        <v>0</v>
      </c>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row>
    <row r="647" spans="1:45" x14ac:dyDescent="0.35">
      <c r="A647" s="10"/>
      <c r="B647" s="37" t="str">
        <f>IF(A646="","-",IF(A647="","←",IF(OR(A647="cash request - advance",A647="cash request - reimbursement"),SUM(COUNTIF($A$5:A646,"cash request - advance"),COUNTIF($A$5:A646,"cash request - reimbursement"))+1,IF(OR(A647&lt;&gt;"cash request - advance",A647&lt;&gt;"cash request - reimbursement"),B646+0.01&amp;"",))))</f>
        <v>-</v>
      </c>
      <c r="C647" s="18"/>
      <c r="D647" s="19"/>
      <c r="E647" s="38">
        <f>IF(A647="advance - expended to date",0,IF(AND(A646="",A647&lt;&gt;""),"ERROR-MISSING RECORD TYPE ABOVE",IF(OR(A647="cash request - advance",A647="cash request - reimbursement"),SUMIF(B648:$B$1006,B647&amp;".*",E648:$E$1006),SUM(F647:AS647))))</f>
        <v>0</v>
      </c>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row>
    <row r="648" spans="1:45" x14ac:dyDescent="0.35">
      <c r="A648" s="10"/>
      <c r="B648" s="37" t="str">
        <f>IF(A647="","-",IF(A648="","←",IF(OR(A648="cash request - advance",A648="cash request - reimbursement"),SUM(COUNTIF($A$5:A647,"cash request - advance"),COUNTIF($A$5:A647,"cash request - reimbursement"))+1,IF(OR(A648&lt;&gt;"cash request - advance",A648&lt;&gt;"cash request - reimbursement"),B647+0.01&amp;"",))))</f>
        <v>-</v>
      </c>
      <c r="C648" s="18"/>
      <c r="D648" s="19"/>
      <c r="E648" s="38">
        <f>IF(A648="advance - expended to date",0,IF(AND(A647="",A648&lt;&gt;""),"ERROR-MISSING RECORD TYPE ABOVE",IF(OR(A648="cash request - advance",A648="cash request - reimbursement"),SUMIF(B649:$B$1006,B648&amp;".*",E649:$E$1006),SUM(F648:AS648))))</f>
        <v>0</v>
      </c>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row>
    <row r="649" spans="1:45" x14ac:dyDescent="0.35">
      <c r="A649" s="10"/>
      <c r="B649" s="37" t="str">
        <f>IF(A648="","-",IF(A649="","←",IF(OR(A649="cash request - advance",A649="cash request - reimbursement"),SUM(COUNTIF($A$5:A648,"cash request - advance"),COUNTIF($A$5:A648,"cash request - reimbursement"))+1,IF(OR(A649&lt;&gt;"cash request - advance",A649&lt;&gt;"cash request - reimbursement"),B648+0.01&amp;"",))))</f>
        <v>-</v>
      </c>
      <c r="C649" s="18"/>
      <c r="D649" s="19"/>
      <c r="E649" s="38">
        <f>IF(A649="advance - expended to date",0,IF(AND(A648="",A649&lt;&gt;""),"ERROR-MISSING RECORD TYPE ABOVE",IF(OR(A649="cash request - advance",A649="cash request - reimbursement"),SUMIF(B650:$B$1006,B649&amp;".*",E650:$E$1006),SUM(F649:AS649))))</f>
        <v>0</v>
      </c>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row>
    <row r="650" spans="1:45" x14ac:dyDescent="0.35">
      <c r="A650" s="10"/>
      <c r="B650" s="37" t="str">
        <f>IF(A649="","-",IF(A650="","←",IF(OR(A650="cash request - advance",A650="cash request - reimbursement"),SUM(COUNTIF($A$5:A649,"cash request - advance"),COUNTIF($A$5:A649,"cash request - reimbursement"))+1,IF(OR(A650&lt;&gt;"cash request - advance",A650&lt;&gt;"cash request - reimbursement"),B649+0.01&amp;"",))))</f>
        <v>-</v>
      </c>
      <c r="C650" s="18"/>
      <c r="D650" s="19"/>
      <c r="E650" s="38">
        <f>IF(A650="advance - expended to date",0,IF(AND(A649="",A650&lt;&gt;""),"ERROR-MISSING RECORD TYPE ABOVE",IF(OR(A650="cash request - advance",A650="cash request - reimbursement"),SUMIF(B651:$B$1006,B650&amp;".*",E651:$E$1006),SUM(F650:AS650))))</f>
        <v>0</v>
      </c>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row>
    <row r="651" spans="1:45" x14ac:dyDescent="0.35">
      <c r="A651" s="10"/>
      <c r="B651" s="37" t="str">
        <f>IF(A650="","-",IF(A651="","←",IF(OR(A651="cash request - advance",A651="cash request - reimbursement"),SUM(COUNTIF($A$5:A650,"cash request - advance"),COUNTIF($A$5:A650,"cash request - reimbursement"))+1,IF(OR(A651&lt;&gt;"cash request - advance",A651&lt;&gt;"cash request - reimbursement"),B650+0.01&amp;"",))))</f>
        <v>-</v>
      </c>
      <c r="C651" s="18"/>
      <c r="D651" s="19"/>
      <c r="E651" s="38">
        <f>IF(A651="advance - expended to date",0,IF(AND(A650="",A651&lt;&gt;""),"ERROR-MISSING RECORD TYPE ABOVE",IF(OR(A651="cash request - advance",A651="cash request - reimbursement"),SUMIF(B652:$B$1006,B651&amp;".*",E652:$E$1006),SUM(F651:AS651))))</f>
        <v>0</v>
      </c>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row>
    <row r="652" spans="1:45" x14ac:dyDescent="0.35">
      <c r="A652" s="10"/>
      <c r="B652" s="37" t="str">
        <f>IF(A651="","-",IF(A652="","←",IF(OR(A652="cash request - advance",A652="cash request - reimbursement"),SUM(COUNTIF($A$5:A651,"cash request - advance"),COUNTIF($A$5:A651,"cash request - reimbursement"))+1,IF(OR(A652&lt;&gt;"cash request - advance",A652&lt;&gt;"cash request - reimbursement"),B651+0.01&amp;"",))))</f>
        <v>-</v>
      </c>
      <c r="C652" s="18"/>
      <c r="D652" s="19"/>
      <c r="E652" s="38">
        <f>IF(A652="advance - expended to date",0,IF(AND(A651="",A652&lt;&gt;""),"ERROR-MISSING RECORD TYPE ABOVE",IF(OR(A652="cash request - advance",A652="cash request - reimbursement"),SUMIF(B653:$B$1006,B652&amp;".*",E653:$E$1006),SUM(F652:AS652))))</f>
        <v>0</v>
      </c>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row>
    <row r="653" spans="1:45" x14ac:dyDescent="0.35">
      <c r="A653" s="10"/>
      <c r="B653" s="37" t="str">
        <f>IF(A652="","-",IF(A653="","←",IF(OR(A653="cash request - advance",A653="cash request - reimbursement"),SUM(COUNTIF($A$5:A652,"cash request - advance"),COUNTIF($A$5:A652,"cash request - reimbursement"))+1,IF(OR(A653&lt;&gt;"cash request - advance",A653&lt;&gt;"cash request - reimbursement"),B652+0.01&amp;"",))))</f>
        <v>-</v>
      </c>
      <c r="C653" s="18"/>
      <c r="D653" s="19"/>
      <c r="E653" s="38">
        <f>IF(A653="advance - expended to date",0,IF(AND(A652="",A653&lt;&gt;""),"ERROR-MISSING RECORD TYPE ABOVE",IF(OR(A653="cash request - advance",A653="cash request - reimbursement"),SUMIF(B654:$B$1006,B653&amp;".*",E654:$E$1006),SUM(F653:AS653))))</f>
        <v>0</v>
      </c>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row>
    <row r="654" spans="1:45" x14ac:dyDescent="0.35">
      <c r="A654" s="10"/>
      <c r="B654" s="37" t="str">
        <f>IF(A653="","-",IF(A654="","←",IF(OR(A654="cash request - advance",A654="cash request - reimbursement"),SUM(COUNTIF($A$5:A653,"cash request - advance"),COUNTIF($A$5:A653,"cash request - reimbursement"))+1,IF(OR(A654&lt;&gt;"cash request - advance",A654&lt;&gt;"cash request - reimbursement"),B653+0.01&amp;"",))))</f>
        <v>-</v>
      </c>
      <c r="C654" s="18"/>
      <c r="D654" s="19"/>
      <c r="E654" s="38">
        <f>IF(A654="advance - expended to date",0,IF(AND(A653="",A654&lt;&gt;""),"ERROR-MISSING RECORD TYPE ABOVE",IF(OR(A654="cash request - advance",A654="cash request - reimbursement"),SUMIF(B655:$B$1006,B654&amp;".*",E655:$E$1006),SUM(F654:AS654))))</f>
        <v>0</v>
      </c>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row>
    <row r="655" spans="1:45" x14ac:dyDescent="0.35">
      <c r="A655" s="10"/>
      <c r="B655" s="37" t="str">
        <f>IF(A654="","-",IF(A655="","←",IF(OR(A655="cash request - advance",A655="cash request - reimbursement"),SUM(COUNTIF($A$5:A654,"cash request - advance"),COUNTIF($A$5:A654,"cash request - reimbursement"))+1,IF(OR(A655&lt;&gt;"cash request - advance",A655&lt;&gt;"cash request - reimbursement"),B654+0.01&amp;"",))))</f>
        <v>-</v>
      </c>
      <c r="C655" s="18"/>
      <c r="D655" s="19"/>
      <c r="E655" s="38">
        <f>IF(A655="advance - expended to date",0,IF(AND(A654="",A655&lt;&gt;""),"ERROR-MISSING RECORD TYPE ABOVE",IF(OR(A655="cash request - advance",A655="cash request - reimbursement"),SUMIF(B656:$B$1006,B655&amp;".*",E656:$E$1006),SUM(F655:AS655))))</f>
        <v>0</v>
      </c>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row>
    <row r="656" spans="1:45" x14ac:dyDescent="0.35">
      <c r="A656" s="10"/>
      <c r="B656" s="37" t="str">
        <f>IF(A655="","-",IF(A656="","←",IF(OR(A656="cash request - advance",A656="cash request - reimbursement"),SUM(COUNTIF($A$5:A655,"cash request - advance"),COUNTIF($A$5:A655,"cash request - reimbursement"))+1,IF(OR(A656&lt;&gt;"cash request - advance",A656&lt;&gt;"cash request - reimbursement"),B655+0.01&amp;"",))))</f>
        <v>-</v>
      </c>
      <c r="C656" s="18"/>
      <c r="D656" s="19"/>
      <c r="E656" s="38">
        <f>IF(A656="advance - expended to date",0,IF(AND(A655="",A656&lt;&gt;""),"ERROR-MISSING RECORD TYPE ABOVE",IF(OR(A656="cash request - advance",A656="cash request - reimbursement"),SUMIF(B657:$B$1006,B656&amp;".*",E657:$E$1006),SUM(F656:AS656))))</f>
        <v>0</v>
      </c>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row>
    <row r="657" spans="1:45" x14ac:dyDescent="0.35">
      <c r="A657" s="10"/>
      <c r="B657" s="37" t="str">
        <f>IF(A656="","-",IF(A657="","←",IF(OR(A657="cash request - advance",A657="cash request - reimbursement"),SUM(COUNTIF($A$5:A656,"cash request - advance"),COUNTIF($A$5:A656,"cash request - reimbursement"))+1,IF(OR(A657&lt;&gt;"cash request - advance",A657&lt;&gt;"cash request - reimbursement"),B656+0.01&amp;"",))))</f>
        <v>-</v>
      </c>
      <c r="C657" s="18"/>
      <c r="D657" s="19"/>
      <c r="E657" s="38">
        <f>IF(A657="advance - expended to date",0,IF(AND(A656="",A657&lt;&gt;""),"ERROR-MISSING RECORD TYPE ABOVE",IF(OR(A657="cash request - advance",A657="cash request - reimbursement"),SUMIF(B658:$B$1006,B657&amp;".*",E658:$E$1006),SUM(F657:AS657))))</f>
        <v>0</v>
      </c>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row>
    <row r="658" spans="1:45" x14ac:dyDescent="0.35">
      <c r="A658" s="10"/>
      <c r="B658" s="37" t="str">
        <f>IF(A657="","-",IF(A658="","←",IF(OR(A658="cash request - advance",A658="cash request - reimbursement"),SUM(COUNTIF($A$5:A657,"cash request - advance"),COUNTIF($A$5:A657,"cash request - reimbursement"))+1,IF(OR(A658&lt;&gt;"cash request - advance",A658&lt;&gt;"cash request - reimbursement"),B657+0.01&amp;"",))))</f>
        <v>-</v>
      </c>
      <c r="C658" s="18"/>
      <c r="D658" s="19"/>
      <c r="E658" s="38">
        <f>IF(A658="advance - expended to date",0,IF(AND(A657="",A658&lt;&gt;""),"ERROR-MISSING RECORD TYPE ABOVE",IF(OR(A658="cash request - advance",A658="cash request - reimbursement"),SUMIF(B659:$B$1006,B658&amp;".*",E659:$E$1006),SUM(F658:AS658))))</f>
        <v>0</v>
      </c>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row>
    <row r="659" spans="1:45" x14ac:dyDescent="0.35">
      <c r="A659" s="10"/>
      <c r="B659" s="37" t="str">
        <f>IF(A658="","-",IF(A659="","←",IF(OR(A659="cash request - advance",A659="cash request - reimbursement"),SUM(COUNTIF($A$5:A658,"cash request - advance"),COUNTIF($A$5:A658,"cash request - reimbursement"))+1,IF(OR(A659&lt;&gt;"cash request - advance",A659&lt;&gt;"cash request - reimbursement"),B658+0.01&amp;"",))))</f>
        <v>-</v>
      </c>
      <c r="C659" s="18"/>
      <c r="D659" s="19"/>
      <c r="E659" s="38">
        <f>IF(A659="advance - expended to date",0,IF(AND(A658="",A659&lt;&gt;""),"ERROR-MISSING RECORD TYPE ABOVE",IF(OR(A659="cash request - advance",A659="cash request - reimbursement"),SUMIF(B660:$B$1006,B659&amp;".*",E660:$E$1006),SUM(F659:AS659))))</f>
        <v>0</v>
      </c>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row>
    <row r="660" spans="1:45" x14ac:dyDescent="0.35">
      <c r="A660" s="10"/>
      <c r="B660" s="37" t="str">
        <f>IF(A659="","-",IF(A660="","←",IF(OR(A660="cash request - advance",A660="cash request - reimbursement"),SUM(COUNTIF($A$5:A659,"cash request - advance"),COUNTIF($A$5:A659,"cash request - reimbursement"))+1,IF(OR(A660&lt;&gt;"cash request - advance",A660&lt;&gt;"cash request - reimbursement"),B659+0.01&amp;"",))))</f>
        <v>-</v>
      </c>
      <c r="C660" s="18"/>
      <c r="D660" s="19"/>
      <c r="E660" s="38">
        <f>IF(A660="advance - expended to date",0,IF(AND(A659="",A660&lt;&gt;""),"ERROR-MISSING RECORD TYPE ABOVE",IF(OR(A660="cash request - advance",A660="cash request - reimbursement"),SUMIF(B661:$B$1006,B660&amp;".*",E661:$E$1006),SUM(F660:AS660))))</f>
        <v>0</v>
      </c>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row>
    <row r="661" spans="1:45" x14ac:dyDescent="0.35">
      <c r="A661" s="10"/>
      <c r="B661" s="37" t="str">
        <f>IF(A660="","-",IF(A661="","←",IF(OR(A661="cash request - advance",A661="cash request - reimbursement"),SUM(COUNTIF($A$5:A660,"cash request - advance"),COUNTIF($A$5:A660,"cash request - reimbursement"))+1,IF(OR(A661&lt;&gt;"cash request - advance",A661&lt;&gt;"cash request - reimbursement"),B660+0.01&amp;"",))))</f>
        <v>-</v>
      </c>
      <c r="C661" s="18"/>
      <c r="D661" s="19"/>
      <c r="E661" s="38">
        <f>IF(A661="advance - expended to date",0,IF(AND(A660="",A661&lt;&gt;""),"ERROR-MISSING RECORD TYPE ABOVE",IF(OR(A661="cash request - advance",A661="cash request - reimbursement"),SUMIF(B662:$B$1006,B661&amp;".*",E662:$E$1006),SUM(F661:AS661))))</f>
        <v>0</v>
      </c>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row>
    <row r="662" spans="1:45" x14ac:dyDescent="0.35">
      <c r="A662" s="10"/>
      <c r="B662" s="37" t="str">
        <f>IF(A661="","-",IF(A662="","←",IF(OR(A662="cash request - advance",A662="cash request - reimbursement"),SUM(COUNTIF($A$5:A661,"cash request - advance"),COUNTIF($A$5:A661,"cash request - reimbursement"))+1,IF(OR(A662&lt;&gt;"cash request - advance",A662&lt;&gt;"cash request - reimbursement"),B661+0.01&amp;"",))))</f>
        <v>-</v>
      </c>
      <c r="C662" s="18"/>
      <c r="D662" s="19"/>
      <c r="E662" s="38">
        <f>IF(A662="advance - expended to date",0,IF(AND(A661="",A662&lt;&gt;""),"ERROR-MISSING RECORD TYPE ABOVE",IF(OR(A662="cash request - advance",A662="cash request - reimbursement"),SUMIF(B663:$B$1006,B662&amp;".*",E663:$E$1006),SUM(F662:AS662))))</f>
        <v>0</v>
      </c>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row>
    <row r="663" spans="1:45" x14ac:dyDescent="0.35">
      <c r="A663" s="10"/>
      <c r="B663" s="37" t="str">
        <f>IF(A662="","-",IF(A663="","←",IF(OR(A663="cash request - advance",A663="cash request - reimbursement"),SUM(COUNTIF($A$5:A662,"cash request - advance"),COUNTIF($A$5:A662,"cash request - reimbursement"))+1,IF(OR(A663&lt;&gt;"cash request - advance",A663&lt;&gt;"cash request - reimbursement"),B662+0.01&amp;"",))))</f>
        <v>-</v>
      </c>
      <c r="C663" s="18"/>
      <c r="D663" s="19"/>
      <c r="E663" s="38">
        <f>IF(A663="advance - expended to date",0,IF(AND(A662="",A663&lt;&gt;""),"ERROR-MISSING RECORD TYPE ABOVE",IF(OR(A663="cash request - advance",A663="cash request - reimbursement"),SUMIF(B664:$B$1006,B663&amp;".*",E664:$E$1006),SUM(F663:AS663))))</f>
        <v>0</v>
      </c>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row>
    <row r="664" spans="1:45" x14ac:dyDescent="0.35">
      <c r="A664" s="10"/>
      <c r="B664" s="37" t="str">
        <f>IF(A663="","-",IF(A664="","←",IF(OR(A664="cash request - advance",A664="cash request - reimbursement"),SUM(COUNTIF($A$5:A663,"cash request - advance"),COUNTIF($A$5:A663,"cash request - reimbursement"))+1,IF(OR(A664&lt;&gt;"cash request - advance",A664&lt;&gt;"cash request - reimbursement"),B663+0.01&amp;"",))))</f>
        <v>-</v>
      </c>
      <c r="C664" s="18"/>
      <c r="D664" s="19"/>
      <c r="E664" s="38">
        <f>IF(A664="advance - expended to date",0,IF(AND(A663="",A664&lt;&gt;""),"ERROR-MISSING RECORD TYPE ABOVE",IF(OR(A664="cash request - advance",A664="cash request - reimbursement"),SUMIF(B665:$B$1006,B664&amp;".*",E665:$E$1006),SUM(F664:AS664))))</f>
        <v>0</v>
      </c>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row>
    <row r="665" spans="1:45" x14ac:dyDescent="0.35">
      <c r="A665" s="10"/>
      <c r="B665" s="37" t="str">
        <f>IF(A664="","-",IF(A665="","←",IF(OR(A665="cash request - advance",A665="cash request - reimbursement"),SUM(COUNTIF($A$5:A664,"cash request - advance"),COUNTIF($A$5:A664,"cash request - reimbursement"))+1,IF(OR(A665&lt;&gt;"cash request - advance",A665&lt;&gt;"cash request - reimbursement"),B664+0.01&amp;"",))))</f>
        <v>-</v>
      </c>
      <c r="C665" s="18"/>
      <c r="D665" s="19"/>
      <c r="E665" s="38">
        <f>IF(A665="advance - expended to date",0,IF(AND(A664="",A665&lt;&gt;""),"ERROR-MISSING RECORD TYPE ABOVE",IF(OR(A665="cash request - advance",A665="cash request - reimbursement"),SUMIF(B666:$B$1006,B665&amp;".*",E666:$E$1006),SUM(F665:AS665))))</f>
        <v>0</v>
      </c>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row>
    <row r="666" spans="1:45" x14ac:dyDescent="0.35">
      <c r="A666" s="10"/>
      <c r="B666" s="37" t="str">
        <f>IF(A665="","-",IF(A666="","←",IF(OR(A666="cash request - advance",A666="cash request - reimbursement"),SUM(COUNTIF($A$5:A665,"cash request - advance"),COUNTIF($A$5:A665,"cash request - reimbursement"))+1,IF(OR(A666&lt;&gt;"cash request - advance",A666&lt;&gt;"cash request - reimbursement"),B665+0.01&amp;"",))))</f>
        <v>-</v>
      </c>
      <c r="C666" s="18"/>
      <c r="D666" s="19"/>
      <c r="E666" s="38">
        <f>IF(A666="advance - expended to date",0,IF(AND(A665="",A666&lt;&gt;""),"ERROR-MISSING RECORD TYPE ABOVE",IF(OR(A666="cash request - advance",A666="cash request - reimbursement"),SUMIF(B667:$B$1006,B666&amp;".*",E667:$E$1006),SUM(F666:AS666))))</f>
        <v>0</v>
      </c>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row>
    <row r="667" spans="1:45" x14ac:dyDescent="0.35">
      <c r="A667" s="10"/>
      <c r="B667" s="37" t="str">
        <f>IF(A666="","-",IF(A667="","←",IF(OR(A667="cash request - advance",A667="cash request - reimbursement"),SUM(COUNTIF($A$5:A666,"cash request - advance"),COUNTIF($A$5:A666,"cash request - reimbursement"))+1,IF(OR(A667&lt;&gt;"cash request - advance",A667&lt;&gt;"cash request - reimbursement"),B666+0.01&amp;"",))))</f>
        <v>-</v>
      </c>
      <c r="C667" s="18"/>
      <c r="D667" s="19"/>
      <c r="E667" s="38">
        <f>IF(A667="advance - expended to date",0,IF(AND(A666="",A667&lt;&gt;""),"ERROR-MISSING RECORD TYPE ABOVE",IF(OR(A667="cash request - advance",A667="cash request - reimbursement"),SUMIF(B668:$B$1006,B667&amp;".*",E668:$E$1006),SUM(F667:AS667))))</f>
        <v>0</v>
      </c>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row>
    <row r="668" spans="1:45" x14ac:dyDescent="0.35">
      <c r="A668" s="10"/>
      <c r="B668" s="37" t="str">
        <f>IF(A667="","-",IF(A668="","←",IF(OR(A668="cash request - advance",A668="cash request - reimbursement"),SUM(COUNTIF($A$5:A667,"cash request - advance"),COUNTIF($A$5:A667,"cash request - reimbursement"))+1,IF(OR(A668&lt;&gt;"cash request - advance",A668&lt;&gt;"cash request - reimbursement"),B667+0.01&amp;"",))))</f>
        <v>-</v>
      </c>
      <c r="C668" s="18"/>
      <c r="D668" s="19"/>
      <c r="E668" s="38">
        <f>IF(A668="advance - expended to date",0,IF(AND(A667="",A668&lt;&gt;""),"ERROR-MISSING RECORD TYPE ABOVE",IF(OR(A668="cash request - advance",A668="cash request - reimbursement"),SUMIF(B669:$B$1006,B668&amp;".*",E669:$E$1006),SUM(F668:AS668))))</f>
        <v>0</v>
      </c>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row>
    <row r="669" spans="1:45" x14ac:dyDescent="0.35">
      <c r="A669" s="10"/>
      <c r="B669" s="37" t="str">
        <f>IF(A668="","-",IF(A669="","←",IF(OR(A669="cash request - advance",A669="cash request - reimbursement"),SUM(COUNTIF($A$5:A668,"cash request - advance"),COUNTIF($A$5:A668,"cash request - reimbursement"))+1,IF(OR(A669&lt;&gt;"cash request - advance",A669&lt;&gt;"cash request - reimbursement"),B668+0.01&amp;"",))))</f>
        <v>-</v>
      </c>
      <c r="C669" s="18"/>
      <c r="D669" s="19"/>
      <c r="E669" s="38">
        <f>IF(A669="advance - expended to date",0,IF(AND(A668="",A669&lt;&gt;""),"ERROR-MISSING RECORD TYPE ABOVE",IF(OR(A669="cash request - advance",A669="cash request - reimbursement"),SUMIF(B670:$B$1006,B669&amp;".*",E670:$E$1006),SUM(F669:AS669))))</f>
        <v>0</v>
      </c>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row>
    <row r="670" spans="1:45" x14ac:dyDescent="0.35">
      <c r="A670" s="10"/>
      <c r="B670" s="37" t="str">
        <f>IF(A669="","-",IF(A670="","←",IF(OR(A670="cash request - advance",A670="cash request - reimbursement"),SUM(COUNTIF($A$5:A669,"cash request - advance"),COUNTIF($A$5:A669,"cash request - reimbursement"))+1,IF(OR(A670&lt;&gt;"cash request - advance",A670&lt;&gt;"cash request - reimbursement"),B669+0.01&amp;"",))))</f>
        <v>-</v>
      </c>
      <c r="C670" s="18"/>
      <c r="D670" s="19"/>
      <c r="E670" s="38">
        <f>IF(A670="advance - expended to date",0,IF(AND(A669="",A670&lt;&gt;""),"ERROR-MISSING RECORD TYPE ABOVE",IF(OR(A670="cash request - advance",A670="cash request - reimbursement"),SUMIF(B671:$B$1006,B670&amp;".*",E671:$E$1006),SUM(F670:AS670))))</f>
        <v>0</v>
      </c>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row>
    <row r="671" spans="1:45" x14ac:dyDescent="0.35">
      <c r="A671" s="10"/>
      <c r="B671" s="37" t="str">
        <f>IF(A670="","-",IF(A671="","←",IF(OR(A671="cash request - advance",A671="cash request - reimbursement"),SUM(COUNTIF($A$5:A670,"cash request - advance"),COUNTIF($A$5:A670,"cash request - reimbursement"))+1,IF(OR(A671&lt;&gt;"cash request - advance",A671&lt;&gt;"cash request - reimbursement"),B670+0.01&amp;"",))))</f>
        <v>-</v>
      </c>
      <c r="C671" s="18"/>
      <c r="D671" s="19"/>
      <c r="E671" s="38">
        <f>IF(A671="advance - expended to date",0,IF(AND(A670="",A671&lt;&gt;""),"ERROR-MISSING RECORD TYPE ABOVE",IF(OR(A671="cash request - advance",A671="cash request - reimbursement"),SUMIF(B672:$B$1006,B671&amp;".*",E672:$E$1006),SUM(F671:AS671))))</f>
        <v>0</v>
      </c>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row>
    <row r="672" spans="1:45" x14ac:dyDescent="0.35">
      <c r="A672" s="10"/>
      <c r="B672" s="37" t="str">
        <f>IF(A671="","-",IF(A672="","←",IF(OR(A672="cash request - advance",A672="cash request - reimbursement"),SUM(COUNTIF($A$5:A671,"cash request - advance"),COUNTIF($A$5:A671,"cash request - reimbursement"))+1,IF(OR(A672&lt;&gt;"cash request - advance",A672&lt;&gt;"cash request - reimbursement"),B671+0.01&amp;"",))))</f>
        <v>-</v>
      </c>
      <c r="C672" s="18"/>
      <c r="D672" s="19"/>
      <c r="E672" s="38">
        <f>IF(A672="advance - expended to date",0,IF(AND(A671="",A672&lt;&gt;""),"ERROR-MISSING RECORD TYPE ABOVE",IF(OR(A672="cash request - advance",A672="cash request - reimbursement"),SUMIF(B673:$B$1006,B672&amp;".*",E673:$E$1006),SUM(F672:AS672))))</f>
        <v>0</v>
      </c>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row>
    <row r="673" spans="1:45" x14ac:dyDescent="0.35">
      <c r="A673" s="10"/>
      <c r="B673" s="37" t="str">
        <f>IF(A672="","-",IF(A673="","←",IF(OR(A673="cash request - advance",A673="cash request - reimbursement"),SUM(COUNTIF($A$5:A672,"cash request - advance"),COUNTIF($A$5:A672,"cash request - reimbursement"))+1,IF(OR(A673&lt;&gt;"cash request - advance",A673&lt;&gt;"cash request - reimbursement"),B672+0.01&amp;"",))))</f>
        <v>-</v>
      </c>
      <c r="C673" s="18"/>
      <c r="D673" s="19"/>
      <c r="E673" s="38">
        <f>IF(A673="advance - expended to date",0,IF(AND(A672="",A673&lt;&gt;""),"ERROR-MISSING RECORD TYPE ABOVE",IF(OR(A673="cash request - advance",A673="cash request - reimbursement"),SUMIF(B674:$B$1006,B673&amp;".*",E674:$E$1006),SUM(F673:AS673))))</f>
        <v>0</v>
      </c>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row>
    <row r="674" spans="1:45" x14ac:dyDescent="0.35">
      <c r="A674" s="10"/>
      <c r="B674" s="37" t="str">
        <f>IF(A673="","-",IF(A674="","←",IF(OR(A674="cash request - advance",A674="cash request - reimbursement"),SUM(COUNTIF($A$5:A673,"cash request - advance"),COUNTIF($A$5:A673,"cash request - reimbursement"))+1,IF(OR(A674&lt;&gt;"cash request - advance",A674&lt;&gt;"cash request - reimbursement"),B673+0.01&amp;"",))))</f>
        <v>-</v>
      </c>
      <c r="C674" s="18"/>
      <c r="D674" s="19"/>
      <c r="E674" s="38">
        <f>IF(A674="advance - expended to date",0,IF(AND(A673="",A674&lt;&gt;""),"ERROR-MISSING RECORD TYPE ABOVE",IF(OR(A674="cash request - advance",A674="cash request - reimbursement"),SUMIF(B675:$B$1006,B674&amp;".*",E675:$E$1006),SUM(F674:AS674))))</f>
        <v>0</v>
      </c>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row>
    <row r="675" spans="1:45" x14ac:dyDescent="0.35">
      <c r="A675" s="10"/>
      <c r="B675" s="37" t="str">
        <f>IF(A674="","-",IF(A675="","←",IF(OR(A675="cash request - advance",A675="cash request - reimbursement"),SUM(COUNTIF($A$5:A674,"cash request - advance"),COUNTIF($A$5:A674,"cash request - reimbursement"))+1,IF(OR(A675&lt;&gt;"cash request - advance",A675&lt;&gt;"cash request - reimbursement"),B674+0.01&amp;"",))))</f>
        <v>-</v>
      </c>
      <c r="C675" s="18"/>
      <c r="D675" s="19"/>
      <c r="E675" s="38">
        <f>IF(A675="advance - expended to date",0,IF(AND(A674="",A675&lt;&gt;""),"ERROR-MISSING RECORD TYPE ABOVE",IF(OR(A675="cash request - advance",A675="cash request - reimbursement"),SUMIF(B676:$B$1006,B675&amp;".*",E676:$E$1006),SUM(F675:AS675))))</f>
        <v>0</v>
      </c>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row>
    <row r="676" spans="1:45" x14ac:dyDescent="0.35">
      <c r="A676" s="10"/>
      <c r="B676" s="37" t="str">
        <f>IF(A675="","-",IF(A676="","←",IF(OR(A676="cash request - advance",A676="cash request - reimbursement"),SUM(COUNTIF($A$5:A675,"cash request - advance"),COUNTIF($A$5:A675,"cash request - reimbursement"))+1,IF(OR(A676&lt;&gt;"cash request - advance",A676&lt;&gt;"cash request - reimbursement"),B675+0.01&amp;"",))))</f>
        <v>-</v>
      </c>
      <c r="C676" s="18"/>
      <c r="D676" s="19"/>
      <c r="E676" s="38">
        <f>IF(A676="advance - expended to date",0,IF(AND(A675="",A676&lt;&gt;""),"ERROR-MISSING RECORD TYPE ABOVE",IF(OR(A676="cash request - advance",A676="cash request - reimbursement"),SUMIF(B677:$B$1006,B676&amp;".*",E677:$E$1006),SUM(F676:AS676))))</f>
        <v>0</v>
      </c>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row>
    <row r="677" spans="1:45" x14ac:dyDescent="0.35">
      <c r="A677" s="10"/>
      <c r="B677" s="37" t="str">
        <f>IF(A676="","-",IF(A677="","←",IF(OR(A677="cash request - advance",A677="cash request - reimbursement"),SUM(COUNTIF($A$5:A676,"cash request - advance"),COUNTIF($A$5:A676,"cash request - reimbursement"))+1,IF(OR(A677&lt;&gt;"cash request - advance",A677&lt;&gt;"cash request - reimbursement"),B676+0.01&amp;"",))))</f>
        <v>-</v>
      </c>
      <c r="C677" s="18"/>
      <c r="D677" s="19"/>
      <c r="E677" s="38">
        <f>IF(A677="advance - expended to date",0,IF(AND(A676="",A677&lt;&gt;""),"ERROR-MISSING RECORD TYPE ABOVE",IF(OR(A677="cash request - advance",A677="cash request - reimbursement"),SUMIF(B678:$B$1006,B677&amp;".*",E678:$E$1006),SUM(F677:AS677))))</f>
        <v>0</v>
      </c>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row>
    <row r="678" spans="1:45" x14ac:dyDescent="0.35">
      <c r="A678" s="10"/>
      <c r="B678" s="37" t="str">
        <f>IF(A677="","-",IF(A678="","←",IF(OR(A678="cash request - advance",A678="cash request - reimbursement"),SUM(COUNTIF($A$5:A677,"cash request - advance"),COUNTIF($A$5:A677,"cash request - reimbursement"))+1,IF(OR(A678&lt;&gt;"cash request - advance",A678&lt;&gt;"cash request - reimbursement"),B677+0.01&amp;"",))))</f>
        <v>-</v>
      </c>
      <c r="C678" s="18"/>
      <c r="D678" s="19"/>
      <c r="E678" s="38">
        <f>IF(A678="advance - expended to date",0,IF(AND(A677="",A678&lt;&gt;""),"ERROR-MISSING RECORD TYPE ABOVE",IF(OR(A678="cash request - advance",A678="cash request - reimbursement"),SUMIF(B679:$B$1006,B678&amp;".*",E679:$E$1006),SUM(F678:AS678))))</f>
        <v>0</v>
      </c>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row>
    <row r="679" spans="1:45" x14ac:dyDescent="0.35">
      <c r="A679" s="10"/>
      <c r="B679" s="37" t="str">
        <f>IF(A678="","-",IF(A679="","←",IF(OR(A679="cash request - advance",A679="cash request - reimbursement"),SUM(COUNTIF($A$5:A678,"cash request - advance"),COUNTIF($A$5:A678,"cash request - reimbursement"))+1,IF(OR(A679&lt;&gt;"cash request - advance",A679&lt;&gt;"cash request - reimbursement"),B678+0.01&amp;"",))))</f>
        <v>-</v>
      </c>
      <c r="C679" s="18"/>
      <c r="D679" s="19"/>
      <c r="E679" s="38">
        <f>IF(A679="advance - expended to date",0,IF(AND(A678="",A679&lt;&gt;""),"ERROR-MISSING RECORD TYPE ABOVE",IF(OR(A679="cash request - advance",A679="cash request - reimbursement"),SUMIF(B680:$B$1006,B679&amp;".*",E680:$E$1006),SUM(F679:AS679))))</f>
        <v>0</v>
      </c>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row>
    <row r="680" spans="1:45" x14ac:dyDescent="0.35">
      <c r="A680" s="10"/>
      <c r="B680" s="37" t="str">
        <f>IF(A679="","-",IF(A680="","←",IF(OR(A680="cash request - advance",A680="cash request - reimbursement"),SUM(COUNTIF($A$5:A679,"cash request - advance"),COUNTIF($A$5:A679,"cash request - reimbursement"))+1,IF(OR(A680&lt;&gt;"cash request - advance",A680&lt;&gt;"cash request - reimbursement"),B679+0.01&amp;"",))))</f>
        <v>-</v>
      </c>
      <c r="C680" s="18"/>
      <c r="D680" s="19"/>
      <c r="E680" s="38">
        <f>IF(A680="advance - expended to date",0,IF(AND(A679="",A680&lt;&gt;""),"ERROR-MISSING RECORD TYPE ABOVE",IF(OR(A680="cash request - advance",A680="cash request - reimbursement"),SUMIF(B681:$B$1006,B680&amp;".*",E681:$E$1006),SUM(F680:AS680))))</f>
        <v>0</v>
      </c>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row>
    <row r="681" spans="1:45" x14ac:dyDescent="0.35">
      <c r="A681" s="10"/>
      <c r="B681" s="37" t="str">
        <f>IF(A680="","-",IF(A681="","←",IF(OR(A681="cash request - advance",A681="cash request - reimbursement"),SUM(COUNTIF($A$5:A680,"cash request - advance"),COUNTIF($A$5:A680,"cash request - reimbursement"))+1,IF(OR(A681&lt;&gt;"cash request - advance",A681&lt;&gt;"cash request - reimbursement"),B680+0.01&amp;"",))))</f>
        <v>-</v>
      </c>
      <c r="C681" s="18"/>
      <c r="D681" s="19"/>
      <c r="E681" s="38">
        <f>IF(A681="advance - expended to date",0,IF(AND(A680="",A681&lt;&gt;""),"ERROR-MISSING RECORD TYPE ABOVE",IF(OR(A681="cash request - advance",A681="cash request - reimbursement"),SUMIF(B682:$B$1006,B681&amp;".*",E682:$E$1006),SUM(F681:AS681))))</f>
        <v>0</v>
      </c>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row>
    <row r="682" spans="1:45" x14ac:dyDescent="0.35">
      <c r="A682" s="10"/>
      <c r="B682" s="37" t="str">
        <f>IF(A681="","-",IF(A682="","←",IF(OR(A682="cash request - advance",A682="cash request - reimbursement"),SUM(COUNTIF($A$5:A681,"cash request - advance"),COUNTIF($A$5:A681,"cash request - reimbursement"))+1,IF(OR(A682&lt;&gt;"cash request - advance",A682&lt;&gt;"cash request - reimbursement"),B681+0.01&amp;"",))))</f>
        <v>-</v>
      </c>
      <c r="C682" s="18"/>
      <c r="D682" s="19"/>
      <c r="E682" s="38">
        <f>IF(A682="advance - expended to date",0,IF(AND(A681="",A682&lt;&gt;""),"ERROR-MISSING RECORD TYPE ABOVE",IF(OR(A682="cash request - advance",A682="cash request - reimbursement"),SUMIF(B683:$B$1006,B682&amp;".*",E683:$E$1006),SUM(F682:AS682))))</f>
        <v>0</v>
      </c>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row>
    <row r="683" spans="1:45" x14ac:dyDescent="0.35">
      <c r="A683" s="10"/>
      <c r="B683" s="37" t="str">
        <f>IF(A682="","-",IF(A683="","←",IF(OR(A683="cash request - advance",A683="cash request - reimbursement"),SUM(COUNTIF($A$5:A682,"cash request - advance"),COUNTIF($A$5:A682,"cash request - reimbursement"))+1,IF(OR(A683&lt;&gt;"cash request - advance",A683&lt;&gt;"cash request - reimbursement"),B682+0.01&amp;"",))))</f>
        <v>-</v>
      </c>
      <c r="C683" s="18"/>
      <c r="D683" s="19"/>
      <c r="E683" s="38">
        <f>IF(A683="advance - expended to date",0,IF(AND(A682="",A683&lt;&gt;""),"ERROR-MISSING RECORD TYPE ABOVE",IF(OR(A683="cash request - advance",A683="cash request - reimbursement"),SUMIF(B684:$B$1006,B683&amp;".*",E684:$E$1006),SUM(F683:AS683))))</f>
        <v>0</v>
      </c>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row>
    <row r="684" spans="1:45" x14ac:dyDescent="0.35">
      <c r="A684" s="10"/>
      <c r="B684" s="37" t="str">
        <f>IF(A683="","-",IF(A684="","←",IF(OR(A684="cash request - advance",A684="cash request - reimbursement"),SUM(COUNTIF($A$5:A683,"cash request - advance"),COUNTIF($A$5:A683,"cash request - reimbursement"))+1,IF(OR(A684&lt;&gt;"cash request - advance",A684&lt;&gt;"cash request - reimbursement"),B683+0.01&amp;"",))))</f>
        <v>-</v>
      </c>
      <c r="C684" s="18"/>
      <c r="D684" s="19"/>
      <c r="E684" s="38">
        <f>IF(A684="advance - expended to date",0,IF(AND(A683="",A684&lt;&gt;""),"ERROR-MISSING RECORD TYPE ABOVE",IF(OR(A684="cash request - advance",A684="cash request - reimbursement"),SUMIF(B685:$B$1006,B684&amp;".*",E685:$E$1006),SUM(F684:AS684))))</f>
        <v>0</v>
      </c>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row>
    <row r="685" spans="1:45" x14ac:dyDescent="0.35">
      <c r="A685" s="10"/>
      <c r="B685" s="37" t="str">
        <f>IF(A684="","-",IF(A685="","←",IF(OR(A685="cash request - advance",A685="cash request - reimbursement"),SUM(COUNTIF($A$5:A684,"cash request - advance"),COUNTIF($A$5:A684,"cash request - reimbursement"))+1,IF(OR(A685&lt;&gt;"cash request - advance",A685&lt;&gt;"cash request - reimbursement"),B684+0.01&amp;"",))))</f>
        <v>-</v>
      </c>
      <c r="C685" s="18"/>
      <c r="D685" s="19"/>
      <c r="E685" s="38">
        <f>IF(A685="advance - expended to date",0,IF(AND(A684="",A685&lt;&gt;""),"ERROR-MISSING RECORD TYPE ABOVE",IF(OR(A685="cash request - advance",A685="cash request - reimbursement"),SUMIF(B686:$B$1006,B685&amp;".*",E686:$E$1006),SUM(F685:AS685))))</f>
        <v>0</v>
      </c>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row>
    <row r="686" spans="1:45" x14ac:dyDescent="0.35">
      <c r="A686" s="10"/>
      <c r="B686" s="37" t="str">
        <f>IF(A685="","-",IF(A686="","←",IF(OR(A686="cash request - advance",A686="cash request - reimbursement"),SUM(COUNTIF($A$5:A685,"cash request - advance"),COUNTIF($A$5:A685,"cash request - reimbursement"))+1,IF(OR(A686&lt;&gt;"cash request - advance",A686&lt;&gt;"cash request - reimbursement"),B685+0.01&amp;"",))))</f>
        <v>-</v>
      </c>
      <c r="C686" s="18"/>
      <c r="D686" s="19"/>
      <c r="E686" s="38">
        <f>IF(A686="advance - expended to date",0,IF(AND(A685="",A686&lt;&gt;""),"ERROR-MISSING RECORD TYPE ABOVE",IF(OR(A686="cash request - advance",A686="cash request - reimbursement"),SUMIF(B687:$B$1006,B686&amp;".*",E687:$E$1006),SUM(F686:AS686))))</f>
        <v>0</v>
      </c>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row>
    <row r="687" spans="1:45" x14ac:dyDescent="0.35">
      <c r="A687" s="10"/>
      <c r="B687" s="37" t="str">
        <f>IF(A686="","-",IF(A687="","←",IF(OR(A687="cash request - advance",A687="cash request - reimbursement"),SUM(COUNTIF($A$5:A686,"cash request - advance"),COUNTIF($A$5:A686,"cash request - reimbursement"))+1,IF(OR(A687&lt;&gt;"cash request - advance",A687&lt;&gt;"cash request - reimbursement"),B686+0.01&amp;"",))))</f>
        <v>-</v>
      </c>
      <c r="C687" s="18"/>
      <c r="D687" s="19"/>
      <c r="E687" s="38">
        <f>IF(A687="advance - expended to date",0,IF(AND(A686="",A687&lt;&gt;""),"ERROR-MISSING RECORD TYPE ABOVE",IF(OR(A687="cash request - advance",A687="cash request - reimbursement"),SUMIF(B688:$B$1006,B687&amp;".*",E688:$E$1006),SUM(F687:AS687))))</f>
        <v>0</v>
      </c>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row>
    <row r="688" spans="1:45" x14ac:dyDescent="0.35">
      <c r="A688" s="10"/>
      <c r="B688" s="37" t="str">
        <f>IF(A687="","-",IF(A688="","←",IF(OR(A688="cash request - advance",A688="cash request - reimbursement"),SUM(COUNTIF($A$5:A687,"cash request - advance"),COUNTIF($A$5:A687,"cash request - reimbursement"))+1,IF(OR(A688&lt;&gt;"cash request - advance",A688&lt;&gt;"cash request - reimbursement"),B687+0.01&amp;"",))))</f>
        <v>-</v>
      </c>
      <c r="C688" s="18"/>
      <c r="D688" s="19"/>
      <c r="E688" s="38">
        <f>IF(A688="advance - expended to date",0,IF(AND(A687="",A688&lt;&gt;""),"ERROR-MISSING RECORD TYPE ABOVE",IF(OR(A688="cash request - advance",A688="cash request - reimbursement"),SUMIF(B689:$B$1006,B688&amp;".*",E689:$E$1006),SUM(F688:AS688))))</f>
        <v>0</v>
      </c>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row>
    <row r="689" spans="1:45" x14ac:dyDescent="0.35">
      <c r="A689" s="10"/>
      <c r="B689" s="37" t="str">
        <f>IF(A688="","-",IF(A689="","←",IF(OR(A689="cash request - advance",A689="cash request - reimbursement"),SUM(COUNTIF($A$5:A688,"cash request - advance"),COUNTIF($A$5:A688,"cash request - reimbursement"))+1,IF(OR(A689&lt;&gt;"cash request - advance",A689&lt;&gt;"cash request - reimbursement"),B688+0.01&amp;"",))))</f>
        <v>-</v>
      </c>
      <c r="C689" s="18"/>
      <c r="D689" s="19"/>
      <c r="E689" s="38">
        <f>IF(A689="advance - expended to date",0,IF(AND(A688="",A689&lt;&gt;""),"ERROR-MISSING RECORD TYPE ABOVE",IF(OR(A689="cash request - advance",A689="cash request - reimbursement"),SUMIF(B690:$B$1006,B689&amp;".*",E690:$E$1006),SUM(F689:AS689))))</f>
        <v>0</v>
      </c>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row>
    <row r="690" spans="1:45" x14ac:dyDescent="0.35">
      <c r="A690" s="10"/>
      <c r="B690" s="37" t="str">
        <f>IF(A689="","-",IF(A690="","←",IF(OR(A690="cash request - advance",A690="cash request - reimbursement"),SUM(COUNTIF($A$5:A689,"cash request - advance"),COUNTIF($A$5:A689,"cash request - reimbursement"))+1,IF(OR(A690&lt;&gt;"cash request - advance",A690&lt;&gt;"cash request - reimbursement"),B689+0.01&amp;"",))))</f>
        <v>-</v>
      </c>
      <c r="C690" s="18"/>
      <c r="D690" s="19"/>
      <c r="E690" s="38">
        <f>IF(A690="advance - expended to date",0,IF(AND(A689="",A690&lt;&gt;""),"ERROR-MISSING RECORD TYPE ABOVE",IF(OR(A690="cash request - advance",A690="cash request - reimbursement"),SUMIF(B691:$B$1006,B690&amp;".*",E691:$E$1006),SUM(F690:AS690))))</f>
        <v>0</v>
      </c>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row>
    <row r="691" spans="1:45" x14ac:dyDescent="0.35">
      <c r="A691" s="10"/>
      <c r="B691" s="37" t="str">
        <f>IF(A690="","-",IF(A691="","←",IF(OR(A691="cash request - advance",A691="cash request - reimbursement"),SUM(COUNTIF($A$5:A690,"cash request - advance"),COUNTIF($A$5:A690,"cash request - reimbursement"))+1,IF(OR(A691&lt;&gt;"cash request - advance",A691&lt;&gt;"cash request - reimbursement"),B690+0.01&amp;"",))))</f>
        <v>-</v>
      </c>
      <c r="C691" s="18"/>
      <c r="D691" s="19"/>
      <c r="E691" s="38">
        <f>IF(A691="advance - expended to date",0,IF(AND(A690="",A691&lt;&gt;""),"ERROR-MISSING RECORD TYPE ABOVE",IF(OR(A691="cash request - advance",A691="cash request - reimbursement"),SUMIF(B692:$B$1006,B691&amp;".*",E692:$E$1006),SUM(F691:AS691))))</f>
        <v>0</v>
      </c>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row>
    <row r="692" spans="1:45" x14ac:dyDescent="0.35">
      <c r="A692" s="10"/>
      <c r="B692" s="37" t="str">
        <f>IF(A691="","-",IF(A692="","←",IF(OR(A692="cash request - advance",A692="cash request - reimbursement"),SUM(COUNTIF($A$5:A691,"cash request - advance"),COUNTIF($A$5:A691,"cash request - reimbursement"))+1,IF(OR(A692&lt;&gt;"cash request - advance",A692&lt;&gt;"cash request - reimbursement"),B691+0.01&amp;"",))))</f>
        <v>-</v>
      </c>
      <c r="C692" s="18"/>
      <c r="D692" s="19"/>
      <c r="E692" s="38">
        <f>IF(A692="advance - expended to date",0,IF(AND(A691="",A692&lt;&gt;""),"ERROR-MISSING RECORD TYPE ABOVE",IF(OR(A692="cash request - advance",A692="cash request - reimbursement"),SUMIF(B693:$B$1006,B692&amp;".*",E693:$E$1006),SUM(F692:AS692))))</f>
        <v>0</v>
      </c>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row>
    <row r="693" spans="1:45" x14ac:dyDescent="0.35">
      <c r="A693" s="10"/>
      <c r="B693" s="37" t="str">
        <f>IF(A692="","-",IF(A693="","←",IF(OR(A693="cash request - advance",A693="cash request - reimbursement"),SUM(COUNTIF($A$5:A692,"cash request - advance"),COUNTIF($A$5:A692,"cash request - reimbursement"))+1,IF(OR(A693&lt;&gt;"cash request - advance",A693&lt;&gt;"cash request - reimbursement"),B692+0.01&amp;"",))))</f>
        <v>-</v>
      </c>
      <c r="C693" s="18"/>
      <c r="D693" s="19"/>
      <c r="E693" s="38">
        <f>IF(A693="advance - expended to date",0,IF(AND(A692="",A693&lt;&gt;""),"ERROR-MISSING RECORD TYPE ABOVE",IF(OR(A693="cash request - advance",A693="cash request - reimbursement"),SUMIF(B694:$B$1006,B693&amp;".*",E694:$E$1006),SUM(F693:AS693))))</f>
        <v>0</v>
      </c>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row>
    <row r="694" spans="1:45" x14ac:dyDescent="0.35">
      <c r="A694" s="10"/>
      <c r="B694" s="37" t="str">
        <f>IF(A693="","-",IF(A694="","←",IF(OR(A694="cash request - advance",A694="cash request - reimbursement"),SUM(COUNTIF($A$5:A693,"cash request - advance"),COUNTIF($A$5:A693,"cash request - reimbursement"))+1,IF(OR(A694&lt;&gt;"cash request - advance",A694&lt;&gt;"cash request - reimbursement"),B693+0.01&amp;"",))))</f>
        <v>-</v>
      </c>
      <c r="C694" s="18"/>
      <c r="D694" s="19"/>
      <c r="E694" s="38">
        <f>IF(A694="advance - expended to date",0,IF(AND(A693="",A694&lt;&gt;""),"ERROR-MISSING RECORD TYPE ABOVE",IF(OR(A694="cash request - advance",A694="cash request - reimbursement"),SUMIF(B695:$B$1006,B694&amp;".*",E695:$E$1006),SUM(F694:AS694))))</f>
        <v>0</v>
      </c>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row>
    <row r="695" spans="1:45" x14ac:dyDescent="0.35">
      <c r="A695" s="10"/>
      <c r="B695" s="37" t="str">
        <f>IF(A694="","-",IF(A695="","←",IF(OR(A695="cash request - advance",A695="cash request - reimbursement"),SUM(COUNTIF($A$5:A694,"cash request - advance"),COUNTIF($A$5:A694,"cash request - reimbursement"))+1,IF(OR(A695&lt;&gt;"cash request - advance",A695&lt;&gt;"cash request - reimbursement"),B694+0.01&amp;"",))))</f>
        <v>-</v>
      </c>
      <c r="C695" s="18"/>
      <c r="D695" s="19"/>
      <c r="E695" s="38">
        <f>IF(A695="advance - expended to date",0,IF(AND(A694="",A695&lt;&gt;""),"ERROR-MISSING RECORD TYPE ABOVE",IF(OR(A695="cash request - advance",A695="cash request - reimbursement"),SUMIF(B696:$B$1006,B695&amp;".*",E696:$E$1006),SUM(F695:AS695))))</f>
        <v>0</v>
      </c>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row>
    <row r="696" spans="1:45" x14ac:dyDescent="0.35">
      <c r="A696" s="10"/>
      <c r="B696" s="37" t="str">
        <f>IF(A695="","-",IF(A696="","←",IF(OR(A696="cash request - advance",A696="cash request - reimbursement"),SUM(COUNTIF($A$5:A695,"cash request - advance"),COUNTIF($A$5:A695,"cash request - reimbursement"))+1,IF(OR(A696&lt;&gt;"cash request - advance",A696&lt;&gt;"cash request - reimbursement"),B695+0.01&amp;"",))))</f>
        <v>-</v>
      </c>
      <c r="C696" s="18"/>
      <c r="D696" s="19"/>
      <c r="E696" s="38">
        <f>IF(A696="advance - expended to date",0,IF(AND(A695="",A696&lt;&gt;""),"ERROR-MISSING RECORD TYPE ABOVE",IF(OR(A696="cash request - advance",A696="cash request - reimbursement"),SUMIF(B697:$B$1006,B696&amp;".*",E697:$E$1006),SUM(F696:AS696))))</f>
        <v>0</v>
      </c>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row>
    <row r="697" spans="1:45" x14ac:dyDescent="0.35">
      <c r="A697" s="10"/>
      <c r="B697" s="37" t="str">
        <f>IF(A696="","-",IF(A697="","←",IF(OR(A697="cash request - advance",A697="cash request - reimbursement"),SUM(COUNTIF($A$5:A696,"cash request - advance"),COUNTIF($A$5:A696,"cash request - reimbursement"))+1,IF(OR(A697&lt;&gt;"cash request - advance",A697&lt;&gt;"cash request - reimbursement"),B696+0.01&amp;"",))))</f>
        <v>-</v>
      </c>
      <c r="C697" s="18"/>
      <c r="D697" s="19"/>
      <c r="E697" s="38">
        <f>IF(A697="advance - expended to date",0,IF(AND(A696="",A697&lt;&gt;""),"ERROR-MISSING RECORD TYPE ABOVE",IF(OR(A697="cash request - advance",A697="cash request - reimbursement"),SUMIF(B698:$B$1006,B697&amp;".*",E698:$E$1006),SUM(F697:AS697))))</f>
        <v>0</v>
      </c>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row>
    <row r="698" spans="1:45" x14ac:dyDescent="0.35">
      <c r="A698" s="10"/>
      <c r="B698" s="37" t="str">
        <f>IF(A697="","-",IF(A698="","←",IF(OR(A698="cash request - advance",A698="cash request - reimbursement"),SUM(COUNTIF($A$5:A697,"cash request - advance"),COUNTIF($A$5:A697,"cash request - reimbursement"))+1,IF(OR(A698&lt;&gt;"cash request - advance",A698&lt;&gt;"cash request - reimbursement"),B697+0.01&amp;"",))))</f>
        <v>-</v>
      </c>
      <c r="C698" s="18"/>
      <c r="D698" s="19"/>
      <c r="E698" s="38">
        <f>IF(A698="advance - expended to date",0,IF(AND(A697="",A698&lt;&gt;""),"ERROR-MISSING RECORD TYPE ABOVE",IF(OR(A698="cash request - advance",A698="cash request - reimbursement"),SUMIF(B699:$B$1006,B698&amp;".*",E699:$E$1006),SUM(F698:AS698))))</f>
        <v>0</v>
      </c>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row>
    <row r="699" spans="1:45" x14ac:dyDescent="0.35">
      <c r="A699" s="10"/>
      <c r="B699" s="37" t="str">
        <f>IF(A698="","-",IF(A699="","←",IF(OR(A699="cash request - advance",A699="cash request - reimbursement"),SUM(COUNTIF($A$5:A698,"cash request - advance"),COUNTIF($A$5:A698,"cash request - reimbursement"))+1,IF(OR(A699&lt;&gt;"cash request - advance",A699&lt;&gt;"cash request - reimbursement"),B698+0.01&amp;"",))))</f>
        <v>-</v>
      </c>
      <c r="C699" s="18"/>
      <c r="D699" s="19"/>
      <c r="E699" s="38">
        <f>IF(A699="advance - expended to date",0,IF(AND(A698="",A699&lt;&gt;""),"ERROR-MISSING RECORD TYPE ABOVE",IF(OR(A699="cash request - advance",A699="cash request - reimbursement"),SUMIF(B700:$B$1006,B699&amp;".*",E700:$E$1006),SUM(F699:AS699))))</f>
        <v>0</v>
      </c>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row>
    <row r="700" spans="1:45" x14ac:dyDescent="0.35">
      <c r="A700" s="10"/>
      <c r="B700" s="37" t="str">
        <f>IF(A699="","-",IF(A700="","←",IF(OR(A700="cash request - advance",A700="cash request - reimbursement"),SUM(COUNTIF($A$5:A699,"cash request - advance"),COUNTIF($A$5:A699,"cash request - reimbursement"))+1,IF(OR(A700&lt;&gt;"cash request - advance",A700&lt;&gt;"cash request - reimbursement"),B699+0.01&amp;"",))))</f>
        <v>-</v>
      </c>
      <c r="C700" s="18"/>
      <c r="D700" s="19"/>
      <c r="E700" s="38">
        <f>IF(A700="advance - expended to date",0,IF(AND(A699="",A700&lt;&gt;""),"ERROR-MISSING RECORD TYPE ABOVE",IF(OR(A700="cash request - advance",A700="cash request - reimbursement"),SUMIF(B701:$B$1006,B700&amp;".*",E701:$E$1006),SUM(F700:AS700))))</f>
        <v>0</v>
      </c>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row>
    <row r="701" spans="1:45" x14ac:dyDescent="0.35">
      <c r="A701" s="10"/>
      <c r="B701" s="37" t="str">
        <f>IF(A700="","-",IF(A701="","←",IF(OR(A701="cash request - advance",A701="cash request - reimbursement"),SUM(COUNTIF($A$5:A700,"cash request - advance"),COUNTIF($A$5:A700,"cash request - reimbursement"))+1,IF(OR(A701&lt;&gt;"cash request - advance",A701&lt;&gt;"cash request - reimbursement"),B700+0.01&amp;"",))))</f>
        <v>-</v>
      </c>
      <c r="C701" s="18"/>
      <c r="D701" s="19"/>
      <c r="E701" s="38">
        <f>IF(A701="advance - expended to date",0,IF(AND(A700="",A701&lt;&gt;""),"ERROR-MISSING RECORD TYPE ABOVE",IF(OR(A701="cash request - advance",A701="cash request - reimbursement"),SUMIF(B702:$B$1006,B701&amp;".*",E702:$E$1006),SUM(F701:AS701))))</f>
        <v>0</v>
      </c>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row>
    <row r="702" spans="1:45" x14ac:dyDescent="0.35">
      <c r="A702" s="10"/>
      <c r="B702" s="37" t="str">
        <f>IF(A701="","-",IF(A702="","←",IF(OR(A702="cash request - advance",A702="cash request - reimbursement"),SUM(COUNTIF($A$5:A701,"cash request - advance"),COUNTIF($A$5:A701,"cash request - reimbursement"))+1,IF(OR(A702&lt;&gt;"cash request - advance",A702&lt;&gt;"cash request - reimbursement"),B701+0.01&amp;"",))))</f>
        <v>-</v>
      </c>
      <c r="C702" s="18"/>
      <c r="D702" s="19"/>
      <c r="E702" s="38">
        <f>IF(A702="advance - expended to date",0,IF(AND(A701="",A702&lt;&gt;""),"ERROR-MISSING RECORD TYPE ABOVE",IF(OR(A702="cash request - advance",A702="cash request - reimbursement"),SUMIF(B703:$B$1006,B702&amp;".*",E703:$E$1006),SUM(F702:AS702))))</f>
        <v>0</v>
      </c>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row>
    <row r="703" spans="1:45" x14ac:dyDescent="0.35">
      <c r="A703" s="10"/>
      <c r="B703" s="37" t="str">
        <f>IF(A702="","-",IF(A703="","←",IF(OR(A703="cash request - advance",A703="cash request - reimbursement"),SUM(COUNTIF($A$5:A702,"cash request - advance"),COUNTIF($A$5:A702,"cash request - reimbursement"))+1,IF(OR(A703&lt;&gt;"cash request - advance",A703&lt;&gt;"cash request - reimbursement"),B702+0.01&amp;"",))))</f>
        <v>-</v>
      </c>
      <c r="C703" s="18"/>
      <c r="D703" s="19"/>
      <c r="E703" s="38">
        <f>IF(A703="advance - expended to date",0,IF(AND(A702="",A703&lt;&gt;""),"ERROR-MISSING RECORD TYPE ABOVE",IF(OR(A703="cash request - advance",A703="cash request - reimbursement"),SUMIF(B704:$B$1006,B703&amp;".*",E704:$E$1006),SUM(F703:AS703))))</f>
        <v>0</v>
      </c>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row>
    <row r="704" spans="1:45" x14ac:dyDescent="0.35">
      <c r="A704" s="10"/>
      <c r="B704" s="37" t="str">
        <f>IF(A703="","-",IF(A704="","←",IF(OR(A704="cash request - advance",A704="cash request - reimbursement"),SUM(COUNTIF($A$5:A703,"cash request - advance"),COUNTIF($A$5:A703,"cash request - reimbursement"))+1,IF(OR(A704&lt;&gt;"cash request - advance",A704&lt;&gt;"cash request - reimbursement"),B703+0.01&amp;"",))))</f>
        <v>-</v>
      </c>
      <c r="C704" s="18"/>
      <c r="D704" s="19"/>
      <c r="E704" s="38">
        <f>IF(A704="advance - expended to date",0,IF(AND(A703="",A704&lt;&gt;""),"ERROR-MISSING RECORD TYPE ABOVE",IF(OR(A704="cash request - advance",A704="cash request - reimbursement"),SUMIF(B705:$B$1006,B704&amp;".*",E705:$E$1006),SUM(F704:AS704))))</f>
        <v>0</v>
      </c>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row>
    <row r="705" spans="1:45" x14ac:dyDescent="0.35">
      <c r="A705" s="10"/>
      <c r="B705" s="37" t="str">
        <f>IF(A704="","-",IF(A705="","←",IF(OR(A705="cash request - advance",A705="cash request - reimbursement"),SUM(COUNTIF($A$5:A704,"cash request - advance"),COUNTIF($A$5:A704,"cash request - reimbursement"))+1,IF(OR(A705&lt;&gt;"cash request - advance",A705&lt;&gt;"cash request - reimbursement"),B704+0.01&amp;"",))))</f>
        <v>-</v>
      </c>
      <c r="C705" s="18"/>
      <c r="D705" s="19"/>
      <c r="E705" s="38">
        <f>IF(A705="advance - expended to date",0,IF(AND(A704="",A705&lt;&gt;""),"ERROR-MISSING RECORD TYPE ABOVE",IF(OR(A705="cash request - advance",A705="cash request - reimbursement"),SUMIF(B706:$B$1006,B705&amp;".*",E706:$E$1006),SUM(F705:AS705))))</f>
        <v>0</v>
      </c>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row>
    <row r="706" spans="1:45" x14ac:dyDescent="0.35">
      <c r="A706" s="10"/>
      <c r="B706" s="37" t="str">
        <f>IF(A705="","-",IF(A706="","←",IF(OR(A706="cash request - advance",A706="cash request - reimbursement"),SUM(COUNTIF($A$5:A705,"cash request - advance"),COUNTIF($A$5:A705,"cash request - reimbursement"))+1,IF(OR(A706&lt;&gt;"cash request - advance",A706&lt;&gt;"cash request - reimbursement"),B705+0.01&amp;"",))))</f>
        <v>-</v>
      </c>
      <c r="C706" s="18"/>
      <c r="D706" s="19"/>
      <c r="E706" s="38">
        <f>IF(A706="advance - expended to date",0,IF(AND(A705="",A706&lt;&gt;""),"ERROR-MISSING RECORD TYPE ABOVE",IF(OR(A706="cash request - advance",A706="cash request - reimbursement"),SUMIF(B707:$B$1006,B706&amp;".*",E707:$E$1006),SUM(F706:AS706))))</f>
        <v>0</v>
      </c>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row>
    <row r="707" spans="1:45" x14ac:dyDescent="0.35">
      <c r="A707" s="10"/>
      <c r="B707" s="37" t="str">
        <f>IF(A706="","-",IF(A707="","←",IF(OR(A707="cash request - advance",A707="cash request - reimbursement"),SUM(COUNTIF($A$5:A706,"cash request - advance"),COUNTIF($A$5:A706,"cash request - reimbursement"))+1,IF(OR(A707&lt;&gt;"cash request - advance",A707&lt;&gt;"cash request - reimbursement"),B706+0.01&amp;"",))))</f>
        <v>-</v>
      </c>
      <c r="C707" s="18"/>
      <c r="D707" s="19"/>
      <c r="E707" s="38">
        <f>IF(A707="advance - expended to date",0,IF(AND(A706="",A707&lt;&gt;""),"ERROR-MISSING RECORD TYPE ABOVE",IF(OR(A707="cash request - advance",A707="cash request - reimbursement"),SUMIF(B708:$B$1006,B707&amp;".*",E708:$E$1006),SUM(F707:AS707))))</f>
        <v>0</v>
      </c>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row>
    <row r="708" spans="1:45" x14ac:dyDescent="0.35">
      <c r="A708" s="10"/>
      <c r="B708" s="37" t="str">
        <f>IF(A707="","-",IF(A708="","←",IF(OR(A708="cash request - advance",A708="cash request - reimbursement"),SUM(COUNTIF($A$5:A707,"cash request - advance"),COUNTIF($A$5:A707,"cash request - reimbursement"))+1,IF(OR(A708&lt;&gt;"cash request - advance",A708&lt;&gt;"cash request - reimbursement"),B707+0.01&amp;"",))))</f>
        <v>-</v>
      </c>
      <c r="C708" s="18"/>
      <c r="D708" s="19"/>
      <c r="E708" s="38">
        <f>IF(A708="advance - expended to date",0,IF(AND(A707="",A708&lt;&gt;""),"ERROR-MISSING RECORD TYPE ABOVE",IF(OR(A708="cash request - advance",A708="cash request - reimbursement"),SUMIF(B709:$B$1006,B708&amp;".*",E709:$E$1006),SUM(F708:AS708))))</f>
        <v>0</v>
      </c>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row>
    <row r="709" spans="1:45" x14ac:dyDescent="0.35">
      <c r="A709" s="10"/>
      <c r="B709" s="37" t="str">
        <f>IF(A708="","-",IF(A709="","←",IF(OR(A709="cash request - advance",A709="cash request - reimbursement"),SUM(COUNTIF($A$5:A708,"cash request - advance"),COUNTIF($A$5:A708,"cash request - reimbursement"))+1,IF(OR(A709&lt;&gt;"cash request - advance",A709&lt;&gt;"cash request - reimbursement"),B708+0.01&amp;"",))))</f>
        <v>-</v>
      </c>
      <c r="C709" s="18"/>
      <c r="D709" s="19"/>
      <c r="E709" s="38">
        <f>IF(A709="advance - expended to date",0,IF(AND(A708="",A709&lt;&gt;""),"ERROR-MISSING RECORD TYPE ABOVE",IF(OR(A709="cash request - advance",A709="cash request - reimbursement"),SUMIF(B710:$B$1006,B709&amp;".*",E710:$E$1006),SUM(F709:AS709))))</f>
        <v>0</v>
      </c>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row>
    <row r="710" spans="1:45" x14ac:dyDescent="0.35">
      <c r="A710" s="10"/>
      <c r="B710" s="37" t="str">
        <f>IF(A709="","-",IF(A710="","←",IF(OR(A710="cash request - advance",A710="cash request - reimbursement"),SUM(COUNTIF($A$5:A709,"cash request - advance"),COUNTIF($A$5:A709,"cash request - reimbursement"))+1,IF(OR(A710&lt;&gt;"cash request - advance",A710&lt;&gt;"cash request - reimbursement"),B709+0.01&amp;"",))))</f>
        <v>-</v>
      </c>
      <c r="C710" s="18"/>
      <c r="D710" s="19"/>
      <c r="E710" s="38">
        <f>IF(A710="advance - expended to date",0,IF(AND(A709="",A710&lt;&gt;""),"ERROR-MISSING RECORD TYPE ABOVE",IF(OR(A710="cash request - advance",A710="cash request - reimbursement"),SUMIF(B711:$B$1006,B710&amp;".*",E711:$E$1006),SUM(F710:AS710))))</f>
        <v>0</v>
      </c>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row>
    <row r="711" spans="1:45" x14ac:dyDescent="0.35">
      <c r="A711" s="10"/>
      <c r="B711" s="37" t="str">
        <f>IF(A710="","-",IF(A711="","←",IF(OR(A711="cash request - advance",A711="cash request - reimbursement"),SUM(COUNTIF($A$5:A710,"cash request - advance"),COUNTIF($A$5:A710,"cash request - reimbursement"))+1,IF(OR(A711&lt;&gt;"cash request - advance",A711&lt;&gt;"cash request - reimbursement"),B710+0.01&amp;"",))))</f>
        <v>-</v>
      </c>
      <c r="C711" s="18"/>
      <c r="D711" s="19"/>
      <c r="E711" s="38">
        <f>IF(A711="advance - expended to date",0,IF(AND(A710="",A711&lt;&gt;""),"ERROR-MISSING RECORD TYPE ABOVE",IF(OR(A711="cash request - advance",A711="cash request - reimbursement"),SUMIF(B712:$B$1006,B711&amp;".*",E712:$E$1006),SUM(F711:AS711))))</f>
        <v>0</v>
      </c>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row>
    <row r="712" spans="1:45" x14ac:dyDescent="0.35">
      <c r="A712" s="10"/>
      <c r="B712" s="37" t="str">
        <f>IF(A711="","-",IF(A712="","←",IF(OR(A712="cash request - advance",A712="cash request - reimbursement"),SUM(COUNTIF($A$5:A711,"cash request - advance"),COUNTIF($A$5:A711,"cash request - reimbursement"))+1,IF(OR(A712&lt;&gt;"cash request - advance",A712&lt;&gt;"cash request - reimbursement"),B711+0.01&amp;"",))))</f>
        <v>-</v>
      </c>
      <c r="C712" s="18"/>
      <c r="D712" s="19"/>
      <c r="E712" s="38">
        <f>IF(A712="advance - expended to date",0,IF(AND(A711="",A712&lt;&gt;""),"ERROR-MISSING RECORD TYPE ABOVE",IF(OR(A712="cash request - advance",A712="cash request - reimbursement"),SUMIF(B713:$B$1006,B712&amp;".*",E713:$E$1006),SUM(F712:AS712))))</f>
        <v>0</v>
      </c>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row>
    <row r="713" spans="1:45" x14ac:dyDescent="0.35">
      <c r="A713" s="10"/>
      <c r="B713" s="37" t="str">
        <f>IF(A712="","-",IF(A713="","←",IF(OR(A713="cash request - advance",A713="cash request - reimbursement"),SUM(COUNTIF($A$5:A712,"cash request - advance"),COUNTIF($A$5:A712,"cash request - reimbursement"))+1,IF(OR(A713&lt;&gt;"cash request - advance",A713&lt;&gt;"cash request - reimbursement"),B712+0.01&amp;"",))))</f>
        <v>-</v>
      </c>
      <c r="C713" s="18"/>
      <c r="D713" s="19"/>
      <c r="E713" s="38">
        <f>IF(A713="advance - expended to date",0,IF(AND(A712="",A713&lt;&gt;""),"ERROR-MISSING RECORD TYPE ABOVE",IF(OR(A713="cash request - advance",A713="cash request - reimbursement"),SUMIF(B714:$B$1006,B713&amp;".*",E714:$E$1006),SUM(F713:AS713))))</f>
        <v>0</v>
      </c>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row>
    <row r="714" spans="1:45" x14ac:dyDescent="0.35">
      <c r="A714" s="10"/>
      <c r="B714" s="37" t="str">
        <f>IF(A713="","-",IF(A714="","←",IF(OR(A714="cash request - advance",A714="cash request - reimbursement"),SUM(COUNTIF($A$5:A713,"cash request - advance"),COUNTIF($A$5:A713,"cash request - reimbursement"))+1,IF(OR(A714&lt;&gt;"cash request - advance",A714&lt;&gt;"cash request - reimbursement"),B713+0.01&amp;"",))))</f>
        <v>-</v>
      </c>
      <c r="C714" s="18"/>
      <c r="D714" s="19"/>
      <c r="E714" s="38">
        <f>IF(A714="advance - expended to date",0,IF(AND(A713="",A714&lt;&gt;""),"ERROR-MISSING RECORD TYPE ABOVE",IF(OR(A714="cash request - advance",A714="cash request - reimbursement"),SUMIF(B715:$B$1006,B714&amp;".*",E715:$E$1006),SUM(F714:AS714))))</f>
        <v>0</v>
      </c>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row>
    <row r="715" spans="1:45" x14ac:dyDescent="0.35">
      <c r="A715" s="10"/>
      <c r="B715" s="37" t="str">
        <f>IF(A714="","-",IF(A715="","←",IF(OR(A715="cash request - advance",A715="cash request - reimbursement"),SUM(COUNTIF($A$5:A714,"cash request - advance"),COUNTIF($A$5:A714,"cash request - reimbursement"))+1,IF(OR(A715&lt;&gt;"cash request - advance",A715&lt;&gt;"cash request - reimbursement"),B714+0.01&amp;"",))))</f>
        <v>-</v>
      </c>
      <c r="C715" s="18"/>
      <c r="D715" s="19"/>
      <c r="E715" s="38">
        <f>IF(A715="advance - expended to date",0,IF(AND(A714="",A715&lt;&gt;""),"ERROR-MISSING RECORD TYPE ABOVE",IF(OR(A715="cash request - advance",A715="cash request - reimbursement"),SUMIF(B716:$B$1006,B715&amp;".*",E716:$E$1006),SUM(F715:AS715))))</f>
        <v>0</v>
      </c>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row>
    <row r="716" spans="1:45" x14ac:dyDescent="0.35">
      <c r="A716" s="10"/>
      <c r="B716" s="37" t="str">
        <f>IF(A715="","-",IF(A716="","←",IF(OR(A716="cash request - advance",A716="cash request - reimbursement"),SUM(COUNTIF($A$5:A715,"cash request - advance"),COUNTIF($A$5:A715,"cash request - reimbursement"))+1,IF(OR(A716&lt;&gt;"cash request - advance",A716&lt;&gt;"cash request - reimbursement"),B715+0.01&amp;"",))))</f>
        <v>-</v>
      </c>
      <c r="C716" s="18"/>
      <c r="D716" s="19"/>
      <c r="E716" s="38">
        <f>IF(A716="advance - expended to date",0,IF(AND(A715="",A716&lt;&gt;""),"ERROR-MISSING RECORD TYPE ABOVE",IF(OR(A716="cash request - advance",A716="cash request - reimbursement"),SUMIF(B717:$B$1006,B716&amp;".*",E717:$E$1006),SUM(F716:AS716))))</f>
        <v>0</v>
      </c>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row>
    <row r="717" spans="1:45" x14ac:dyDescent="0.35">
      <c r="A717" s="10"/>
      <c r="B717" s="37" t="str">
        <f>IF(A716="","-",IF(A717="","←",IF(OR(A717="cash request - advance",A717="cash request - reimbursement"),SUM(COUNTIF($A$5:A716,"cash request - advance"),COUNTIF($A$5:A716,"cash request - reimbursement"))+1,IF(OR(A717&lt;&gt;"cash request - advance",A717&lt;&gt;"cash request - reimbursement"),B716+0.01&amp;"",))))</f>
        <v>-</v>
      </c>
      <c r="C717" s="18"/>
      <c r="D717" s="19"/>
      <c r="E717" s="38">
        <f>IF(A717="advance - expended to date",0,IF(AND(A716="",A717&lt;&gt;""),"ERROR-MISSING RECORD TYPE ABOVE",IF(OR(A717="cash request - advance",A717="cash request - reimbursement"),SUMIF(B718:$B$1006,B717&amp;".*",E718:$E$1006),SUM(F717:AS717))))</f>
        <v>0</v>
      </c>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row>
    <row r="718" spans="1:45" x14ac:dyDescent="0.35">
      <c r="A718" s="10"/>
      <c r="B718" s="37" t="str">
        <f>IF(A717="","-",IF(A718="","←",IF(OR(A718="cash request - advance",A718="cash request - reimbursement"),SUM(COUNTIF($A$5:A717,"cash request - advance"),COUNTIF($A$5:A717,"cash request - reimbursement"))+1,IF(OR(A718&lt;&gt;"cash request - advance",A718&lt;&gt;"cash request - reimbursement"),B717+0.01&amp;"",))))</f>
        <v>-</v>
      </c>
      <c r="C718" s="18"/>
      <c r="D718" s="19"/>
      <c r="E718" s="38">
        <f>IF(A718="advance - expended to date",0,IF(AND(A717="",A718&lt;&gt;""),"ERROR-MISSING RECORD TYPE ABOVE",IF(OR(A718="cash request - advance",A718="cash request - reimbursement"),SUMIF(B719:$B$1006,B718&amp;".*",E719:$E$1006),SUM(F718:AS718))))</f>
        <v>0</v>
      </c>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row>
    <row r="719" spans="1:45" x14ac:dyDescent="0.35">
      <c r="A719" s="10"/>
      <c r="B719" s="37" t="str">
        <f>IF(A718="","-",IF(A719="","←",IF(OR(A719="cash request - advance",A719="cash request - reimbursement"),SUM(COUNTIF($A$5:A718,"cash request - advance"),COUNTIF($A$5:A718,"cash request - reimbursement"))+1,IF(OR(A719&lt;&gt;"cash request - advance",A719&lt;&gt;"cash request - reimbursement"),B718+0.01&amp;"",))))</f>
        <v>-</v>
      </c>
      <c r="C719" s="18"/>
      <c r="D719" s="19"/>
      <c r="E719" s="38">
        <f>IF(A719="advance - expended to date",0,IF(AND(A718="",A719&lt;&gt;""),"ERROR-MISSING RECORD TYPE ABOVE",IF(OR(A719="cash request - advance",A719="cash request - reimbursement"),SUMIF(B720:$B$1006,B719&amp;".*",E720:$E$1006),SUM(F719:AS719))))</f>
        <v>0</v>
      </c>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row>
    <row r="720" spans="1:45" x14ac:dyDescent="0.35">
      <c r="A720" s="10"/>
      <c r="B720" s="37" t="str">
        <f>IF(A719="","-",IF(A720="","←",IF(OR(A720="cash request - advance",A720="cash request - reimbursement"),SUM(COUNTIF($A$5:A719,"cash request - advance"),COUNTIF($A$5:A719,"cash request - reimbursement"))+1,IF(OR(A720&lt;&gt;"cash request - advance",A720&lt;&gt;"cash request - reimbursement"),B719+0.01&amp;"",))))</f>
        <v>-</v>
      </c>
      <c r="C720" s="18"/>
      <c r="D720" s="19"/>
      <c r="E720" s="38">
        <f>IF(A720="advance - expended to date",0,IF(AND(A719="",A720&lt;&gt;""),"ERROR-MISSING RECORD TYPE ABOVE",IF(OR(A720="cash request - advance",A720="cash request - reimbursement"),SUMIF(B721:$B$1006,B720&amp;".*",E721:$E$1006),SUM(F720:AS720))))</f>
        <v>0</v>
      </c>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row>
    <row r="721" spans="1:45" x14ac:dyDescent="0.35">
      <c r="A721" s="10"/>
      <c r="B721" s="37" t="str">
        <f>IF(A720="","-",IF(A721="","←",IF(OR(A721="cash request - advance",A721="cash request - reimbursement"),SUM(COUNTIF($A$5:A720,"cash request - advance"),COUNTIF($A$5:A720,"cash request - reimbursement"))+1,IF(OR(A721&lt;&gt;"cash request - advance",A721&lt;&gt;"cash request - reimbursement"),B720+0.01&amp;"",))))</f>
        <v>-</v>
      </c>
      <c r="C721" s="18"/>
      <c r="D721" s="19"/>
      <c r="E721" s="38">
        <f>IF(A721="advance - expended to date",0,IF(AND(A720="",A721&lt;&gt;""),"ERROR-MISSING RECORD TYPE ABOVE",IF(OR(A721="cash request - advance",A721="cash request - reimbursement"),SUMIF(B722:$B$1006,B721&amp;".*",E722:$E$1006),SUM(F721:AS721))))</f>
        <v>0</v>
      </c>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row>
    <row r="722" spans="1:45" x14ac:dyDescent="0.35">
      <c r="A722" s="10"/>
      <c r="B722" s="37" t="str">
        <f>IF(A721="","-",IF(A722="","←",IF(OR(A722="cash request - advance",A722="cash request - reimbursement"),SUM(COUNTIF($A$5:A721,"cash request - advance"),COUNTIF($A$5:A721,"cash request - reimbursement"))+1,IF(OR(A722&lt;&gt;"cash request - advance",A722&lt;&gt;"cash request - reimbursement"),B721+0.01&amp;"",))))</f>
        <v>-</v>
      </c>
      <c r="C722" s="18"/>
      <c r="D722" s="19"/>
      <c r="E722" s="38">
        <f>IF(A722="advance - expended to date",0,IF(AND(A721="",A722&lt;&gt;""),"ERROR-MISSING RECORD TYPE ABOVE",IF(OR(A722="cash request - advance",A722="cash request - reimbursement"),SUMIF(B723:$B$1006,B722&amp;".*",E723:$E$1006),SUM(F722:AS722))))</f>
        <v>0</v>
      </c>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row>
    <row r="723" spans="1:45" x14ac:dyDescent="0.35">
      <c r="A723" s="10"/>
      <c r="B723" s="37" t="str">
        <f>IF(A722="","-",IF(A723="","←",IF(OR(A723="cash request - advance",A723="cash request - reimbursement"),SUM(COUNTIF($A$5:A722,"cash request - advance"),COUNTIF($A$5:A722,"cash request - reimbursement"))+1,IF(OR(A723&lt;&gt;"cash request - advance",A723&lt;&gt;"cash request - reimbursement"),B722+0.01&amp;"",))))</f>
        <v>-</v>
      </c>
      <c r="C723" s="18"/>
      <c r="D723" s="19"/>
      <c r="E723" s="38">
        <f>IF(A723="advance - expended to date",0,IF(AND(A722="",A723&lt;&gt;""),"ERROR-MISSING RECORD TYPE ABOVE",IF(OR(A723="cash request - advance",A723="cash request - reimbursement"),SUMIF(B724:$B$1006,B723&amp;".*",E724:$E$1006),SUM(F723:AS723))))</f>
        <v>0</v>
      </c>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row>
    <row r="724" spans="1:45" x14ac:dyDescent="0.35">
      <c r="A724" s="10"/>
      <c r="B724" s="37" t="str">
        <f>IF(A723="","-",IF(A724="","←",IF(OR(A724="cash request - advance",A724="cash request - reimbursement"),SUM(COUNTIF($A$5:A723,"cash request - advance"),COUNTIF($A$5:A723,"cash request - reimbursement"))+1,IF(OR(A724&lt;&gt;"cash request - advance",A724&lt;&gt;"cash request - reimbursement"),B723+0.01&amp;"",))))</f>
        <v>-</v>
      </c>
      <c r="C724" s="18"/>
      <c r="D724" s="19"/>
      <c r="E724" s="38">
        <f>IF(A724="advance - expended to date",0,IF(AND(A723="",A724&lt;&gt;""),"ERROR-MISSING RECORD TYPE ABOVE",IF(OR(A724="cash request - advance",A724="cash request - reimbursement"),SUMIF(B725:$B$1006,B724&amp;".*",E725:$E$1006),SUM(F724:AS724))))</f>
        <v>0</v>
      </c>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row>
    <row r="725" spans="1:45" x14ac:dyDescent="0.35">
      <c r="A725" s="10"/>
      <c r="B725" s="37" t="str">
        <f>IF(A724="","-",IF(A725="","←",IF(OR(A725="cash request - advance",A725="cash request - reimbursement"),SUM(COUNTIF($A$5:A724,"cash request - advance"),COUNTIF($A$5:A724,"cash request - reimbursement"))+1,IF(OR(A725&lt;&gt;"cash request - advance",A725&lt;&gt;"cash request - reimbursement"),B724+0.01&amp;"",))))</f>
        <v>-</v>
      </c>
      <c r="C725" s="18"/>
      <c r="D725" s="19"/>
      <c r="E725" s="38">
        <f>IF(A725="advance - expended to date",0,IF(AND(A724="",A725&lt;&gt;""),"ERROR-MISSING RECORD TYPE ABOVE",IF(OR(A725="cash request - advance",A725="cash request - reimbursement"),SUMIF(B726:$B$1006,B725&amp;".*",E726:$E$1006),SUM(F725:AS725))))</f>
        <v>0</v>
      </c>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row>
    <row r="726" spans="1:45" x14ac:dyDescent="0.35">
      <c r="A726" s="10"/>
      <c r="B726" s="37" t="str">
        <f>IF(A725="","-",IF(A726="","←",IF(OR(A726="cash request - advance",A726="cash request - reimbursement"),SUM(COUNTIF($A$5:A725,"cash request - advance"),COUNTIF($A$5:A725,"cash request - reimbursement"))+1,IF(OR(A726&lt;&gt;"cash request - advance",A726&lt;&gt;"cash request - reimbursement"),B725+0.01&amp;"",))))</f>
        <v>-</v>
      </c>
      <c r="C726" s="18"/>
      <c r="D726" s="19"/>
      <c r="E726" s="38">
        <f>IF(A726="advance - expended to date",0,IF(AND(A725="",A726&lt;&gt;""),"ERROR-MISSING RECORD TYPE ABOVE",IF(OR(A726="cash request - advance",A726="cash request - reimbursement"),SUMIF(B727:$B$1006,B726&amp;".*",E727:$E$1006),SUM(F726:AS726))))</f>
        <v>0</v>
      </c>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row>
    <row r="727" spans="1:45" x14ac:dyDescent="0.35">
      <c r="A727" s="10"/>
      <c r="B727" s="37" t="str">
        <f>IF(A726="","-",IF(A727="","←",IF(OR(A727="cash request - advance",A727="cash request - reimbursement"),SUM(COUNTIF($A$5:A726,"cash request - advance"),COUNTIF($A$5:A726,"cash request - reimbursement"))+1,IF(OR(A727&lt;&gt;"cash request - advance",A727&lt;&gt;"cash request - reimbursement"),B726+0.01&amp;"",))))</f>
        <v>-</v>
      </c>
      <c r="C727" s="18"/>
      <c r="D727" s="19"/>
      <c r="E727" s="38">
        <f>IF(A727="advance - expended to date",0,IF(AND(A726="",A727&lt;&gt;""),"ERROR-MISSING RECORD TYPE ABOVE",IF(OR(A727="cash request - advance",A727="cash request - reimbursement"),SUMIF(B728:$B$1006,B727&amp;".*",E728:$E$1006),SUM(F727:AS727))))</f>
        <v>0</v>
      </c>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row>
    <row r="728" spans="1:45" x14ac:dyDescent="0.35">
      <c r="A728" s="10"/>
      <c r="B728" s="37" t="str">
        <f>IF(A727="","-",IF(A728="","←",IF(OR(A728="cash request - advance",A728="cash request - reimbursement"),SUM(COUNTIF($A$5:A727,"cash request - advance"),COUNTIF($A$5:A727,"cash request - reimbursement"))+1,IF(OR(A728&lt;&gt;"cash request - advance",A728&lt;&gt;"cash request - reimbursement"),B727+0.01&amp;"",))))</f>
        <v>-</v>
      </c>
      <c r="C728" s="18"/>
      <c r="D728" s="19"/>
      <c r="E728" s="38">
        <f>IF(A728="advance - expended to date",0,IF(AND(A727="",A728&lt;&gt;""),"ERROR-MISSING RECORD TYPE ABOVE",IF(OR(A728="cash request - advance",A728="cash request - reimbursement"),SUMIF(B729:$B$1006,B728&amp;".*",E729:$E$1006),SUM(F728:AS728))))</f>
        <v>0</v>
      </c>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row>
    <row r="729" spans="1:45" x14ac:dyDescent="0.35">
      <c r="A729" s="10"/>
      <c r="B729" s="37" t="str">
        <f>IF(A728="","-",IF(A729="","←",IF(OR(A729="cash request - advance",A729="cash request - reimbursement"),SUM(COUNTIF($A$5:A728,"cash request - advance"),COUNTIF($A$5:A728,"cash request - reimbursement"))+1,IF(OR(A729&lt;&gt;"cash request - advance",A729&lt;&gt;"cash request - reimbursement"),B728+0.01&amp;"",))))</f>
        <v>-</v>
      </c>
      <c r="C729" s="18"/>
      <c r="D729" s="19"/>
      <c r="E729" s="38">
        <f>IF(A729="advance - expended to date",0,IF(AND(A728="",A729&lt;&gt;""),"ERROR-MISSING RECORD TYPE ABOVE",IF(OR(A729="cash request - advance",A729="cash request - reimbursement"),SUMIF(B730:$B$1006,B729&amp;".*",E730:$E$1006),SUM(F729:AS729))))</f>
        <v>0</v>
      </c>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row>
    <row r="730" spans="1:45" x14ac:dyDescent="0.35">
      <c r="A730" s="10"/>
      <c r="B730" s="37" t="str">
        <f>IF(A729="","-",IF(A730="","←",IF(OR(A730="cash request - advance",A730="cash request - reimbursement"),SUM(COUNTIF($A$5:A729,"cash request - advance"),COUNTIF($A$5:A729,"cash request - reimbursement"))+1,IF(OR(A730&lt;&gt;"cash request - advance",A730&lt;&gt;"cash request - reimbursement"),B729+0.01&amp;"",))))</f>
        <v>-</v>
      </c>
      <c r="C730" s="18"/>
      <c r="D730" s="19"/>
      <c r="E730" s="38">
        <f>IF(A730="advance - expended to date",0,IF(AND(A729="",A730&lt;&gt;""),"ERROR-MISSING RECORD TYPE ABOVE",IF(OR(A730="cash request - advance",A730="cash request - reimbursement"),SUMIF(B731:$B$1006,B730&amp;".*",E731:$E$1006),SUM(F730:AS730))))</f>
        <v>0</v>
      </c>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row>
    <row r="731" spans="1:45" x14ac:dyDescent="0.35">
      <c r="A731" s="10"/>
      <c r="B731" s="37" t="str">
        <f>IF(A730="","-",IF(A731="","←",IF(OR(A731="cash request - advance",A731="cash request - reimbursement"),SUM(COUNTIF($A$5:A730,"cash request - advance"),COUNTIF($A$5:A730,"cash request - reimbursement"))+1,IF(OR(A731&lt;&gt;"cash request - advance",A731&lt;&gt;"cash request - reimbursement"),B730+0.01&amp;"",))))</f>
        <v>-</v>
      </c>
      <c r="C731" s="18"/>
      <c r="D731" s="19"/>
      <c r="E731" s="38">
        <f>IF(A731="advance - expended to date",0,IF(AND(A730="",A731&lt;&gt;""),"ERROR-MISSING RECORD TYPE ABOVE",IF(OR(A731="cash request - advance",A731="cash request - reimbursement"),SUMIF(B732:$B$1006,B731&amp;".*",E732:$E$1006),SUM(F731:AS731))))</f>
        <v>0</v>
      </c>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row>
    <row r="732" spans="1:45" x14ac:dyDescent="0.35">
      <c r="A732" s="10"/>
      <c r="B732" s="37" t="str">
        <f>IF(A731="","-",IF(A732="","←",IF(OR(A732="cash request - advance",A732="cash request - reimbursement"),SUM(COUNTIF($A$5:A731,"cash request - advance"),COUNTIF($A$5:A731,"cash request - reimbursement"))+1,IF(OR(A732&lt;&gt;"cash request - advance",A732&lt;&gt;"cash request - reimbursement"),B731+0.01&amp;"",))))</f>
        <v>-</v>
      </c>
      <c r="C732" s="18"/>
      <c r="D732" s="19"/>
      <c r="E732" s="38">
        <f>IF(A732="advance - expended to date",0,IF(AND(A731="",A732&lt;&gt;""),"ERROR-MISSING RECORD TYPE ABOVE",IF(OR(A732="cash request - advance",A732="cash request - reimbursement"),SUMIF(B733:$B$1006,B732&amp;".*",E733:$E$1006),SUM(F732:AS732))))</f>
        <v>0</v>
      </c>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row>
    <row r="733" spans="1:45" x14ac:dyDescent="0.35">
      <c r="A733" s="10"/>
      <c r="B733" s="37" t="str">
        <f>IF(A732="","-",IF(A733="","←",IF(OR(A733="cash request - advance",A733="cash request - reimbursement"),SUM(COUNTIF($A$5:A732,"cash request - advance"),COUNTIF($A$5:A732,"cash request - reimbursement"))+1,IF(OR(A733&lt;&gt;"cash request - advance",A733&lt;&gt;"cash request - reimbursement"),B732+0.01&amp;"",))))</f>
        <v>-</v>
      </c>
      <c r="C733" s="18"/>
      <c r="D733" s="19"/>
      <c r="E733" s="38">
        <f>IF(A733="advance - expended to date",0,IF(AND(A732="",A733&lt;&gt;""),"ERROR-MISSING RECORD TYPE ABOVE",IF(OR(A733="cash request - advance",A733="cash request - reimbursement"),SUMIF(B734:$B$1006,B733&amp;".*",E734:$E$1006),SUM(F733:AS733))))</f>
        <v>0</v>
      </c>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row>
    <row r="734" spans="1:45" x14ac:dyDescent="0.35">
      <c r="A734" s="10"/>
      <c r="B734" s="37" t="str">
        <f>IF(A733="","-",IF(A734="","←",IF(OR(A734="cash request - advance",A734="cash request - reimbursement"),SUM(COUNTIF($A$5:A733,"cash request - advance"),COUNTIF($A$5:A733,"cash request - reimbursement"))+1,IF(OR(A734&lt;&gt;"cash request - advance",A734&lt;&gt;"cash request - reimbursement"),B733+0.01&amp;"",))))</f>
        <v>-</v>
      </c>
      <c r="C734" s="18"/>
      <c r="D734" s="19"/>
      <c r="E734" s="38">
        <f>IF(A734="advance - expended to date",0,IF(AND(A733="",A734&lt;&gt;""),"ERROR-MISSING RECORD TYPE ABOVE",IF(OR(A734="cash request - advance",A734="cash request - reimbursement"),SUMIF(B735:$B$1006,B734&amp;".*",E735:$E$1006),SUM(F734:AS734))))</f>
        <v>0</v>
      </c>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row>
    <row r="735" spans="1:45" x14ac:dyDescent="0.35">
      <c r="A735" s="10"/>
      <c r="B735" s="37" t="str">
        <f>IF(A734="","-",IF(A735="","←",IF(OR(A735="cash request - advance",A735="cash request - reimbursement"),SUM(COUNTIF($A$5:A734,"cash request - advance"),COUNTIF($A$5:A734,"cash request - reimbursement"))+1,IF(OR(A735&lt;&gt;"cash request - advance",A735&lt;&gt;"cash request - reimbursement"),B734+0.01&amp;"",))))</f>
        <v>-</v>
      </c>
      <c r="C735" s="18"/>
      <c r="D735" s="19"/>
      <c r="E735" s="38">
        <f>IF(A735="advance - expended to date",0,IF(AND(A734="",A735&lt;&gt;""),"ERROR-MISSING RECORD TYPE ABOVE",IF(OR(A735="cash request - advance",A735="cash request - reimbursement"),SUMIF(B736:$B$1006,B735&amp;".*",E736:$E$1006),SUM(F735:AS735))))</f>
        <v>0</v>
      </c>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row>
    <row r="736" spans="1:45" x14ac:dyDescent="0.35">
      <c r="A736" s="10"/>
      <c r="B736" s="37" t="str">
        <f>IF(A735="","-",IF(A736="","←",IF(OR(A736="cash request - advance",A736="cash request - reimbursement"),SUM(COUNTIF($A$5:A735,"cash request - advance"),COUNTIF($A$5:A735,"cash request - reimbursement"))+1,IF(OR(A736&lt;&gt;"cash request - advance",A736&lt;&gt;"cash request - reimbursement"),B735+0.01&amp;"",))))</f>
        <v>-</v>
      </c>
      <c r="C736" s="18"/>
      <c r="D736" s="19"/>
      <c r="E736" s="38">
        <f>IF(A736="advance - expended to date",0,IF(AND(A735="",A736&lt;&gt;""),"ERROR-MISSING RECORD TYPE ABOVE",IF(OR(A736="cash request - advance",A736="cash request - reimbursement"),SUMIF(B737:$B$1006,B736&amp;".*",E737:$E$1006),SUM(F736:AS736))))</f>
        <v>0</v>
      </c>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row>
    <row r="737" spans="1:45" x14ac:dyDescent="0.35">
      <c r="A737" s="10"/>
      <c r="B737" s="37" t="str">
        <f>IF(A736="","-",IF(A737="","←",IF(OR(A737="cash request - advance",A737="cash request - reimbursement"),SUM(COUNTIF($A$5:A736,"cash request - advance"),COUNTIF($A$5:A736,"cash request - reimbursement"))+1,IF(OR(A737&lt;&gt;"cash request - advance",A737&lt;&gt;"cash request - reimbursement"),B736+0.01&amp;"",))))</f>
        <v>-</v>
      </c>
      <c r="C737" s="18"/>
      <c r="D737" s="19"/>
      <c r="E737" s="38">
        <f>IF(A737="advance - expended to date",0,IF(AND(A736="",A737&lt;&gt;""),"ERROR-MISSING RECORD TYPE ABOVE",IF(OR(A737="cash request - advance",A737="cash request - reimbursement"),SUMIF(B738:$B$1006,B737&amp;".*",E738:$E$1006),SUM(F737:AS737))))</f>
        <v>0</v>
      </c>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row>
    <row r="738" spans="1:45" x14ac:dyDescent="0.35">
      <c r="A738" s="10"/>
      <c r="B738" s="37" t="str">
        <f>IF(A737="","-",IF(A738="","←",IF(OR(A738="cash request - advance",A738="cash request - reimbursement"),SUM(COUNTIF($A$5:A737,"cash request - advance"),COUNTIF($A$5:A737,"cash request - reimbursement"))+1,IF(OR(A738&lt;&gt;"cash request - advance",A738&lt;&gt;"cash request - reimbursement"),B737+0.01&amp;"",))))</f>
        <v>-</v>
      </c>
      <c r="C738" s="18"/>
      <c r="D738" s="19"/>
      <c r="E738" s="38">
        <f>IF(A738="advance - expended to date",0,IF(AND(A737="",A738&lt;&gt;""),"ERROR-MISSING RECORD TYPE ABOVE",IF(OR(A738="cash request - advance",A738="cash request - reimbursement"),SUMIF(B739:$B$1006,B738&amp;".*",E739:$E$1006),SUM(F738:AS738))))</f>
        <v>0</v>
      </c>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row>
    <row r="739" spans="1:45" x14ac:dyDescent="0.35">
      <c r="A739" s="10"/>
      <c r="B739" s="37" t="str">
        <f>IF(A738="","-",IF(A739="","←",IF(OR(A739="cash request - advance",A739="cash request - reimbursement"),SUM(COUNTIF($A$5:A738,"cash request - advance"),COUNTIF($A$5:A738,"cash request - reimbursement"))+1,IF(OR(A739&lt;&gt;"cash request - advance",A739&lt;&gt;"cash request - reimbursement"),B738+0.01&amp;"",))))</f>
        <v>-</v>
      </c>
      <c r="C739" s="18"/>
      <c r="D739" s="19"/>
      <c r="E739" s="38">
        <f>IF(A739="advance - expended to date",0,IF(AND(A738="",A739&lt;&gt;""),"ERROR-MISSING RECORD TYPE ABOVE",IF(OR(A739="cash request - advance",A739="cash request - reimbursement"),SUMIF(B740:$B$1006,B739&amp;".*",E740:$E$1006),SUM(F739:AS739))))</f>
        <v>0</v>
      </c>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row>
    <row r="740" spans="1:45" x14ac:dyDescent="0.35">
      <c r="A740" s="10"/>
      <c r="B740" s="37" t="str">
        <f>IF(A739="","-",IF(A740="","←",IF(OR(A740="cash request - advance",A740="cash request - reimbursement"),SUM(COUNTIF($A$5:A739,"cash request - advance"),COUNTIF($A$5:A739,"cash request - reimbursement"))+1,IF(OR(A740&lt;&gt;"cash request - advance",A740&lt;&gt;"cash request - reimbursement"),B739+0.01&amp;"",))))</f>
        <v>-</v>
      </c>
      <c r="C740" s="18"/>
      <c r="D740" s="19"/>
      <c r="E740" s="38">
        <f>IF(A740="advance - expended to date",0,IF(AND(A739="",A740&lt;&gt;""),"ERROR-MISSING RECORD TYPE ABOVE",IF(OR(A740="cash request - advance",A740="cash request - reimbursement"),SUMIF(B741:$B$1006,B740&amp;".*",E741:$E$1006),SUM(F740:AS740))))</f>
        <v>0</v>
      </c>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row>
    <row r="741" spans="1:45" x14ac:dyDescent="0.35">
      <c r="A741" s="10"/>
      <c r="B741" s="37" t="str">
        <f>IF(A740="","-",IF(A741="","←",IF(OR(A741="cash request - advance",A741="cash request - reimbursement"),SUM(COUNTIF($A$5:A740,"cash request - advance"),COUNTIF($A$5:A740,"cash request - reimbursement"))+1,IF(OR(A741&lt;&gt;"cash request - advance",A741&lt;&gt;"cash request - reimbursement"),B740+0.01&amp;"",))))</f>
        <v>-</v>
      </c>
      <c r="C741" s="18"/>
      <c r="D741" s="19"/>
      <c r="E741" s="38">
        <f>IF(A741="advance - expended to date",0,IF(AND(A740="",A741&lt;&gt;""),"ERROR-MISSING RECORD TYPE ABOVE",IF(OR(A741="cash request - advance",A741="cash request - reimbursement"),SUMIF(B742:$B$1006,B741&amp;".*",E742:$E$1006),SUM(F741:AS741))))</f>
        <v>0</v>
      </c>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row>
    <row r="742" spans="1:45" x14ac:dyDescent="0.35">
      <c r="A742" s="10"/>
      <c r="B742" s="37" t="str">
        <f>IF(A741="","-",IF(A742="","←",IF(OR(A742="cash request - advance",A742="cash request - reimbursement"),SUM(COUNTIF($A$5:A741,"cash request - advance"),COUNTIF($A$5:A741,"cash request - reimbursement"))+1,IF(OR(A742&lt;&gt;"cash request - advance",A742&lt;&gt;"cash request - reimbursement"),B741+0.01&amp;"",))))</f>
        <v>-</v>
      </c>
      <c r="C742" s="18"/>
      <c r="D742" s="19"/>
      <c r="E742" s="38">
        <f>IF(A742="advance - expended to date",0,IF(AND(A741="",A742&lt;&gt;""),"ERROR-MISSING RECORD TYPE ABOVE",IF(OR(A742="cash request - advance",A742="cash request - reimbursement"),SUMIF(B743:$B$1006,B742&amp;".*",E743:$E$1006),SUM(F742:AS742))))</f>
        <v>0</v>
      </c>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row>
    <row r="743" spans="1:45" x14ac:dyDescent="0.35">
      <c r="A743" s="10"/>
      <c r="B743" s="37" t="str">
        <f>IF(A742="","-",IF(A743="","←",IF(OR(A743="cash request - advance",A743="cash request - reimbursement"),SUM(COUNTIF($A$5:A742,"cash request - advance"),COUNTIF($A$5:A742,"cash request - reimbursement"))+1,IF(OR(A743&lt;&gt;"cash request - advance",A743&lt;&gt;"cash request - reimbursement"),B742+0.01&amp;"",))))</f>
        <v>-</v>
      </c>
      <c r="C743" s="18"/>
      <c r="D743" s="19"/>
      <c r="E743" s="38">
        <f>IF(A743="advance - expended to date",0,IF(AND(A742="",A743&lt;&gt;""),"ERROR-MISSING RECORD TYPE ABOVE",IF(OR(A743="cash request - advance",A743="cash request - reimbursement"),SUMIF(B744:$B$1006,B743&amp;".*",E744:$E$1006),SUM(F743:AS743))))</f>
        <v>0</v>
      </c>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row>
    <row r="744" spans="1:45" x14ac:dyDescent="0.35">
      <c r="A744" s="10"/>
      <c r="B744" s="37" t="str">
        <f>IF(A743="","-",IF(A744="","←",IF(OR(A744="cash request - advance",A744="cash request - reimbursement"),SUM(COUNTIF($A$5:A743,"cash request - advance"),COUNTIF($A$5:A743,"cash request - reimbursement"))+1,IF(OR(A744&lt;&gt;"cash request - advance",A744&lt;&gt;"cash request - reimbursement"),B743+0.01&amp;"",))))</f>
        <v>-</v>
      </c>
      <c r="C744" s="18"/>
      <c r="D744" s="19"/>
      <c r="E744" s="38">
        <f>IF(A744="advance - expended to date",0,IF(AND(A743="",A744&lt;&gt;""),"ERROR-MISSING RECORD TYPE ABOVE",IF(OR(A744="cash request - advance",A744="cash request - reimbursement"),SUMIF(B745:$B$1006,B744&amp;".*",E745:$E$1006),SUM(F744:AS744))))</f>
        <v>0</v>
      </c>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row>
    <row r="745" spans="1:45" x14ac:dyDescent="0.35">
      <c r="A745" s="10"/>
      <c r="B745" s="37" t="str">
        <f>IF(A744="","-",IF(A745="","←",IF(OR(A745="cash request - advance",A745="cash request - reimbursement"),SUM(COUNTIF($A$5:A744,"cash request - advance"),COUNTIF($A$5:A744,"cash request - reimbursement"))+1,IF(OR(A745&lt;&gt;"cash request - advance",A745&lt;&gt;"cash request - reimbursement"),B744+0.01&amp;"",))))</f>
        <v>-</v>
      </c>
      <c r="C745" s="18"/>
      <c r="D745" s="19"/>
      <c r="E745" s="38">
        <f>IF(A745="advance - expended to date",0,IF(AND(A744="",A745&lt;&gt;""),"ERROR-MISSING RECORD TYPE ABOVE",IF(OR(A745="cash request - advance",A745="cash request - reimbursement"),SUMIF(B746:$B$1006,B745&amp;".*",E746:$E$1006),SUM(F745:AS745))))</f>
        <v>0</v>
      </c>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row>
    <row r="746" spans="1:45" x14ac:dyDescent="0.35">
      <c r="A746" s="10"/>
      <c r="B746" s="37" t="str">
        <f>IF(A745="","-",IF(A746="","←",IF(OR(A746="cash request - advance",A746="cash request - reimbursement"),SUM(COUNTIF($A$5:A745,"cash request - advance"),COUNTIF($A$5:A745,"cash request - reimbursement"))+1,IF(OR(A746&lt;&gt;"cash request - advance",A746&lt;&gt;"cash request - reimbursement"),B745+0.01&amp;"",))))</f>
        <v>-</v>
      </c>
      <c r="C746" s="18"/>
      <c r="D746" s="19"/>
      <c r="E746" s="38">
        <f>IF(A746="advance - expended to date",0,IF(AND(A745="",A746&lt;&gt;""),"ERROR-MISSING RECORD TYPE ABOVE",IF(OR(A746="cash request - advance",A746="cash request - reimbursement"),SUMIF(B747:$B$1006,B746&amp;".*",E747:$E$1006),SUM(F746:AS746))))</f>
        <v>0</v>
      </c>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row>
    <row r="747" spans="1:45" x14ac:dyDescent="0.35">
      <c r="A747" s="10"/>
      <c r="B747" s="37" t="str">
        <f>IF(A746="","-",IF(A747="","←",IF(OR(A747="cash request - advance",A747="cash request - reimbursement"),SUM(COUNTIF($A$5:A746,"cash request - advance"),COUNTIF($A$5:A746,"cash request - reimbursement"))+1,IF(OR(A747&lt;&gt;"cash request - advance",A747&lt;&gt;"cash request - reimbursement"),B746+0.01&amp;"",))))</f>
        <v>-</v>
      </c>
      <c r="C747" s="18"/>
      <c r="D747" s="19"/>
      <c r="E747" s="38">
        <f>IF(A747="advance - expended to date",0,IF(AND(A746="",A747&lt;&gt;""),"ERROR-MISSING RECORD TYPE ABOVE",IF(OR(A747="cash request - advance",A747="cash request - reimbursement"),SUMIF(B748:$B$1006,B747&amp;".*",E748:$E$1006),SUM(F747:AS747))))</f>
        <v>0</v>
      </c>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row>
    <row r="748" spans="1:45" x14ac:dyDescent="0.35">
      <c r="A748" s="10"/>
      <c r="B748" s="37" t="str">
        <f>IF(A747="","-",IF(A748="","←",IF(OR(A748="cash request - advance",A748="cash request - reimbursement"),SUM(COUNTIF($A$5:A747,"cash request - advance"),COUNTIF($A$5:A747,"cash request - reimbursement"))+1,IF(OR(A748&lt;&gt;"cash request - advance",A748&lt;&gt;"cash request - reimbursement"),B747+0.01&amp;"",))))</f>
        <v>-</v>
      </c>
      <c r="C748" s="18"/>
      <c r="D748" s="19"/>
      <c r="E748" s="38">
        <f>IF(A748="advance - expended to date",0,IF(AND(A747="",A748&lt;&gt;""),"ERROR-MISSING RECORD TYPE ABOVE",IF(OR(A748="cash request - advance",A748="cash request - reimbursement"),SUMIF(B749:$B$1006,B748&amp;".*",E749:$E$1006),SUM(F748:AS748))))</f>
        <v>0</v>
      </c>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row>
    <row r="749" spans="1:45" x14ac:dyDescent="0.35">
      <c r="A749" s="10"/>
      <c r="B749" s="37" t="str">
        <f>IF(A748="","-",IF(A749="","←",IF(OR(A749="cash request - advance",A749="cash request - reimbursement"),SUM(COUNTIF($A$5:A748,"cash request - advance"),COUNTIF($A$5:A748,"cash request - reimbursement"))+1,IF(OR(A749&lt;&gt;"cash request - advance",A749&lt;&gt;"cash request - reimbursement"),B748+0.01&amp;"",))))</f>
        <v>-</v>
      </c>
      <c r="C749" s="18"/>
      <c r="D749" s="19"/>
      <c r="E749" s="38">
        <f>IF(A749="advance - expended to date",0,IF(AND(A748="",A749&lt;&gt;""),"ERROR-MISSING RECORD TYPE ABOVE",IF(OR(A749="cash request - advance",A749="cash request - reimbursement"),SUMIF(B750:$B$1006,B749&amp;".*",E750:$E$1006),SUM(F749:AS749))))</f>
        <v>0</v>
      </c>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row>
    <row r="750" spans="1:45" x14ac:dyDescent="0.35">
      <c r="A750" s="10"/>
      <c r="B750" s="37" t="str">
        <f>IF(A749="","-",IF(A750="","←",IF(OR(A750="cash request - advance",A750="cash request - reimbursement"),SUM(COUNTIF($A$5:A749,"cash request - advance"),COUNTIF($A$5:A749,"cash request - reimbursement"))+1,IF(OR(A750&lt;&gt;"cash request - advance",A750&lt;&gt;"cash request - reimbursement"),B749+0.01&amp;"",))))</f>
        <v>-</v>
      </c>
      <c r="C750" s="18"/>
      <c r="D750" s="19"/>
      <c r="E750" s="38">
        <f>IF(A750="advance - expended to date",0,IF(AND(A749="",A750&lt;&gt;""),"ERROR-MISSING RECORD TYPE ABOVE",IF(OR(A750="cash request - advance",A750="cash request - reimbursement"),SUMIF(B751:$B$1006,B750&amp;".*",E751:$E$1006),SUM(F750:AS750))))</f>
        <v>0</v>
      </c>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row>
    <row r="751" spans="1:45" x14ac:dyDescent="0.35">
      <c r="A751" s="10"/>
      <c r="B751" s="37" t="str">
        <f>IF(A750="","-",IF(A751="","←",IF(OR(A751="cash request - advance",A751="cash request - reimbursement"),SUM(COUNTIF($A$5:A750,"cash request - advance"),COUNTIF($A$5:A750,"cash request - reimbursement"))+1,IF(OR(A751&lt;&gt;"cash request - advance",A751&lt;&gt;"cash request - reimbursement"),B750+0.01&amp;"",))))</f>
        <v>-</v>
      </c>
      <c r="C751" s="18"/>
      <c r="D751" s="19"/>
      <c r="E751" s="38">
        <f>IF(A751="advance - expended to date",0,IF(AND(A750="",A751&lt;&gt;""),"ERROR-MISSING RECORD TYPE ABOVE",IF(OR(A751="cash request - advance",A751="cash request - reimbursement"),SUMIF(B752:$B$1006,B751&amp;".*",E752:$E$1006),SUM(F751:AS751))))</f>
        <v>0</v>
      </c>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row>
    <row r="752" spans="1:45" x14ac:dyDescent="0.35">
      <c r="A752" s="10"/>
      <c r="B752" s="37" t="str">
        <f>IF(A751="","-",IF(A752="","←",IF(OR(A752="cash request - advance",A752="cash request - reimbursement"),SUM(COUNTIF($A$5:A751,"cash request - advance"),COUNTIF($A$5:A751,"cash request - reimbursement"))+1,IF(OR(A752&lt;&gt;"cash request - advance",A752&lt;&gt;"cash request - reimbursement"),B751+0.01&amp;"",))))</f>
        <v>-</v>
      </c>
      <c r="C752" s="18"/>
      <c r="D752" s="19"/>
      <c r="E752" s="38">
        <f>IF(A752="advance - expended to date",0,IF(AND(A751="",A752&lt;&gt;""),"ERROR-MISSING RECORD TYPE ABOVE",IF(OR(A752="cash request - advance",A752="cash request - reimbursement"),SUMIF(B753:$B$1006,B752&amp;".*",E753:$E$1006),SUM(F752:AS752))))</f>
        <v>0</v>
      </c>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row>
    <row r="753" spans="1:45" x14ac:dyDescent="0.35">
      <c r="A753" s="10"/>
      <c r="B753" s="37" t="str">
        <f>IF(A752="","-",IF(A753="","←",IF(OR(A753="cash request - advance",A753="cash request - reimbursement"),SUM(COUNTIF($A$5:A752,"cash request - advance"),COUNTIF($A$5:A752,"cash request - reimbursement"))+1,IF(OR(A753&lt;&gt;"cash request - advance",A753&lt;&gt;"cash request - reimbursement"),B752+0.01&amp;"",))))</f>
        <v>-</v>
      </c>
      <c r="C753" s="18"/>
      <c r="D753" s="19"/>
      <c r="E753" s="38">
        <f>IF(A753="advance - expended to date",0,IF(AND(A752="",A753&lt;&gt;""),"ERROR-MISSING RECORD TYPE ABOVE",IF(OR(A753="cash request - advance",A753="cash request - reimbursement"),SUMIF(B754:$B$1006,B753&amp;".*",E754:$E$1006),SUM(F753:AS753))))</f>
        <v>0</v>
      </c>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row>
    <row r="754" spans="1:45" x14ac:dyDescent="0.35">
      <c r="A754" s="10"/>
      <c r="B754" s="37" t="str">
        <f>IF(A753="","-",IF(A754="","←",IF(OR(A754="cash request - advance",A754="cash request - reimbursement"),SUM(COUNTIF($A$5:A753,"cash request - advance"),COUNTIF($A$5:A753,"cash request - reimbursement"))+1,IF(OR(A754&lt;&gt;"cash request - advance",A754&lt;&gt;"cash request - reimbursement"),B753+0.01&amp;"",))))</f>
        <v>-</v>
      </c>
      <c r="C754" s="18"/>
      <c r="D754" s="19"/>
      <c r="E754" s="38">
        <f>IF(A754="advance - expended to date",0,IF(AND(A753="",A754&lt;&gt;""),"ERROR-MISSING RECORD TYPE ABOVE",IF(OR(A754="cash request - advance",A754="cash request - reimbursement"),SUMIF(B755:$B$1006,B754&amp;".*",E755:$E$1006),SUM(F754:AS754))))</f>
        <v>0</v>
      </c>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row>
    <row r="755" spans="1:45" x14ac:dyDescent="0.35">
      <c r="A755" s="10"/>
      <c r="B755" s="37" t="str">
        <f>IF(A754="","-",IF(A755="","←",IF(OR(A755="cash request - advance",A755="cash request - reimbursement"),SUM(COUNTIF($A$5:A754,"cash request - advance"),COUNTIF($A$5:A754,"cash request - reimbursement"))+1,IF(OR(A755&lt;&gt;"cash request - advance",A755&lt;&gt;"cash request - reimbursement"),B754+0.01&amp;"",))))</f>
        <v>-</v>
      </c>
      <c r="C755" s="18"/>
      <c r="D755" s="19"/>
      <c r="E755" s="38">
        <f>IF(A755="advance - expended to date",0,IF(AND(A754="",A755&lt;&gt;""),"ERROR-MISSING RECORD TYPE ABOVE",IF(OR(A755="cash request - advance",A755="cash request - reimbursement"),SUMIF(B756:$B$1006,B755&amp;".*",E756:$E$1006),SUM(F755:AS755))))</f>
        <v>0</v>
      </c>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row>
    <row r="756" spans="1:45" x14ac:dyDescent="0.35">
      <c r="A756" s="10"/>
      <c r="B756" s="37" t="str">
        <f>IF(A755="","-",IF(A756="","←",IF(OR(A756="cash request - advance",A756="cash request - reimbursement"),SUM(COUNTIF($A$5:A755,"cash request - advance"),COUNTIF($A$5:A755,"cash request - reimbursement"))+1,IF(OR(A756&lt;&gt;"cash request - advance",A756&lt;&gt;"cash request - reimbursement"),B755+0.01&amp;"",))))</f>
        <v>-</v>
      </c>
      <c r="C756" s="18"/>
      <c r="D756" s="19"/>
      <c r="E756" s="38">
        <f>IF(A756="advance - expended to date",0,IF(AND(A755="",A756&lt;&gt;""),"ERROR-MISSING RECORD TYPE ABOVE",IF(OR(A756="cash request - advance",A756="cash request - reimbursement"),SUMIF(B757:$B$1006,B756&amp;".*",E757:$E$1006),SUM(F756:AS756))))</f>
        <v>0</v>
      </c>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row>
    <row r="757" spans="1:45" x14ac:dyDescent="0.35">
      <c r="A757" s="10"/>
      <c r="B757" s="37" t="str">
        <f>IF(A756="","-",IF(A757="","←",IF(OR(A757="cash request - advance",A757="cash request - reimbursement"),SUM(COUNTIF($A$5:A756,"cash request - advance"),COUNTIF($A$5:A756,"cash request - reimbursement"))+1,IF(OR(A757&lt;&gt;"cash request - advance",A757&lt;&gt;"cash request - reimbursement"),B756+0.01&amp;"",))))</f>
        <v>-</v>
      </c>
      <c r="C757" s="18"/>
      <c r="D757" s="19"/>
      <c r="E757" s="38">
        <f>IF(A757="advance - expended to date",0,IF(AND(A756="",A757&lt;&gt;""),"ERROR-MISSING RECORD TYPE ABOVE",IF(OR(A757="cash request - advance",A757="cash request - reimbursement"),SUMIF(B758:$B$1006,B757&amp;".*",E758:$E$1006),SUM(F757:AS757))))</f>
        <v>0</v>
      </c>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row>
    <row r="758" spans="1:45" x14ac:dyDescent="0.35">
      <c r="A758" s="10"/>
      <c r="B758" s="37" t="str">
        <f>IF(A757="","-",IF(A758="","←",IF(OR(A758="cash request - advance",A758="cash request - reimbursement"),SUM(COUNTIF($A$5:A757,"cash request - advance"),COUNTIF($A$5:A757,"cash request - reimbursement"))+1,IF(OR(A758&lt;&gt;"cash request - advance",A758&lt;&gt;"cash request - reimbursement"),B757+0.01&amp;"",))))</f>
        <v>-</v>
      </c>
      <c r="C758" s="18"/>
      <c r="D758" s="19"/>
      <c r="E758" s="38">
        <f>IF(A758="advance - expended to date",0,IF(AND(A757="",A758&lt;&gt;""),"ERROR-MISSING RECORD TYPE ABOVE",IF(OR(A758="cash request - advance",A758="cash request - reimbursement"),SUMIF(B759:$B$1006,B758&amp;".*",E759:$E$1006),SUM(F758:AS758))))</f>
        <v>0</v>
      </c>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row>
    <row r="759" spans="1:45" x14ac:dyDescent="0.35">
      <c r="A759" s="10"/>
      <c r="B759" s="37" t="str">
        <f>IF(A758="","-",IF(A759="","←",IF(OR(A759="cash request - advance",A759="cash request - reimbursement"),SUM(COUNTIF($A$5:A758,"cash request - advance"),COUNTIF($A$5:A758,"cash request - reimbursement"))+1,IF(OR(A759&lt;&gt;"cash request - advance",A759&lt;&gt;"cash request - reimbursement"),B758+0.01&amp;"",))))</f>
        <v>-</v>
      </c>
      <c r="C759" s="18"/>
      <c r="D759" s="19"/>
      <c r="E759" s="38">
        <f>IF(A759="advance - expended to date",0,IF(AND(A758="",A759&lt;&gt;""),"ERROR-MISSING RECORD TYPE ABOVE",IF(OR(A759="cash request - advance",A759="cash request - reimbursement"),SUMIF(B760:$B$1006,B759&amp;".*",E760:$E$1006),SUM(F759:AS759))))</f>
        <v>0</v>
      </c>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row>
    <row r="760" spans="1:45" x14ac:dyDescent="0.35">
      <c r="A760" s="10"/>
      <c r="B760" s="37" t="str">
        <f>IF(A759="","-",IF(A760="","←",IF(OR(A760="cash request - advance",A760="cash request - reimbursement"),SUM(COUNTIF($A$5:A759,"cash request - advance"),COUNTIF($A$5:A759,"cash request - reimbursement"))+1,IF(OR(A760&lt;&gt;"cash request - advance",A760&lt;&gt;"cash request - reimbursement"),B759+0.01&amp;"",))))</f>
        <v>-</v>
      </c>
      <c r="C760" s="18"/>
      <c r="D760" s="19"/>
      <c r="E760" s="38">
        <f>IF(A760="advance - expended to date",0,IF(AND(A759="",A760&lt;&gt;""),"ERROR-MISSING RECORD TYPE ABOVE",IF(OR(A760="cash request - advance",A760="cash request - reimbursement"),SUMIF(B761:$B$1006,B760&amp;".*",E761:$E$1006),SUM(F760:AS760))))</f>
        <v>0</v>
      </c>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row>
    <row r="761" spans="1:45" x14ac:dyDescent="0.35">
      <c r="A761" s="10"/>
      <c r="B761" s="37" t="str">
        <f>IF(A760="","-",IF(A761="","←",IF(OR(A761="cash request - advance",A761="cash request - reimbursement"),SUM(COUNTIF($A$5:A760,"cash request - advance"),COUNTIF($A$5:A760,"cash request - reimbursement"))+1,IF(OR(A761&lt;&gt;"cash request - advance",A761&lt;&gt;"cash request - reimbursement"),B760+0.01&amp;"",))))</f>
        <v>-</v>
      </c>
      <c r="C761" s="18"/>
      <c r="D761" s="19"/>
      <c r="E761" s="38">
        <f>IF(A761="advance - expended to date",0,IF(AND(A760="",A761&lt;&gt;""),"ERROR-MISSING RECORD TYPE ABOVE",IF(OR(A761="cash request - advance",A761="cash request - reimbursement"),SUMIF(B762:$B$1006,B761&amp;".*",E762:$E$1006),SUM(F761:AS761))))</f>
        <v>0</v>
      </c>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row>
    <row r="762" spans="1:45" x14ac:dyDescent="0.35">
      <c r="A762" s="10"/>
      <c r="B762" s="37" t="str">
        <f>IF(A761="","-",IF(A762="","←",IF(OR(A762="cash request - advance",A762="cash request - reimbursement"),SUM(COUNTIF($A$5:A761,"cash request - advance"),COUNTIF($A$5:A761,"cash request - reimbursement"))+1,IF(OR(A762&lt;&gt;"cash request - advance",A762&lt;&gt;"cash request - reimbursement"),B761+0.01&amp;"",))))</f>
        <v>-</v>
      </c>
      <c r="C762" s="18"/>
      <c r="D762" s="19"/>
      <c r="E762" s="38">
        <f>IF(A762="advance - expended to date",0,IF(AND(A761="",A762&lt;&gt;""),"ERROR-MISSING RECORD TYPE ABOVE",IF(OR(A762="cash request - advance",A762="cash request - reimbursement"),SUMIF(B763:$B$1006,B762&amp;".*",E763:$E$1006),SUM(F762:AS762))))</f>
        <v>0</v>
      </c>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row>
    <row r="763" spans="1:45" x14ac:dyDescent="0.35">
      <c r="A763" s="10"/>
      <c r="B763" s="37" t="str">
        <f>IF(A762="","-",IF(A763="","←",IF(OR(A763="cash request - advance",A763="cash request - reimbursement"),SUM(COUNTIF($A$5:A762,"cash request - advance"),COUNTIF($A$5:A762,"cash request - reimbursement"))+1,IF(OR(A763&lt;&gt;"cash request - advance",A763&lt;&gt;"cash request - reimbursement"),B762+0.01&amp;"",))))</f>
        <v>-</v>
      </c>
      <c r="C763" s="18"/>
      <c r="D763" s="19"/>
      <c r="E763" s="38">
        <f>IF(A763="advance - expended to date",0,IF(AND(A762="",A763&lt;&gt;""),"ERROR-MISSING RECORD TYPE ABOVE",IF(OR(A763="cash request - advance",A763="cash request - reimbursement"),SUMIF(B764:$B$1006,B763&amp;".*",E764:$E$1006),SUM(F763:AS763))))</f>
        <v>0</v>
      </c>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row>
    <row r="764" spans="1:45" x14ac:dyDescent="0.35">
      <c r="A764" s="10"/>
      <c r="B764" s="37" t="str">
        <f>IF(A763="","-",IF(A764="","←",IF(OR(A764="cash request - advance",A764="cash request - reimbursement"),SUM(COUNTIF($A$5:A763,"cash request - advance"),COUNTIF($A$5:A763,"cash request - reimbursement"))+1,IF(OR(A764&lt;&gt;"cash request - advance",A764&lt;&gt;"cash request - reimbursement"),B763+0.01&amp;"",))))</f>
        <v>-</v>
      </c>
      <c r="C764" s="18"/>
      <c r="D764" s="19"/>
      <c r="E764" s="38">
        <f>IF(A764="advance - expended to date",0,IF(AND(A763="",A764&lt;&gt;""),"ERROR-MISSING RECORD TYPE ABOVE",IF(OR(A764="cash request - advance",A764="cash request - reimbursement"),SUMIF(B765:$B$1006,B764&amp;".*",E765:$E$1006),SUM(F764:AS764))))</f>
        <v>0</v>
      </c>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row>
    <row r="765" spans="1:45" x14ac:dyDescent="0.35">
      <c r="A765" s="10"/>
      <c r="B765" s="37" t="str">
        <f>IF(A764="","-",IF(A765="","←",IF(OR(A765="cash request - advance",A765="cash request - reimbursement"),SUM(COUNTIF($A$5:A764,"cash request - advance"),COUNTIF($A$5:A764,"cash request - reimbursement"))+1,IF(OR(A765&lt;&gt;"cash request - advance",A765&lt;&gt;"cash request - reimbursement"),B764+0.01&amp;"",))))</f>
        <v>-</v>
      </c>
      <c r="C765" s="18"/>
      <c r="D765" s="19"/>
      <c r="E765" s="38">
        <f>IF(A765="advance - expended to date",0,IF(AND(A764="",A765&lt;&gt;""),"ERROR-MISSING RECORD TYPE ABOVE",IF(OR(A765="cash request - advance",A765="cash request - reimbursement"),SUMIF(B766:$B$1006,B765&amp;".*",E766:$E$1006),SUM(F765:AS765))))</f>
        <v>0</v>
      </c>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row>
    <row r="766" spans="1:45" x14ac:dyDescent="0.35">
      <c r="A766" s="10"/>
      <c r="B766" s="37" t="str">
        <f>IF(A765="","-",IF(A766="","←",IF(OR(A766="cash request - advance",A766="cash request - reimbursement"),SUM(COUNTIF($A$5:A765,"cash request - advance"),COUNTIF($A$5:A765,"cash request - reimbursement"))+1,IF(OR(A766&lt;&gt;"cash request - advance",A766&lt;&gt;"cash request - reimbursement"),B765+0.01&amp;"",))))</f>
        <v>-</v>
      </c>
      <c r="C766" s="18"/>
      <c r="D766" s="19"/>
      <c r="E766" s="38">
        <f>IF(A766="advance - expended to date",0,IF(AND(A765="",A766&lt;&gt;""),"ERROR-MISSING RECORD TYPE ABOVE",IF(OR(A766="cash request - advance",A766="cash request - reimbursement"),SUMIF(B767:$B$1006,B766&amp;".*",E767:$E$1006),SUM(F766:AS766))))</f>
        <v>0</v>
      </c>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row>
    <row r="767" spans="1:45" x14ac:dyDescent="0.35">
      <c r="A767" s="10"/>
      <c r="B767" s="37" t="str">
        <f>IF(A766="","-",IF(A767="","←",IF(OR(A767="cash request - advance",A767="cash request - reimbursement"),SUM(COUNTIF($A$5:A766,"cash request - advance"),COUNTIF($A$5:A766,"cash request - reimbursement"))+1,IF(OR(A767&lt;&gt;"cash request - advance",A767&lt;&gt;"cash request - reimbursement"),B766+0.01&amp;"",))))</f>
        <v>-</v>
      </c>
      <c r="C767" s="18"/>
      <c r="D767" s="19"/>
      <c r="E767" s="38">
        <f>IF(A767="advance - expended to date",0,IF(AND(A766="",A767&lt;&gt;""),"ERROR-MISSING RECORD TYPE ABOVE",IF(OR(A767="cash request - advance",A767="cash request - reimbursement"),SUMIF(B768:$B$1006,B767&amp;".*",E768:$E$1006),SUM(F767:AS767))))</f>
        <v>0</v>
      </c>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row>
    <row r="768" spans="1:45" x14ac:dyDescent="0.35">
      <c r="A768" s="10"/>
      <c r="B768" s="37" t="str">
        <f>IF(A767="","-",IF(A768="","←",IF(OR(A768="cash request - advance",A768="cash request - reimbursement"),SUM(COUNTIF($A$5:A767,"cash request - advance"),COUNTIF($A$5:A767,"cash request - reimbursement"))+1,IF(OR(A768&lt;&gt;"cash request - advance",A768&lt;&gt;"cash request - reimbursement"),B767+0.01&amp;"",))))</f>
        <v>-</v>
      </c>
      <c r="C768" s="18"/>
      <c r="D768" s="19"/>
      <c r="E768" s="38">
        <f>IF(A768="advance - expended to date",0,IF(AND(A767="",A768&lt;&gt;""),"ERROR-MISSING RECORD TYPE ABOVE",IF(OR(A768="cash request - advance",A768="cash request - reimbursement"),SUMIF(B769:$B$1006,B768&amp;".*",E769:$E$1006),SUM(F768:AS768))))</f>
        <v>0</v>
      </c>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row>
    <row r="769" spans="1:45" x14ac:dyDescent="0.35">
      <c r="A769" s="10"/>
      <c r="B769" s="37" t="str">
        <f>IF(A768="","-",IF(A769="","←",IF(OR(A769="cash request - advance",A769="cash request - reimbursement"),SUM(COUNTIF($A$5:A768,"cash request - advance"),COUNTIF($A$5:A768,"cash request - reimbursement"))+1,IF(OR(A769&lt;&gt;"cash request - advance",A769&lt;&gt;"cash request - reimbursement"),B768+0.01&amp;"",))))</f>
        <v>-</v>
      </c>
      <c r="C769" s="18"/>
      <c r="D769" s="19"/>
      <c r="E769" s="38">
        <f>IF(A769="advance - expended to date",0,IF(AND(A768="",A769&lt;&gt;""),"ERROR-MISSING RECORD TYPE ABOVE",IF(OR(A769="cash request - advance",A769="cash request - reimbursement"),SUMIF(B770:$B$1006,B769&amp;".*",E770:$E$1006),SUM(F769:AS769))))</f>
        <v>0</v>
      </c>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row>
    <row r="770" spans="1:45" x14ac:dyDescent="0.35">
      <c r="A770" s="10"/>
      <c r="B770" s="37" t="str">
        <f>IF(A769="","-",IF(A770="","←",IF(OR(A770="cash request - advance",A770="cash request - reimbursement"),SUM(COUNTIF($A$5:A769,"cash request - advance"),COUNTIF($A$5:A769,"cash request - reimbursement"))+1,IF(OR(A770&lt;&gt;"cash request - advance",A770&lt;&gt;"cash request - reimbursement"),B769+0.01&amp;"",))))</f>
        <v>-</v>
      </c>
      <c r="C770" s="18"/>
      <c r="D770" s="19"/>
      <c r="E770" s="38">
        <f>IF(A770="advance - expended to date",0,IF(AND(A769="",A770&lt;&gt;""),"ERROR-MISSING RECORD TYPE ABOVE",IF(OR(A770="cash request - advance",A770="cash request - reimbursement"),SUMIF(B771:$B$1006,B770&amp;".*",E771:$E$1006),SUM(F770:AS770))))</f>
        <v>0</v>
      </c>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row>
    <row r="771" spans="1:45" x14ac:dyDescent="0.35">
      <c r="A771" s="10"/>
      <c r="B771" s="37" t="str">
        <f>IF(A770="","-",IF(A771="","←",IF(OR(A771="cash request - advance",A771="cash request - reimbursement"),SUM(COUNTIF($A$5:A770,"cash request - advance"),COUNTIF($A$5:A770,"cash request - reimbursement"))+1,IF(OR(A771&lt;&gt;"cash request - advance",A771&lt;&gt;"cash request - reimbursement"),B770+0.01&amp;"",))))</f>
        <v>-</v>
      </c>
      <c r="C771" s="18"/>
      <c r="D771" s="19"/>
      <c r="E771" s="38">
        <f>IF(A771="advance - expended to date",0,IF(AND(A770="",A771&lt;&gt;""),"ERROR-MISSING RECORD TYPE ABOVE",IF(OR(A771="cash request - advance",A771="cash request - reimbursement"),SUMIF(B772:$B$1006,B771&amp;".*",E772:$E$1006),SUM(F771:AS771))))</f>
        <v>0</v>
      </c>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row>
    <row r="772" spans="1:45" x14ac:dyDescent="0.35">
      <c r="A772" s="10"/>
      <c r="B772" s="37" t="str">
        <f>IF(A771="","-",IF(A772="","←",IF(OR(A772="cash request - advance",A772="cash request - reimbursement"),SUM(COUNTIF($A$5:A771,"cash request - advance"),COUNTIF($A$5:A771,"cash request - reimbursement"))+1,IF(OR(A772&lt;&gt;"cash request - advance",A772&lt;&gt;"cash request - reimbursement"),B771+0.01&amp;"",))))</f>
        <v>-</v>
      </c>
      <c r="C772" s="18"/>
      <c r="D772" s="19"/>
      <c r="E772" s="38">
        <f>IF(A772="advance - expended to date",0,IF(AND(A771="",A772&lt;&gt;""),"ERROR-MISSING RECORD TYPE ABOVE",IF(OR(A772="cash request - advance",A772="cash request - reimbursement"),SUMIF(B773:$B$1006,B772&amp;".*",E773:$E$1006),SUM(F772:AS772))))</f>
        <v>0</v>
      </c>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row>
    <row r="773" spans="1:45" x14ac:dyDescent="0.35">
      <c r="A773" s="10"/>
      <c r="B773" s="37" t="str">
        <f>IF(A772="","-",IF(A773="","←",IF(OR(A773="cash request - advance",A773="cash request - reimbursement"),SUM(COUNTIF($A$5:A772,"cash request - advance"),COUNTIF($A$5:A772,"cash request - reimbursement"))+1,IF(OR(A773&lt;&gt;"cash request - advance",A773&lt;&gt;"cash request - reimbursement"),B772+0.01&amp;"",))))</f>
        <v>-</v>
      </c>
      <c r="C773" s="18"/>
      <c r="D773" s="19"/>
      <c r="E773" s="38">
        <f>IF(A773="advance - expended to date",0,IF(AND(A772="",A773&lt;&gt;""),"ERROR-MISSING RECORD TYPE ABOVE",IF(OR(A773="cash request - advance",A773="cash request - reimbursement"),SUMIF(B774:$B$1006,B773&amp;".*",E774:$E$1006),SUM(F773:AS773))))</f>
        <v>0</v>
      </c>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row>
    <row r="774" spans="1:45" x14ac:dyDescent="0.35">
      <c r="A774" s="10"/>
      <c r="B774" s="37" t="str">
        <f>IF(A773="","-",IF(A774="","←",IF(OR(A774="cash request - advance",A774="cash request - reimbursement"),SUM(COUNTIF($A$5:A773,"cash request - advance"),COUNTIF($A$5:A773,"cash request - reimbursement"))+1,IF(OR(A774&lt;&gt;"cash request - advance",A774&lt;&gt;"cash request - reimbursement"),B773+0.01&amp;"",))))</f>
        <v>-</v>
      </c>
      <c r="C774" s="18"/>
      <c r="D774" s="19"/>
      <c r="E774" s="38">
        <f>IF(A774="advance - expended to date",0,IF(AND(A773="",A774&lt;&gt;""),"ERROR-MISSING RECORD TYPE ABOVE",IF(OR(A774="cash request - advance",A774="cash request - reimbursement"),SUMIF(B775:$B$1006,B774&amp;".*",E775:$E$1006),SUM(F774:AS774))))</f>
        <v>0</v>
      </c>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row>
    <row r="775" spans="1:45" x14ac:dyDescent="0.35">
      <c r="A775" s="10"/>
      <c r="B775" s="37" t="str">
        <f>IF(A774="","-",IF(A775="","←",IF(OR(A775="cash request - advance",A775="cash request - reimbursement"),SUM(COUNTIF($A$5:A774,"cash request - advance"),COUNTIF($A$5:A774,"cash request - reimbursement"))+1,IF(OR(A775&lt;&gt;"cash request - advance",A775&lt;&gt;"cash request - reimbursement"),B774+0.01&amp;"",))))</f>
        <v>-</v>
      </c>
      <c r="C775" s="18"/>
      <c r="D775" s="19"/>
      <c r="E775" s="38">
        <f>IF(A775="advance - expended to date",0,IF(AND(A774="",A775&lt;&gt;""),"ERROR-MISSING RECORD TYPE ABOVE",IF(OR(A775="cash request - advance",A775="cash request - reimbursement"),SUMIF(B776:$B$1006,B775&amp;".*",E776:$E$1006),SUM(F775:AS775))))</f>
        <v>0</v>
      </c>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row>
    <row r="776" spans="1:45" x14ac:dyDescent="0.35">
      <c r="A776" s="10"/>
      <c r="B776" s="37" t="str">
        <f>IF(A775="","-",IF(A776="","←",IF(OR(A776="cash request - advance",A776="cash request - reimbursement"),SUM(COUNTIF($A$5:A775,"cash request - advance"),COUNTIF($A$5:A775,"cash request - reimbursement"))+1,IF(OR(A776&lt;&gt;"cash request - advance",A776&lt;&gt;"cash request - reimbursement"),B775+0.01&amp;"",))))</f>
        <v>-</v>
      </c>
      <c r="C776" s="18"/>
      <c r="D776" s="19"/>
      <c r="E776" s="38">
        <f>IF(A776="advance - expended to date",0,IF(AND(A775="",A776&lt;&gt;""),"ERROR-MISSING RECORD TYPE ABOVE",IF(OR(A776="cash request - advance",A776="cash request - reimbursement"),SUMIF(B777:$B$1006,B776&amp;".*",E777:$E$1006),SUM(F776:AS776))))</f>
        <v>0</v>
      </c>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row>
    <row r="777" spans="1:45" x14ac:dyDescent="0.35">
      <c r="A777" s="10"/>
      <c r="B777" s="37" t="str">
        <f>IF(A776="","-",IF(A777="","←",IF(OR(A777="cash request - advance",A777="cash request - reimbursement"),SUM(COUNTIF($A$5:A776,"cash request - advance"),COUNTIF($A$5:A776,"cash request - reimbursement"))+1,IF(OR(A777&lt;&gt;"cash request - advance",A777&lt;&gt;"cash request - reimbursement"),B776+0.01&amp;"",))))</f>
        <v>-</v>
      </c>
      <c r="C777" s="18"/>
      <c r="D777" s="19"/>
      <c r="E777" s="38">
        <f>IF(A777="advance - expended to date",0,IF(AND(A776="",A777&lt;&gt;""),"ERROR-MISSING RECORD TYPE ABOVE",IF(OR(A777="cash request - advance",A777="cash request - reimbursement"),SUMIF(B778:$B$1006,B777&amp;".*",E778:$E$1006),SUM(F777:AS777))))</f>
        <v>0</v>
      </c>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row>
    <row r="778" spans="1:45" x14ac:dyDescent="0.35">
      <c r="A778" s="10"/>
      <c r="B778" s="37" t="str">
        <f>IF(A777="","-",IF(A778="","←",IF(OR(A778="cash request - advance",A778="cash request - reimbursement"),SUM(COUNTIF($A$5:A777,"cash request - advance"),COUNTIF($A$5:A777,"cash request - reimbursement"))+1,IF(OR(A778&lt;&gt;"cash request - advance",A778&lt;&gt;"cash request - reimbursement"),B777+0.01&amp;"",))))</f>
        <v>-</v>
      </c>
      <c r="C778" s="18"/>
      <c r="D778" s="19"/>
      <c r="E778" s="38">
        <f>IF(A778="advance - expended to date",0,IF(AND(A777="",A778&lt;&gt;""),"ERROR-MISSING RECORD TYPE ABOVE",IF(OR(A778="cash request - advance",A778="cash request - reimbursement"),SUMIF(B779:$B$1006,B778&amp;".*",E779:$E$1006),SUM(F778:AS778))))</f>
        <v>0</v>
      </c>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row>
    <row r="779" spans="1:45" x14ac:dyDescent="0.35">
      <c r="A779" s="10"/>
      <c r="B779" s="37" t="str">
        <f>IF(A778="","-",IF(A779="","←",IF(OR(A779="cash request - advance",A779="cash request - reimbursement"),SUM(COUNTIF($A$5:A778,"cash request - advance"),COUNTIF($A$5:A778,"cash request - reimbursement"))+1,IF(OR(A779&lt;&gt;"cash request - advance",A779&lt;&gt;"cash request - reimbursement"),B778+0.01&amp;"",))))</f>
        <v>-</v>
      </c>
      <c r="C779" s="18"/>
      <c r="D779" s="19"/>
      <c r="E779" s="38">
        <f>IF(A779="advance - expended to date",0,IF(AND(A778="",A779&lt;&gt;""),"ERROR-MISSING RECORD TYPE ABOVE",IF(OR(A779="cash request - advance",A779="cash request - reimbursement"),SUMIF(B780:$B$1006,B779&amp;".*",E780:$E$1006),SUM(F779:AS779))))</f>
        <v>0</v>
      </c>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row>
    <row r="780" spans="1:45" x14ac:dyDescent="0.35">
      <c r="A780" s="10"/>
      <c r="B780" s="37" t="str">
        <f>IF(A779="","-",IF(A780="","←",IF(OR(A780="cash request - advance",A780="cash request - reimbursement"),SUM(COUNTIF($A$5:A779,"cash request - advance"),COUNTIF($A$5:A779,"cash request - reimbursement"))+1,IF(OR(A780&lt;&gt;"cash request - advance",A780&lt;&gt;"cash request - reimbursement"),B779+0.01&amp;"",))))</f>
        <v>-</v>
      </c>
      <c r="C780" s="18"/>
      <c r="D780" s="19"/>
      <c r="E780" s="38">
        <f>IF(A780="advance - expended to date",0,IF(AND(A779="",A780&lt;&gt;""),"ERROR-MISSING RECORD TYPE ABOVE",IF(OR(A780="cash request - advance",A780="cash request - reimbursement"),SUMIF(B781:$B$1006,B780&amp;".*",E781:$E$1006),SUM(F780:AS780))))</f>
        <v>0</v>
      </c>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row>
    <row r="781" spans="1:45" x14ac:dyDescent="0.35">
      <c r="A781" s="10"/>
      <c r="B781" s="37" t="str">
        <f>IF(A780="","-",IF(A781="","←",IF(OR(A781="cash request - advance",A781="cash request - reimbursement"),SUM(COUNTIF($A$5:A780,"cash request - advance"),COUNTIF($A$5:A780,"cash request - reimbursement"))+1,IF(OR(A781&lt;&gt;"cash request - advance",A781&lt;&gt;"cash request - reimbursement"),B780+0.01&amp;"",))))</f>
        <v>-</v>
      </c>
      <c r="C781" s="18"/>
      <c r="D781" s="19"/>
      <c r="E781" s="38">
        <f>IF(A781="advance - expended to date",0,IF(AND(A780="",A781&lt;&gt;""),"ERROR-MISSING RECORD TYPE ABOVE",IF(OR(A781="cash request - advance",A781="cash request - reimbursement"),SUMIF(B782:$B$1006,B781&amp;".*",E782:$E$1006),SUM(F781:AS781))))</f>
        <v>0</v>
      </c>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row>
    <row r="782" spans="1:45" x14ac:dyDescent="0.35">
      <c r="A782" s="10"/>
      <c r="B782" s="37" t="str">
        <f>IF(A781="","-",IF(A782="","←",IF(OR(A782="cash request - advance",A782="cash request - reimbursement"),SUM(COUNTIF($A$5:A781,"cash request - advance"),COUNTIF($A$5:A781,"cash request - reimbursement"))+1,IF(OR(A782&lt;&gt;"cash request - advance",A782&lt;&gt;"cash request - reimbursement"),B781+0.01&amp;"",))))</f>
        <v>-</v>
      </c>
      <c r="C782" s="18"/>
      <c r="D782" s="19"/>
      <c r="E782" s="38">
        <f>IF(A782="advance - expended to date",0,IF(AND(A781="",A782&lt;&gt;""),"ERROR-MISSING RECORD TYPE ABOVE",IF(OR(A782="cash request - advance",A782="cash request - reimbursement"),SUMIF(B783:$B$1006,B782&amp;".*",E783:$E$1006),SUM(F782:AS782))))</f>
        <v>0</v>
      </c>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row>
    <row r="783" spans="1:45" x14ac:dyDescent="0.35">
      <c r="A783" s="10"/>
      <c r="B783" s="37" t="str">
        <f>IF(A782="","-",IF(A783="","←",IF(OR(A783="cash request - advance",A783="cash request - reimbursement"),SUM(COUNTIF($A$5:A782,"cash request - advance"),COUNTIF($A$5:A782,"cash request - reimbursement"))+1,IF(OR(A783&lt;&gt;"cash request - advance",A783&lt;&gt;"cash request - reimbursement"),B782+0.01&amp;"",))))</f>
        <v>-</v>
      </c>
      <c r="C783" s="18"/>
      <c r="D783" s="19"/>
      <c r="E783" s="38">
        <f>IF(A783="advance - expended to date",0,IF(AND(A782="",A783&lt;&gt;""),"ERROR-MISSING RECORD TYPE ABOVE",IF(OR(A783="cash request - advance",A783="cash request - reimbursement"),SUMIF(B784:$B$1006,B783&amp;".*",E784:$E$1006),SUM(F783:AS783))))</f>
        <v>0</v>
      </c>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row>
    <row r="784" spans="1:45" x14ac:dyDescent="0.35">
      <c r="A784" s="10"/>
      <c r="B784" s="37" t="str">
        <f>IF(A783="","-",IF(A784="","←",IF(OR(A784="cash request - advance",A784="cash request - reimbursement"),SUM(COUNTIF($A$5:A783,"cash request - advance"),COUNTIF($A$5:A783,"cash request - reimbursement"))+1,IF(OR(A784&lt;&gt;"cash request - advance",A784&lt;&gt;"cash request - reimbursement"),B783+0.01&amp;"",))))</f>
        <v>-</v>
      </c>
      <c r="C784" s="18"/>
      <c r="D784" s="19"/>
      <c r="E784" s="38">
        <f>IF(A784="advance - expended to date",0,IF(AND(A783="",A784&lt;&gt;""),"ERROR-MISSING RECORD TYPE ABOVE",IF(OR(A784="cash request - advance",A784="cash request - reimbursement"),SUMIF(B785:$B$1006,B784&amp;".*",E785:$E$1006),SUM(F784:AS784))))</f>
        <v>0</v>
      </c>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row>
    <row r="785" spans="1:45" x14ac:dyDescent="0.35">
      <c r="A785" s="10"/>
      <c r="B785" s="37" t="str">
        <f>IF(A784="","-",IF(A785="","←",IF(OR(A785="cash request - advance",A785="cash request - reimbursement"),SUM(COUNTIF($A$5:A784,"cash request - advance"),COUNTIF($A$5:A784,"cash request - reimbursement"))+1,IF(OR(A785&lt;&gt;"cash request - advance",A785&lt;&gt;"cash request - reimbursement"),B784+0.01&amp;"",))))</f>
        <v>-</v>
      </c>
      <c r="C785" s="18"/>
      <c r="D785" s="19"/>
      <c r="E785" s="38">
        <f>IF(A785="advance - expended to date",0,IF(AND(A784="",A785&lt;&gt;""),"ERROR-MISSING RECORD TYPE ABOVE",IF(OR(A785="cash request - advance",A785="cash request - reimbursement"),SUMIF(B786:$B$1006,B785&amp;".*",E786:$E$1006),SUM(F785:AS785))))</f>
        <v>0</v>
      </c>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row>
    <row r="786" spans="1:45" x14ac:dyDescent="0.35">
      <c r="A786" s="10"/>
      <c r="B786" s="37" t="str">
        <f>IF(A785="","-",IF(A786="","←",IF(OR(A786="cash request - advance",A786="cash request - reimbursement"),SUM(COUNTIF($A$5:A785,"cash request - advance"),COUNTIF($A$5:A785,"cash request - reimbursement"))+1,IF(OR(A786&lt;&gt;"cash request - advance",A786&lt;&gt;"cash request - reimbursement"),B785+0.01&amp;"",))))</f>
        <v>-</v>
      </c>
      <c r="C786" s="18"/>
      <c r="D786" s="19"/>
      <c r="E786" s="38">
        <f>IF(A786="advance - expended to date",0,IF(AND(A785="",A786&lt;&gt;""),"ERROR-MISSING RECORD TYPE ABOVE",IF(OR(A786="cash request - advance",A786="cash request - reimbursement"),SUMIF(B787:$B$1006,B786&amp;".*",E787:$E$1006),SUM(F786:AS786))))</f>
        <v>0</v>
      </c>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row>
    <row r="787" spans="1:45" x14ac:dyDescent="0.35">
      <c r="A787" s="10"/>
      <c r="B787" s="37" t="str">
        <f>IF(A786="","-",IF(A787="","←",IF(OR(A787="cash request - advance",A787="cash request - reimbursement"),SUM(COUNTIF($A$5:A786,"cash request - advance"),COUNTIF($A$5:A786,"cash request - reimbursement"))+1,IF(OR(A787&lt;&gt;"cash request - advance",A787&lt;&gt;"cash request - reimbursement"),B786+0.01&amp;"",))))</f>
        <v>-</v>
      </c>
      <c r="C787" s="18"/>
      <c r="D787" s="19"/>
      <c r="E787" s="38">
        <f>IF(A787="advance - expended to date",0,IF(AND(A786="",A787&lt;&gt;""),"ERROR-MISSING RECORD TYPE ABOVE",IF(OR(A787="cash request - advance",A787="cash request - reimbursement"),SUMIF(B788:$B$1006,B787&amp;".*",E788:$E$1006),SUM(F787:AS787))))</f>
        <v>0</v>
      </c>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row>
    <row r="788" spans="1:45" x14ac:dyDescent="0.35">
      <c r="A788" s="10"/>
      <c r="B788" s="37" t="str">
        <f>IF(A787="","-",IF(A788="","←",IF(OR(A788="cash request - advance",A788="cash request - reimbursement"),SUM(COUNTIF($A$5:A787,"cash request - advance"),COUNTIF($A$5:A787,"cash request - reimbursement"))+1,IF(OR(A788&lt;&gt;"cash request - advance",A788&lt;&gt;"cash request - reimbursement"),B787+0.01&amp;"",))))</f>
        <v>-</v>
      </c>
      <c r="C788" s="18"/>
      <c r="D788" s="19"/>
      <c r="E788" s="38">
        <f>IF(A788="advance - expended to date",0,IF(AND(A787="",A788&lt;&gt;""),"ERROR-MISSING RECORD TYPE ABOVE",IF(OR(A788="cash request - advance",A788="cash request - reimbursement"),SUMIF(B789:$B$1006,B788&amp;".*",E789:$E$1006),SUM(F788:AS788))))</f>
        <v>0</v>
      </c>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row>
    <row r="789" spans="1:45" x14ac:dyDescent="0.35">
      <c r="A789" s="10"/>
      <c r="B789" s="37" t="str">
        <f>IF(A788="","-",IF(A789="","←",IF(OR(A789="cash request - advance",A789="cash request - reimbursement"),SUM(COUNTIF($A$5:A788,"cash request - advance"),COUNTIF($A$5:A788,"cash request - reimbursement"))+1,IF(OR(A789&lt;&gt;"cash request - advance",A789&lt;&gt;"cash request - reimbursement"),B788+0.01&amp;"",))))</f>
        <v>-</v>
      </c>
      <c r="C789" s="18"/>
      <c r="D789" s="19"/>
      <c r="E789" s="38">
        <f>IF(A789="advance - expended to date",0,IF(AND(A788="",A789&lt;&gt;""),"ERROR-MISSING RECORD TYPE ABOVE",IF(OR(A789="cash request - advance",A789="cash request - reimbursement"),SUMIF(B790:$B$1006,B789&amp;".*",E790:$E$1006),SUM(F789:AS789))))</f>
        <v>0</v>
      </c>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row>
    <row r="790" spans="1:45" x14ac:dyDescent="0.35">
      <c r="A790" s="10"/>
      <c r="B790" s="37" t="str">
        <f>IF(A789="","-",IF(A790="","←",IF(OR(A790="cash request - advance",A790="cash request - reimbursement"),SUM(COUNTIF($A$5:A789,"cash request - advance"),COUNTIF($A$5:A789,"cash request - reimbursement"))+1,IF(OR(A790&lt;&gt;"cash request - advance",A790&lt;&gt;"cash request - reimbursement"),B789+0.01&amp;"",))))</f>
        <v>-</v>
      </c>
      <c r="C790" s="18"/>
      <c r="D790" s="19"/>
      <c r="E790" s="38">
        <f>IF(A790="advance - expended to date",0,IF(AND(A789="",A790&lt;&gt;""),"ERROR-MISSING RECORD TYPE ABOVE",IF(OR(A790="cash request - advance",A790="cash request - reimbursement"),SUMIF(B791:$B$1006,B790&amp;".*",E791:$E$1006),SUM(F790:AS790))))</f>
        <v>0</v>
      </c>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row>
    <row r="791" spans="1:45" x14ac:dyDescent="0.35">
      <c r="A791" s="10"/>
      <c r="B791" s="37" t="str">
        <f>IF(A790="","-",IF(A791="","←",IF(OR(A791="cash request - advance",A791="cash request - reimbursement"),SUM(COUNTIF($A$5:A790,"cash request - advance"),COUNTIF($A$5:A790,"cash request - reimbursement"))+1,IF(OR(A791&lt;&gt;"cash request - advance",A791&lt;&gt;"cash request - reimbursement"),B790+0.01&amp;"",))))</f>
        <v>-</v>
      </c>
      <c r="C791" s="18"/>
      <c r="D791" s="19"/>
      <c r="E791" s="38">
        <f>IF(A791="advance - expended to date",0,IF(AND(A790="",A791&lt;&gt;""),"ERROR-MISSING RECORD TYPE ABOVE",IF(OR(A791="cash request - advance",A791="cash request - reimbursement"),SUMIF(B792:$B$1006,B791&amp;".*",E792:$E$1006),SUM(F791:AS791))))</f>
        <v>0</v>
      </c>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row>
    <row r="792" spans="1:45" x14ac:dyDescent="0.35">
      <c r="A792" s="10"/>
      <c r="B792" s="37" t="str">
        <f>IF(A791="","-",IF(A792="","←",IF(OR(A792="cash request - advance",A792="cash request - reimbursement"),SUM(COUNTIF($A$5:A791,"cash request - advance"),COUNTIF($A$5:A791,"cash request - reimbursement"))+1,IF(OR(A792&lt;&gt;"cash request - advance",A792&lt;&gt;"cash request - reimbursement"),B791+0.01&amp;"",))))</f>
        <v>-</v>
      </c>
      <c r="C792" s="18"/>
      <c r="D792" s="19"/>
      <c r="E792" s="38">
        <f>IF(A792="advance - expended to date",0,IF(AND(A791="",A792&lt;&gt;""),"ERROR-MISSING RECORD TYPE ABOVE",IF(OR(A792="cash request - advance",A792="cash request - reimbursement"),SUMIF(B793:$B$1006,B792&amp;".*",E793:$E$1006),SUM(F792:AS792))))</f>
        <v>0</v>
      </c>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row>
    <row r="793" spans="1:45" x14ac:dyDescent="0.35">
      <c r="A793" s="10"/>
      <c r="B793" s="37" t="str">
        <f>IF(A792="","-",IF(A793="","←",IF(OR(A793="cash request - advance",A793="cash request - reimbursement"),SUM(COUNTIF($A$5:A792,"cash request - advance"),COUNTIF($A$5:A792,"cash request - reimbursement"))+1,IF(OR(A793&lt;&gt;"cash request - advance",A793&lt;&gt;"cash request - reimbursement"),B792+0.01&amp;"",))))</f>
        <v>-</v>
      </c>
      <c r="C793" s="18"/>
      <c r="D793" s="19"/>
      <c r="E793" s="38">
        <f>IF(A793="advance - expended to date",0,IF(AND(A792="",A793&lt;&gt;""),"ERROR-MISSING RECORD TYPE ABOVE",IF(OR(A793="cash request - advance",A793="cash request - reimbursement"),SUMIF(B794:$B$1006,B793&amp;".*",E794:$E$1006),SUM(F793:AS793))))</f>
        <v>0</v>
      </c>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row>
    <row r="794" spans="1:45" x14ac:dyDescent="0.35">
      <c r="A794" s="10"/>
      <c r="B794" s="37" t="str">
        <f>IF(A793="","-",IF(A794="","←",IF(OR(A794="cash request - advance",A794="cash request - reimbursement"),SUM(COUNTIF($A$5:A793,"cash request - advance"),COUNTIF($A$5:A793,"cash request - reimbursement"))+1,IF(OR(A794&lt;&gt;"cash request - advance",A794&lt;&gt;"cash request - reimbursement"),B793+0.01&amp;"",))))</f>
        <v>-</v>
      </c>
      <c r="C794" s="18"/>
      <c r="D794" s="19"/>
      <c r="E794" s="38">
        <f>IF(A794="advance - expended to date",0,IF(AND(A793="",A794&lt;&gt;""),"ERROR-MISSING RECORD TYPE ABOVE",IF(OR(A794="cash request - advance",A794="cash request - reimbursement"),SUMIF(B795:$B$1006,B794&amp;".*",E795:$E$1006),SUM(F794:AS794))))</f>
        <v>0</v>
      </c>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row>
    <row r="795" spans="1:45" x14ac:dyDescent="0.35">
      <c r="A795" s="10"/>
      <c r="B795" s="37" t="str">
        <f>IF(A794="","-",IF(A795="","←",IF(OR(A795="cash request - advance",A795="cash request - reimbursement"),SUM(COUNTIF($A$5:A794,"cash request - advance"),COUNTIF($A$5:A794,"cash request - reimbursement"))+1,IF(OR(A795&lt;&gt;"cash request - advance",A795&lt;&gt;"cash request - reimbursement"),B794+0.01&amp;"",))))</f>
        <v>-</v>
      </c>
      <c r="C795" s="18"/>
      <c r="D795" s="19"/>
      <c r="E795" s="38">
        <f>IF(A795="advance - expended to date",0,IF(AND(A794="",A795&lt;&gt;""),"ERROR-MISSING RECORD TYPE ABOVE",IF(OR(A795="cash request - advance",A795="cash request - reimbursement"),SUMIF(B796:$B$1006,B795&amp;".*",E796:$E$1006),SUM(F795:AS795))))</f>
        <v>0</v>
      </c>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row>
    <row r="796" spans="1:45" x14ac:dyDescent="0.35">
      <c r="A796" s="10"/>
      <c r="B796" s="37" t="str">
        <f>IF(A795="","-",IF(A796="","←",IF(OR(A796="cash request - advance",A796="cash request - reimbursement"),SUM(COUNTIF($A$5:A795,"cash request - advance"),COUNTIF($A$5:A795,"cash request - reimbursement"))+1,IF(OR(A796&lt;&gt;"cash request - advance",A796&lt;&gt;"cash request - reimbursement"),B795+0.01&amp;"",))))</f>
        <v>-</v>
      </c>
      <c r="C796" s="18"/>
      <c r="D796" s="19"/>
      <c r="E796" s="38">
        <f>IF(A796="advance - expended to date",0,IF(AND(A795="",A796&lt;&gt;""),"ERROR-MISSING RECORD TYPE ABOVE",IF(OR(A796="cash request - advance",A796="cash request - reimbursement"),SUMIF(B797:$B$1006,B796&amp;".*",E797:$E$1006),SUM(F796:AS796))))</f>
        <v>0</v>
      </c>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row>
    <row r="797" spans="1:45" x14ac:dyDescent="0.35">
      <c r="A797" s="10"/>
      <c r="B797" s="37" t="str">
        <f>IF(A796="","-",IF(A797="","←",IF(OR(A797="cash request - advance",A797="cash request - reimbursement"),SUM(COUNTIF($A$5:A796,"cash request - advance"),COUNTIF($A$5:A796,"cash request - reimbursement"))+1,IF(OR(A797&lt;&gt;"cash request - advance",A797&lt;&gt;"cash request - reimbursement"),B796+0.01&amp;"",))))</f>
        <v>-</v>
      </c>
      <c r="C797" s="18"/>
      <c r="D797" s="19"/>
      <c r="E797" s="38">
        <f>IF(A797="advance - expended to date",0,IF(AND(A796="",A797&lt;&gt;""),"ERROR-MISSING RECORD TYPE ABOVE",IF(OR(A797="cash request - advance",A797="cash request - reimbursement"),SUMIF(B798:$B$1006,B797&amp;".*",E798:$E$1006),SUM(F797:AS797))))</f>
        <v>0</v>
      </c>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row>
    <row r="798" spans="1:45" x14ac:dyDescent="0.35">
      <c r="A798" s="10"/>
      <c r="B798" s="37" t="str">
        <f>IF(A797="","-",IF(A798="","←",IF(OR(A798="cash request - advance",A798="cash request - reimbursement"),SUM(COUNTIF($A$5:A797,"cash request - advance"),COUNTIF($A$5:A797,"cash request - reimbursement"))+1,IF(OR(A798&lt;&gt;"cash request - advance",A798&lt;&gt;"cash request - reimbursement"),B797+0.01&amp;"",))))</f>
        <v>-</v>
      </c>
      <c r="C798" s="18"/>
      <c r="D798" s="19"/>
      <c r="E798" s="38">
        <f>IF(A798="advance - expended to date",0,IF(AND(A797="",A798&lt;&gt;""),"ERROR-MISSING RECORD TYPE ABOVE",IF(OR(A798="cash request - advance",A798="cash request - reimbursement"),SUMIF(B799:$B$1006,B798&amp;".*",E799:$E$1006),SUM(F798:AS798))))</f>
        <v>0</v>
      </c>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row>
    <row r="799" spans="1:45" x14ac:dyDescent="0.35">
      <c r="A799" s="10"/>
      <c r="B799" s="37" t="str">
        <f>IF(A798="","-",IF(A799="","←",IF(OR(A799="cash request - advance",A799="cash request - reimbursement"),SUM(COUNTIF($A$5:A798,"cash request - advance"),COUNTIF($A$5:A798,"cash request - reimbursement"))+1,IF(OR(A799&lt;&gt;"cash request - advance",A799&lt;&gt;"cash request - reimbursement"),B798+0.01&amp;"",))))</f>
        <v>-</v>
      </c>
      <c r="C799" s="18"/>
      <c r="D799" s="19"/>
      <c r="E799" s="38">
        <f>IF(A799="advance - expended to date",0,IF(AND(A798="",A799&lt;&gt;""),"ERROR-MISSING RECORD TYPE ABOVE",IF(OR(A799="cash request - advance",A799="cash request - reimbursement"),SUMIF(B800:$B$1006,B799&amp;".*",E800:$E$1006),SUM(F799:AS799))))</f>
        <v>0</v>
      </c>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row>
    <row r="800" spans="1:45" x14ac:dyDescent="0.35">
      <c r="A800" s="10"/>
      <c r="B800" s="37" t="str">
        <f>IF(A799="","-",IF(A800="","←",IF(OR(A800="cash request - advance",A800="cash request - reimbursement"),SUM(COUNTIF($A$5:A799,"cash request - advance"),COUNTIF($A$5:A799,"cash request - reimbursement"))+1,IF(OR(A800&lt;&gt;"cash request - advance",A800&lt;&gt;"cash request - reimbursement"),B799+0.01&amp;"",))))</f>
        <v>-</v>
      </c>
      <c r="C800" s="18"/>
      <c r="D800" s="19"/>
      <c r="E800" s="38">
        <f>IF(A800="advance - expended to date",0,IF(AND(A799="",A800&lt;&gt;""),"ERROR-MISSING RECORD TYPE ABOVE",IF(OR(A800="cash request - advance",A800="cash request - reimbursement"),SUMIF(B801:$B$1006,B800&amp;".*",E801:$E$1006),SUM(F800:AS800))))</f>
        <v>0</v>
      </c>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row>
    <row r="801" spans="1:45" x14ac:dyDescent="0.35">
      <c r="A801" s="10"/>
      <c r="B801" s="37" t="str">
        <f>IF(A800="","-",IF(A801="","←",IF(OR(A801="cash request - advance",A801="cash request - reimbursement"),SUM(COUNTIF($A$5:A800,"cash request - advance"),COUNTIF($A$5:A800,"cash request - reimbursement"))+1,IF(OR(A801&lt;&gt;"cash request - advance",A801&lt;&gt;"cash request - reimbursement"),B800+0.01&amp;"",))))</f>
        <v>-</v>
      </c>
      <c r="C801" s="18"/>
      <c r="D801" s="19"/>
      <c r="E801" s="38">
        <f>IF(A801="advance - expended to date",0,IF(AND(A800="",A801&lt;&gt;""),"ERROR-MISSING RECORD TYPE ABOVE",IF(OR(A801="cash request - advance",A801="cash request - reimbursement"),SUMIF(B802:$B$1006,B801&amp;".*",E802:$E$1006),SUM(F801:AS801))))</f>
        <v>0</v>
      </c>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row>
    <row r="802" spans="1:45" x14ac:dyDescent="0.35">
      <c r="A802" s="10"/>
      <c r="B802" s="37" t="str">
        <f>IF(A801="","-",IF(A802="","←",IF(OR(A802="cash request - advance",A802="cash request - reimbursement"),SUM(COUNTIF($A$5:A801,"cash request - advance"),COUNTIF($A$5:A801,"cash request - reimbursement"))+1,IF(OR(A802&lt;&gt;"cash request - advance",A802&lt;&gt;"cash request - reimbursement"),B801+0.01&amp;"",))))</f>
        <v>-</v>
      </c>
      <c r="C802" s="18"/>
      <c r="D802" s="19"/>
      <c r="E802" s="38">
        <f>IF(A802="advance - expended to date",0,IF(AND(A801="",A802&lt;&gt;""),"ERROR-MISSING RECORD TYPE ABOVE",IF(OR(A802="cash request - advance",A802="cash request - reimbursement"),SUMIF(B803:$B$1006,B802&amp;".*",E803:$E$1006),SUM(F802:AS802))))</f>
        <v>0</v>
      </c>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row>
    <row r="803" spans="1:45" x14ac:dyDescent="0.35">
      <c r="A803" s="10"/>
      <c r="B803" s="37" t="str">
        <f>IF(A802="","-",IF(A803="","←",IF(OR(A803="cash request - advance",A803="cash request - reimbursement"),SUM(COUNTIF($A$5:A802,"cash request - advance"),COUNTIF($A$5:A802,"cash request - reimbursement"))+1,IF(OR(A803&lt;&gt;"cash request - advance",A803&lt;&gt;"cash request - reimbursement"),B802+0.01&amp;"",))))</f>
        <v>-</v>
      </c>
      <c r="C803" s="18"/>
      <c r="D803" s="19"/>
      <c r="E803" s="38">
        <f>IF(A803="advance - expended to date",0,IF(AND(A802="",A803&lt;&gt;""),"ERROR-MISSING RECORD TYPE ABOVE",IF(OR(A803="cash request - advance",A803="cash request - reimbursement"),SUMIF(B804:$B$1006,B803&amp;".*",E804:$E$1006),SUM(F803:AS803))))</f>
        <v>0</v>
      </c>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row>
    <row r="804" spans="1:45" x14ac:dyDescent="0.35">
      <c r="A804" s="10"/>
      <c r="B804" s="37" t="str">
        <f>IF(A803="","-",IF(A804="","←",IF(OR(A804="cash request - advance",A804="cash request - reimbursement"),SUM(COUNTIF($A$5:A803,"cash request - advance"),COUNTIF($A$5:A803,"cash request - reimbursement"))+1,IF(OR(A804&lt;&gt;"cash request - advance",A804&lt;&gt;"cash request - reimbursement"),B803+0.01&amp;"",))))</f>
        <v>-</v>
      </c>
      <c r="C804" s="18"/>
      <c r="D804" s="19"/>
      <c r="E804" s="38">
        <f>IF(A804="advance - expended to date",0,IF(AND(A803="",A804&lt;&gt;""),"ERROR-MISSING RECORD TYPE ABOVE",IF(OR(A804="cash request - advance",A804="cash request - reimbursement"),SUMIF(B805:$B$1006,B804&amp;".*",E805:$E$1006),SUM(F804:AS804))))</f>
        <v>0</v>
      </c>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row>
    <row r="805" spans="1:45" x14ac:dyDescent="0.35">
      <c r="A805" s="10"/>
      <c r="B805" s="37" t="str">
        <f>IF(A804="","-",IF(A805="","←",IF(OR(A805="cash request - advance",A805="cash request - reimbursement"),SUM(COUNTIF($A$5:A804,"cash request - advance"),COUNTIF($A$5:A804,"cash request - reimbursement"))+1,IF(OR(A805&lt;&gt;"cash request - advance",A805&lt;&gt;"cash request - reimbursement"),B804+0.01&amp;"",))))</f>
        <v>-</v>
      </c>
      <c r="C805" s="18"/>
      <c r="D805" s="19"/>
      <c r="E805" s="38">
        <f>IF(A805="advance - expended to date",0,IF(AND(A804="",A805&lt;&gt;""),"ERROR-MISSING RECORD TYPE ABOVE",IF(OR(A805="cash request - advance",A805="cash request - reimbursement"),SUMIF(B806:$B$1006,B805&amp;".*",E806:$E$1006),SUM(F805:AS805))))</f>
        <v>0</v>
      </c>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row>
    <row r="806" spans="1:45" x14ac:dyDescent="0.35">
      <c r="A806" s="10"/>
      <c r="B806" s="37" t="str">
        <f>IF(A805="","-",IF(A806="","←",IF(OR(A806="cash request - advance",A806="cash request - reimbursement"),SUM(COUNTIF($A$5:A805,"cash request - advance"),COUNTIF($A$5:A805,"cash request - reimbursement"))+1,IF(OR(A806&lt;&gt;"cash request - advance",A806&lt;&gt;"cash request - reimbursement"),B805+0.01&amp;"",))))</f>
        <v>-</v>
      </c>
      <c r="C806" s="18"/>
      <c r="D806" s="19"/>
      <c r="E806" s="38">
        <f>IF(A806="advance - expended to date",0,IF(AND(A805="",A806&lt;&gt;""),"ERROR-MISSING RECORD TYPE ABOVE",IF(OR(A806="cash request - advance",A806="cash request - reimbursement"),SUMIF(B807:$B$1006,B806&amp;".*",E807:$E$1006),SUM(F806:AS806))))</f>
        <v>0</v>
      </c>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row>
    <row r="807" spans="1:45" x14ac:dyDescent="0.35">
      <c r="A807" s="10"/>
      <c r="B807" s="37" t="str">
        <f>IF(A806="","-",IF(A807="","←",IF(OR(A807="cash request - advance",A807="cash request - reimbursement"),SUM(COUNTIF($A$5:A806,"cash request - advance"),COUNTIF($A$5:A806,"cash request - reimbursement"))+1,IF(OR(A807&lt;&gt;"cash request - advance",A807&lt;&gt;"cash request - reimbursement"),B806+0.01&amp;"",))))</f>
        <v>-</v>
      </c>
      <c r="C807" s="18"/>
      <c r="D807" s="19"/>
      <c r="E807" s="38">
        <f>IF(A807="advance - expended to date",0,IF(AND(A806="",A807&lt;&gt;""),"ERROR-MISSING RECORD TYPE ABOVE",IF(OR(A807="cash request - advance",A807="cash request - reimbursement"),SUMIF(B808:$B$1006,B807&amp;".*",E808:$E$1006),SUM(F807:AS807))))</f>
        <v>0</v>
      </c>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row>
    <row r="808" spans="1:45" x14ac:dyDescent="0.35">
      <c r="A808" s="10"/>
      <c r="B808" s="37" t="str">
        <f>IF(A807="","-",IF(A808="","←",IF(OR(A808="cash request - advance",A808="cash request - reimbursement"),SUM(COUNTIF($A$5:A807,"cash request - advance"),COUNTIF($A$5:A807,"cash request - reimbursement"))+1,IF(OR(A808&lt;&gt;"cash request - advance",A808&lt;&gt;"cash request - reimbursement"),B807+0.01&amp;"",))))</f>
        <v>-</v>
      </c>
      <c r="C808" s="18"/>
      <c r="D808" s="19"/>
      <c r="E808" s="38">
        <f>IF(A808="advance - expended to date",0,IF(AND(A807="",A808&lt;&gt;""),"ERROR-MISSING RECORD TYPE ABOVE",IF(OR(A808="cash request - advance",A808="cash request - reimbursement"),SUMIF(B809:$B$1006,B808&amp;".*",E809:$E$1006),SUM(F808:AS808))))</f>
        <v>0</v>
      </c>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row>
    <row r="809" spans="1:45" x14ac:dyDescent="0.35">
      <c r="A809" s="10"/>
      <c r="B809" s="37" t="str">
        <f>IF(A808="","-",IF(A809="","←",IF(OR(A809="cash request - advance",A809="cash request - reimbursement"),SUM(COUNTIF($A$5:A808,"cash request - advance"),COUNTIF($A$5:A808,"cash request - reimbursement"))+1,IF(OR(A809&lt;&gt;"cash request - advance",A809&lt;&gt;"cash request - reimbursement"),B808+0.01&amp;"",))))</f>
        <v>-</v>
      </c>
      <c r="C809" s="18"/>
      <c r="D809" s="19"/>
      <c r="E809" s="38">
        <f>IF(A809="advance - expended to date",0,IF(AND(A808="",A809&lt;&gt;""),"ERROR-MISSING RECORD TYPE ABOVE",IF(OR(A809="cash request - advance",A809="cash request - reimbursement"),SUMIF(B810:$B$1006,B809&amp;".*",E810:$E$1006),SUM(F809:AS809))))</f>
        <v>0</v>
      </c>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row>
    <row r="810" spans="1:45" x14ac:dyDescent="0.35">
      <c r="A810" s="10"/>
      <c r="B810" s="37" t="str">
        <f>IF(A809="","-",IF(A810="","←",IF(OR(A810="cash request - advance",A810="cash request - reimbursement"),SUM(COUNTIF($A$5:A809,"cash request - advance"),COUNTIF($A$5:A809,"cash request - reimbursement"))+1,IF(OR(A810&lt;&gt;"cash request - advance",A810&lt;&gt;"cash request - reimbursement"),B809+0.01&amp;"",))))</f>
        <v>-</v>
      </c>
      <c r="C810" s="18"/>
      <c r="D810" s="19"/>
      <c r="E810" s="38">
        <f>IF(A810="advance - expended to date",0,IF(AND(A809="",A810&lt;&gt;""),"ERROR-MISSING RECORD TYPE ABOVE",IF(OR(A810="cash request - advance",A810="cash request - reimbursement"),SUMIF(B811:$B$1006,B810&amp;".*",E811:$E$1006),SUM(F810:AS810))))</f>
        <v>0</v>
      </c>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row>
    <row r="811" spans="1:45" x14ac:dyDescent="0.35">
      <c r="A811" s="10"/>
      <c r="B811" s="37" t="str">
        <f>IF(A810="","-",IF(A811="","←",IF(OR(A811="cash request - advance",A811="cash request - reimbursement"),SUM(COUNTIF($A$5:A810,"cash request - advance"),COUNTIF($A$5:A810,"cash request - reimbursement"))+1,IF(OR(A811&lt;&gt;"cash request - advance",A811&lt;&gt;"cash request - reimbursement"),B810+0.01&amp;"",))))</f>
        <v>-</v>
      </c>
      <c r="C811" s="18"/>
      <c r="D811" s="19"/>
      <c r="E811" s="38">
        <f>IF(A811="advance - expended to date",0,IF(AND(A810="",A811&lt;&gt;""),"ERROR-MISSING RECORD TYPE ABOVE",IF(OR(A811="cash request - advance",A811="cash request - reimbursement"),SUMIF(B812:$B$1006,B811&amp;".*",E812:$E$1006),SUM(F811:AS811))))</f>
        <v>0</v>
      </c>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row>
    <row r="812" spans="1:45" x14ac:dyDescent="0.35">
      <c r="A812" s="10"/>
      <c r="B812" s="37" t="str">
        <f>IF(A811="","-",IF(A812="","←",IF(OR(A812="cash request - advance",A812="cash request - reimbursement"),SUM(COUNTIF($A$5:A811,"cash request - advance"),COUNTIF($A$5:A811,"cash request - reimbursement"))+1,IF(OR(A812&lt;&gt;"cash request - advance",A812&lt;&gt;"cash request - reimbursement"),B811+0.01&amp;"",))))</f>
        <v>-</v>
      </c>
      <c r="C812" s="18"/>
      <c r="D812" s="19"/>
      <c r="E812" s="38">
        <f>IF(A812="advance - expended to date",0,IF(AND(A811="",A812&lt;&gt;""),"ERROR-MISSING RECORD TYPE ABOVE",IF(OR(A812="cash request - advance",A812="cash request - reimbursement"),SUMIF(B813:$B$1006,B812&amp;".*",E813:$E$1006),SUM(F812:AS812))))</f>
        <v>0</v>
      </c>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row>
    <row r="813" spans="1:45" x14ac:dyDescent="0.35">
      <c r="A813" s="10"/>
      <c r="B813" s="37" t="str">
        <f>IF(A812="","-",IF(A813="","←",IF(OR(A813="cash request - advance",A813="cash request - reimbursement"),SUM(COUNTIF($A$5:A812,"cash request - advance"),COUNTIF($A$5:A812,"cash request - reimbursement"))+1,IF(OR(A813&lt;&gt;"cash request - advance",A813&lt;&gt;"cash request - reimbursement"),B812+0.01&amp;"",))))</f>
        <v>-</v>
      </c>
      <c r="C813" s="18"/>
      <c r="D813" s="19"/>
      <c r="E813" s="38">
        <f>IF(A813="advance - expended to date",0,IF(AND(A812="",A813&lt;&gt;""),"ERROR-MISSING RECORD TYPE ABOVE",IF(OR(A813="cash request - advance",A813="cash request - reimbursement"),SUMIF(B814:$B$1006,B813&amp;".*",E814:$E$1006),SUM(F813:AS813))))</f>
        <v>0</v>
      </c>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row>
    <row r="814" spans="1:45" x14ac:dyDescent="0.35">
      <c r="A814" s="10"/>
      <c r="B814" s="37" t="str">
        <f>IF(A813="","-",IF(A814="","←",IF(OR(A814="cash request - advance",A814="cash request - reimbursement"),SUM(COUNTIF($A$5:A813,"cash request - advance"),COUNTIF($A$5:A813,"cash request - reimbursement"))+1,IF(OR(A814&lt;&gt;"cash request - advance",A814&lt;&gt;"cash request - reimbursement"),B813+0.01&amp;"",))))</f>
        <v>-</v>
      </c>
      <c r="C814" s="18"/>
      <c r="D814" s="19"/>
      <c r="E814" s="38">
        <f>IF(A814="advance - expended to date",0,IF(AND(A813="",A814&lt;&gt;""),"ERROR-MISSING RECORD TYPE ABOVE",IF(OR(A814="cash request - advance",A814="cash request - reimbursement"),SUMIF(B815:$B$1006,B814&amp;".*",E815:$E$1006),SUM(F814:AS814))))</f>
        <v>0</v>
      </c>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row>
    <row r="815" spans="1:45" x14ac:dyDescent="0.35">
      <c r="A815" s="10"/>
      <c r="B815" s="37" t="str">
        <f>IF(A814="","-",IF(A815="","←",IF(OR(A815="cash request - advance",A815="cash request - reimbursement"),SUM(COUNTIF($A$5:A814,"cash request - advance"),COUNTIF($A$5:A814,"cash request - reimbursement"))+1,IF(OR(A815&lt;&gt;"cash request - advance",A815&lt;&gt;"cash request - reimbursement"),B814+0.01&amp;"",))))</f>
        <v>-</v>
      </c>
      <c r="C815" s="18"/>
      <c r="D815" s="19"/>
      <c r="E815" s="38">
        <f>IF(A815="advance - expended to date",0,IF(AND(A814="",A815&lt;&gt;""),"ERROR-MISSING RECORD TYPE ABOVE",IF(OR(A815="cash request - advance",A815="cash request - reimbursement"),SUMIF(B816:$B$1006,B815&amp;".*",E816:$E$1006),SUM(F815:AS815))))</f>
        <v>0</v>
      </c>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row>
    <row r="816" spans="1:45" x14ac:dyDescent="0.35">
      <c r="A816" s="10"/>
      <c r="B816" s="37" t="str">
        <f>IF(A815="","-",IF(A816="","←",IF(OR(A816="cash request - advance",A816="cash request - reimbursement"),SUM(COUNTIF($A$5:A815,"cash request - advance"),COUNTIF($A$5:A815,"cash request - reimbursement"))+1,IF(OR(A816&lt;&gt;"cash request - advance",A816&lt;&gt;"cash request - reimbursement"),B815+0.01&amp;"",))))</f>
        <v>-</v>
      </c>
      <c r="C816" s="18"/>
      <c r="D816" s="19"/>
      <c r="E816" s="38">
        <f>IF(A816="advance - expended to date",0,IF(AND(A815="",A816&lt;&gt;""),"ERROR-MISSING RECORD TYPE ABOVE",IF(OR(A816="cash request - advance",A816="cash request - reimbursement"),SUMIF(B817:$B$1006,B816&amp;".*",E817:$E$1006),SUM(F816:AS816))))</f>
        <v>0</v>
      </c>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row>
    <row r="817" spans="1:45" x14ac:dyDescent="0.35">
      <c r="A817" s="10"/>
      <c r="B817" s="37" t="str">
        <f>IF(A816="","-",IF(A817="","←",IF(OR(A817="cash request - advance",A817="cash request - reimbursement"),SUM(COUNTIF($A$5:A816,"cash request - advance"),COUNTIF($A$5:A816,"cash request - reimbursement"))+1,IF(OR(A817&lt;&gt;"cash request - advance",A817&lt;&gt;"cash request - reimbursement"),B816+0.01&amp;"",))))</f>
        <v>-</v>
      </c>
      <c r="C817" s="18"/>
      <c r="D817" s="19"/>
      <c r="E817" s="38">
        <f>IF(A817="advance - expended to date",0,IF(AND(A816="",A817&lt;&gt;""),"ERROR-MISSING RECORD TYPE ABOVE",IF(OR(A817="cash request - advance",A817="cash request - reimbursement"),SUMIF(B818:$B$1006,B817&amp;".*",E818:$E$1006),SUM(F817:AS817))))</f>
        <v>0</v>
      </c>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row>
    <row r="818" spans="1:45" x14ac:dyDescent="0.35">
      <c r="A818" s="10"/>
      <c r="B818" s="37" t="str">
        <f>IF(A817="","-",IF(A818="","←",IF(OR(A818="cash request - advance",A818="cash request - reimbursement"),SUM(COUNTIF($A$5:A817,"cash request - advance"),COUNTIF($A$5:A817,"cash request - reimbursement"))+1,IF(OR(A818&lt;&gt;"cash request - advance",A818&lt;&gt;"cash request - reimbursement"),B817+0.01&amp;"",))))</f>
        <v>-</v>
      </c>
      <c r="C818" s="18"/>
      <c r="D818" s="19"/>
      <c r="E818" s="38">
        <f>IF(A818="advance - expended to date",0,IF(AND(A817="",A818&lt;&gt;""),"ERROR-MISSING RECORD TYPE ABOVE",IF(OR(A818="cash request - advance",A818="cash request - reimbursement"),SUMIF(B819:$B$1006,B818&amp;".*",E819:$E$1006),SUM(F818:AS818))))</f>
        <v>0</v>
      </c>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row>
    <row r="819" spans="1:45" x14ac:dyDescent="0.35">
      <c r="A819" s="10"/>
      <c r="B819" s="37" t="str">
        <f>IF(A818="","-",IF(A819="","←",IF(OR(A819="cash request - advance",A819="cash request - reimbursement"),SUM(COUNTIF($A$5:A818,"cash request - advance"),COUNTIF($A$5:A818,"cash request - reimbursement"))+1,IF(OR(A819&lt;&gt;"cash request - advance",A819&lt;&gt;"cash request - reimbursement"),B818+0.01&amp;"",))))</f>
        <v>-</v>
      </c>
      <c r="C819" s="18"/>
      <c r="D819" s="19"/>
      <c r="E819" s="38">
        <f>IF(A819="advance - expended to date",0,IF(AND(A818="",A819&lt;&gt;""),"ERROR-MISSING RECORD TYPE ABOVE",IF(OR(A819="cash request - advance",A819="cash request - reimbursement"),SUMIF(B820:$B$1006,B819&amp;".*",E820:$E$1006),SUM(F819:AS819))))</f>
        <v>0</v>
      </c>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row>
    <row r="820" spans="1:45" x14ac:dyDescent="0.35">
      <c r="A820" s="10"/>
      <c r="B820" s="37" t="str">
        <f>IF(A819="","-",IF(A820="","←",IF(OR(A820="cash request - advance",A820="cash request - reimbursement"),SUM(COUNTIF($A$5:A819,"cash request - advance"),COUNTIF($A$5:A819,"cash request - reimbursement"))+1,IF(OR(A820&lt;&gt;"cash request - advance",A820&lt;&gt;"cash request - reimbursement"),B819+0.01&amp;"",))))</f>
        <v>-</v>
      </c>
      <c r="C820" s="18"/>
      <c r="D820" s="19"/>
      <c r="E820" s="38">
        <f>IF(A820="advance - expended to date",0,IF(AND(A819="",A820&lt;&gt;""),"ERROR-MISSING RECORD TYPE ABOVE",IF(OR(A820="cash request - advance",A820="cash request - reimbursement"),SUMIF(B821:$B$1006,B820&amp;".*",E821:$E$1006),SUM(F820:AS820))))</f>
        <v>0</v>
      </c>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row>
    <row r="821" spans="1:45" x14ac:dyDescent="0.35">
      <c r="A821" s="10"/>
      <c r="B821" s="37" t="str">
        <f>IF(A820="","-",IF(A821="","←",IF(OR(A821="cash request - advance",A821="cash request - reimbursement"),SUM(COUNTIF($A$5:A820,"cash request - advance"),COUNTIF($A$5:A820,"cash request - reimbursement"))+1,IF(OR(A821&lt;&gt;"cash request - advance",A821&lt;&gt;"cash request - reimbursement"),B820+0.01&amp;"",))))</f>
        <v>-</v>
      </c>
      <c r="C821" s="18"/>
      <c r="D821" s="19"/>
      <c r="E821" s="38">
        <f>IF(A821="advance - expended to date",0,IF(AND(A820="",A821&lt;&gt;""),"ERROR-MISSING RECORD TYPE ABOVE",IF(OR(A821="cash request - advance",A821="cash request - reimbursement"),SUMIF(B822:$B$1006,B821&amp;".*",E822:$E$1006),SUM(F821:AS821))))</f>
        <v>0</v>
      </c>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row>
    <row r="822" spans="1:45" x14ac:dyDescent="0.35">
      <c r="A822" s="10"/>
      <c r="B822" s="37" t="str">
        <f>IF(A821="","-",IF(A822="","←",IF(OR(A822="cash request - advance",A822="cash request - reimbursement"),SUM(COUNTIF($A$5:A821,"cash request - advance"),COUNTIF($A$5:A821,"cash request - reimbursement"))+1,IF(OR(A822&lt;&gt;"cash request - advance",A822&lt;&gt;"cash request - reimbursement"),B821+0.01&amp;"",))))</f>
        <v>-</v>
      </c>
      <c r="C822" s="18"/>
      <c r="D822" s="19"/>
      <c r="E822" s="38">
        <f>IF(A822="advance - expended to date",0,IF(AND(A821="",A822&lt;&gt;""),"ERROR-MISSING RECORD TYPE ABOVE",IF(OR(A822="cash request - advance",A822="cash request - reimbursement"),SUMIF(B823:$B$1006,B822&amp;".*",E823:$E$1006),SUM(F822:AS822))))</f>
        <v>0</v>
      </c>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row>
    <row r="823" spans="1:45" x14ac:dyDescent="0.35">
      <c r="A823" s="10"/>
      <c r="B823" s="37" t="str">
        <f>IF(A822="","-",IF(A823="","←",IF(OR(A823="cash request - advance",A823="cash request - reimbursement"),SUM(COUNTIF($A$5:A822,"cash request - advance"),COUNTIF($A$5:A822,"cash request - reimbursement"))+1,IF(OR(A823&lt;&gt;"cash request - advance",A823&lt;&gt;"cash request - reimbursement"),B822+0.01&amp;"",))))</f>
        <v>-</v>
      </c>
      <c r="C823" s="18"/>
      <c r="D823" s="19"/>
      <c r="E823" s="38">
        <f>IF(A823="advance - expended to date",0,IF(AND(A822="",A823&lt;&gt;""),"ERROR-MISSING RECORD TYPE ABOVE",IF(OR(A823="cash request - advance",A823="cash request - reimbursement"),SUMIF(B824:$B$1006,B823&amp;".*",E824:$E$1006),SUM(F823:AS823))))</f>
        <v>0</v>
      </c>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row>
    <row r="824" spans="1:45" x14ac:dyDescent="0.35">
      <c r="A824" s="10"/>
      <c r="B824" s="37" t="str">
        <f>IF(A823="","-",IF(A824="","←",IF(OR(A824="cash request - advance",A824="cash request - reimbursement"),SUM(COUNTIF($A$5:A823,"cash request - advance"),COUNTIF($A$5:A823,"cash request - reimbursement"))+1,IF(OR(A824&lt;&gt;"cash request - advance",A824&lt;&gt;"cash request - reimbursement"),B823+0.01&amp;"",))))</f>
        <v>-</v>
      </c>
      <c r="C824" s="18"/>
      <c r="D824" s="19"/>
      <c r="E824" s="38">
        <f>IF(A824="advance - expended to date",0,IF(AND(A823="",A824&lt;&gt;""),"ERROR-MISSING RECORD TYPE ABOVE",IF(OR(A824="cash request - advance",A824="cash request - reimbursement"),SUMIF(B825:$B$1006,B824&amp;".*",E825:$E$1006),SUM(F824:AS824))))</f>
        <v>0</v>
      </c>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row>
    <row r="825" spans="1:45" x14ac:dyDescent="0.35">
      <c r="A825" s="10"/>
      <c r="B825" s="37" t="str">
        <f>IF(A824="","-",IF(A825="","←",IF(OR(A825="cash request - advance",A825="cash request - reimbursement"),SUM(COUNTIF($A$5:A824,"cash request - advance"),COUNTIF($A$5:A824,"cash request - reimbursement"))+1,IF(OR(A825&lt;&gt;"cash request - advance",A825&lt;&gt;"cash request - reimbursement"),B824+0.01&amp;"",))))</f>
        <v>-</v>
      </c>
      <c r="C825" s="18"/>
      <c r="D825" s="19"/>
      <c r="E825" s="38">
        <f>IF(A825="advance - expended to date",0,IF(AND(A824="",A825&lt;&gt;""),"ERROR-MISSING RECORD TYPE ABOVE",IF(OR(A825="cash request - advance",A825="cash request - reimbursement"),SUMIF(B826:$B$1006,B825&amp;".*",E826:$E$1006),SUM(F825:AS825))))</f>
        <v>0</v>
      </c>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row>
    <row r="826" spans="1:45" x14ac:dyDescent="0.35">
      <c r="A826" s="10"/>
      <c r="B826" s="37" t="str">
        <f>IF(A825="","-",IF(A826="","←",IF(OR(A826="cash request - advance",A826="cash request - reimbursement"),SUM(COUNTIF($A$5:A825,"cash request - advance"),COUNTIF($A$5:A825,"cash request - reimbursement"))+1,IF(OR(A826&lt;&gt;"cash request - advance",A826&lt;&gt;"cash request - reimbursement"),B825+0.01&amp;"",))))</f>
        <v>-</v>
      </c>
      <c r="C826" s="18"/>
      <c r="D826" s="19"/>
      <c r="E826" s="38">
        <f>IF(A826="advance - expended to date",0,IF(AND(A825="",A826&lt;&gt;""),"ERROR-MISSING RECORD TYPE ABOVE",IF(OR(A826="cash request - advance",A826="cash request - reimbursement"),SUMIF(B827:$B$1006,B826&amp;".*",E827:$E$1006),SUM(F826:AS826))))</f>
        <v>0</v>
      </c>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row>
    <row r="827" spans="1:45" x14ac:dyDescent="0.35">
      <c r="A827" s="10"/>
      <c r="B827" s="37" t="str">
        <f>IF(A826="","-",IF(A827="","←",IF(OR(A827="cash request - advance",A827="cash request - reimbursement"),SUM(COUNTIF($A$5:A826,"cash request - advance"),COUNTIF($A$5:A826,"cash request - reimbursement"))+1,IF(OR(A827&lt;&gt;"cash request - advance",A827&lt;&gt;"cash request - reimbursement"),B826+0.01&amp;"",))))</f>
        <v>-</v>
      </c>
      <c r="C827" s="18"/>
      <c r="D827" s="19"/>
      <c r="E827" s="38">
        <f>IF(A827="advance - expended to date",0,IF(AND(A826="",A827&lt;&gt;""),"ERROR-MISSING RECORD TYPE ABOVE",IF(OR(A827="cash request - advance",A827="cash request - reimbursement"),SUMIF(B828:$B$1006,B827&amp;".*",E828:$E$1006),SUM(F827:AS827))))</f>
        <v>0</v>
      </c>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row>
    <row r="828" spans="1:45" x14ac:dyDescent="0.35">
      <c r="A828" s="10"/>
      <c r="B828" s="37" t="str">
        <f>IF(A827="","-",IF(A828="","←",IF(OR(A828="cash request - advance",A828="cash request - reimbursement"),SUM(COUNTIF($A$5:A827,"cash request - advance"),COUNTIF($A$5:A827,"cash request - reimbursement"))+1,IF(OR(A828&lt;&gt;"cash request - advance",A828&lt;&gt;"cash request - reimbursement"),B827+0.01&amp;"",))))</f>
        <v>-</v>
      </c>
      <c r="C828" s="18"/>
      <c r="D828" s="19"/>
      <c r="E828" s="38">
        <f>IF(A828="advance - expended to date",0,IF(AND(A827="",A828&lt;&gt;""),"ERROR-MISSING RECORD TYPE ABOVE",IF(OR(A828="cash request - advance",A828="cash request - reimbursement"),SUMIF(B829:$B$1006,B828&amp;".*",E829:$E$1006),SUM(F828:AS828))))</f>
        <v>0</v>
      </c>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row>
    <row r="829" spans="1:45" x14ac:dyDescent="0.35">
      <c r="A829" s="10"/>
      <c r="B829" s="37" t="str">
        <f>IF(A828="","-",IF(A829="","←",IF(OR(A829="cash request - advance",A829="cash request - reimbursement"),SUM(COUNTIF($A$5:A828,"cash request - advance"),COUNTIF($A$5:A828,"cash request - reimbursement"))+1,IF(OR(A829&lt;&gt;"cash request - advance",A829&lt;&gt;"cash request - reimbursement"),B828+0.01&amp;"",))))</f>
        <v>-</v>
      </c>
      <c r="C829" s="18"/>
      <c r="D829" s="19"/>
      <c r="E829" s="38">
        <f>IF(A829="advance - expended to date",0,IF(AND(A828="",A829&lt;&gt;""),"ERROR-MISSING RECORD TYPE ABOVE",IF(OR(A829="cash request - advance",A829="cash request - reimbursement"),SUMIF(B830:$B$1006,B829&amp;".*",E830:$E$1006),SUM(F829:AS829))))</f>
        <v>0</v>
      </c>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row>
    <row r="830" spans="1:45" x14ac:dyDescent="0.35">
      <c r="A830" s="10"/>
      <c r="B830" s="37" t="str">
        <f>IF(A829="","-",IF(A830="","←",IF(OR(A830="cash request - advance",A830="cash request - reimbursement"),SUM(COUNTIF($A$5:A829,"cash request - advance"),COUNTIF($A$5:A829,"cash request - reimbursement"))+1,IF(OR(A830&lt;&gt;"cash request - advance",A830&lt;&gt;"cash request - reimbursement"),B829+0.01&amp;"",))))</f>
        <v>-</v>
      </c>
      <c r="C830" s="18"/>
      <c r="D830" s="19"/>
      <c r="E830" s="38">
        <f>IF(A830="advance - expended to date",0,IF(AND(A829="",A830&lt;&gt;""),"ERROR-MISSING RECORD TYPE ABOVE",IF(OR(A830="cash request - advance",A830="cash request - reimbursement"),SUMIF(B831:$B$1006,B830&amp;".*",E831:$E$1006),SUM(F830:AS830))))</f>
        <v>0</v>
      </c>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row>
    <row r="831" spans="1:45" x14ac:dyDescent="0.35">
      <c r="A831" s="10"/>
      <c r="B831" s="37" t="str">
        <f>IF(A830="","-",IF(A831="","←",IF(OR(A831="cash request - advance",A831="cash request - reimbursement"),SUM(COUNTIF($A$5:A830,"cash request - advance"),COUNTIF($A$5:A830,"cash request - reimbursement"))+1,IF(OR(A831&lt;&gt;"cash request - advance",A831&lt;&gt;"cash request - reimbursement"),B830+0.01&amp;"",))))</f>
        <v>-</v>
      </c>
      <c r="C831" s="18"/>
      <c r="D831" s="19"/>
      <c r="E831" s="38">
        <f>IF(A831="advance - expended to date",0,IF(AND(A830="",A831&lt;&gt;""),"ERROR-MISSING RECORD TYPE ABOVE",IF(OR(A831="cash request - advance",A831="cash request - reimbursement"),SUMIF(B832:$B$1006,B831&amp;".*",E832:$E$1006),SUM(F831:AS831))))</f>
        <v>0</v>
      </c>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row>
    <row r="832" spans="1:45" x14ac:dyDescent="0.35">
      <c r="A832" s="10"/>
      <c r="B832" s="37" t="str">
        <f>IF(A831="","-",IF(A832="","←",IF(OR(A832="cash request - advance",A832="cash request - reimbursement"),SUM(COUNTIF($A$5:A831,"cash request - advance"),COUNTIF($A$5:A831,"cash request - reimbursement"))+1,IF(OR(A832&lt;&gt;"cash request - advance",A832&lt;&gt;"cash request - reimbursement"),B831+0.01&amp;"",))))</f>
        <v>-</v>
      </c>
      <c r="C832" s="18"/>
      <c r="D832" s="19"/>
      <c r="E832" s="38">
        <f>IF(A832="advance - expended to date",0,IF(AND(A831="",A832&lt;&gt;""),"ERROR-MISSING RECORD TYPE ABOVE",IF(OR(A832="cash request - advance",A832="cash request - reimbursement"),SUMIF(B833:$B$1006,B832&amp;".*",E833:$E$1006),SUM(F832:AS832))))</f>
        <v>0</v>
      </c>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row>
    <row r="833" spans="1:45" x14ac:dyDescent="0.35">
      <c r="A833" s="10"/>
      <c r="B833" s="37" t="str">
        <f>IF(A832="","-",IF(A833="","←",IF(OR(A833="cash request - advance",A833="cash request - reimbursement"),SUM(COUNTIF($A$5:A832,"cash request - advance"),COUNTIF($A$5:A832,"cash request - reimbursement"))+1,IF(OR(A833&lt;&gt;"cash request - advance",A833&lt;&gt;"cash request - reimbursement"),B832+0.01&amp;"",))))</f>
        <v>-</v>
      </c>
      <c r="C833" s="18"/>
      <c r="D833" s="19"/>
      <c r="E833" s="38">
        <f>IF(A833="advance - expended to date",0,IF(AND(A832="",A833&lt;&gt;""),"ERROR-MISSING RECORD TYPE ABOVE",IF(OR(A833="cash request - advance",A833="cash request - reimbursement"),SUMIF(B834:$B$1006,B833&amp;".*",E834:$E$1006),SUM(F833:AS833))))</f>
        <v>0</v>
      </c>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row>
    <row r="834" spans="1:45" x14ac:dyDescent="0.35">
      <c r="A834" s="10"/>
      <c r="B834" s="37" t="str">
        <f>IF(A833="","-",IF(A834="","←",IF(OR(A834="cash request - advance",A834="cash request - reimbursement"),SUM(COUNTIF($A$5:A833,"cash request - advance"),COUNTIF($A$5:A833,"cash request - reimbursement"))+1,IF(OR(A834&lt;&gt;"cash request - advance",A834&lt;&gt;"cash request - reimbursement"),B833+0.01&amp;"",))))</f>
        <v>-</v>
      </c>
      <c r="C834" s="18"/>
      <c r="D834" s="19"/>
      <c r="E834" s="38">
        <f>IF(A834="advance - expended to date",0,IF(AND(A833="",A834&lt;&gt;""),"ERROR-MISSING RECORD TYPE ABOVE",IF(OR(A834="cash request - advance",A834="cash request - reimbursement"),SUMIF(B835:$B$1006,B834&amp;".*",E835:$E$1006),SUM(F834:AS834))))</f>
        <v>0</v>
      </c>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row>
    <row r="835" spans="1:45" x14ac:dyDescent="0.35">
      <c r="A835" s="10"/>
      <c r="B835" s="37" t="str">
        <f>IF(A834="","-",IF(A835="","←",IF(OR(A835="cash request - advance",A835="cash request - reimbursement"),SUM(COUNTIF($A$5:A834,"cash request - advance"),COUNTIF($A$5:A834,"cash request - reimbursement"))+1,IF(OR(A835&lt;&gt;"cash request - advance",A835&lt;&gt;"cash request - reimbursement"),B834+0.01&amp;"",))))</f>
        <v>-</v>
      </c>
      <c r="C835" s="18"/>
      <c r="D835" s="19"/>
      <c r="E835" s="38">
        <f>IF(A835="advance - expended to date",0,IF(AND(A834="",A835&lt;&gt;""),"ERROR-MISSING RECORD TYPE ABOVE",IF(OR(A835="cash request - advance",A835="cash request - reimbursement"),SUMIF(B836:$B$1006,B835&amp;".*",E836:$E$1006),SUM(F835:AS835))))</f>
        <v>0</v>
      </c>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row>
    <row r="836" spans="1:45" x14ac:dyDescent="0.35">
      <c r="A836" s="10"/>
      <c r="B836" s="37" t="str">
        <f>IF(A835="","-",IF(A836="","←",IF(OR(A836="cash request - advance",A836="cash request - reimbursement"),SUM(COUNTIF($A$5:A835,"cash request - advance"),COUNTIF($A$5:A835,"cash request - reimbursement"))+1,IF(OR(A836&lt;&gt;"cash request - advance",A836&lt;&gt;"cash request - reimbursement"),B835+0.01&amp;"",))))</f>
        <v>-</v>
      </c>
      <c r="C836" s="18"/>
      <c r="D836" s="19"/>
      <c r="E836" s="38">
        <f>IF(A836="advance - expended to date",0,IF(AND(A835="",A836&lt;&gt;""),"ERROR-MISSING RECORD TYPE ABOVE",IF(OR(A836="cash request - advance",A836="cash request - reimbursement"),SUMIF(B837:$B$1006,B836&amp;".*",E837:$E$1006),SUM(F836:AS836))))</f>
        <v>0</v>
      </c>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row>
    <row r="837" spans="1:45" x14ac:dyDescent="0.35">
      <c r="A837" s="10"/>
      <c r="B837" s="37" t="str">
        <f>IF(A836="","-",IF(A837="","←",IF(OR(A837="cash request - advance",A837="cash request - reimbursement"),SUM(COUNTIF($A$5:A836,"cash request - advance"),COUNTIF($A$5:A836,"cash request - reimbursement"))+1,IF(OR(A837&lt;&gt;"cash request - advance",A837&lt;&gt;"cash request - reimbursement"),B836+0.01&amp;"",))))</f>
        <v>-</v>
      </c>
      <c r="C837" s="18"/>
      <c r="D837" s="19"/>
      <c r="E837" s="38">
        <f>IF(A837="advance - expended to date",0,IF(AND(A836="",A837&lt;&gt;""),"ERROR-MISSING RECORD TYPE ABOVE",IF(OR(A837="cash request - advance",A837="cash request - reimbursement"),SUMIF(B838:$B$1006,B837&amp;".*",E838:$E$1006),SUM(F837:AS837))))</f>
        <v>0</v>
      </c>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row>
    <row r="838" spans="1:45" x14ac:dyDescent="0.35">
      <c r="A838" s="10"/>
      <c r="B838" s="37" t="str">
        <f>IF(A837="","-",IF(A838="","←",IF(OR(A838="cash request - advance",A838="cash request - reimbursement"),SUM(COUNTIF($A$5:A837,"cash request - advance"),COUNTIF($A$5:A837,"cash request - reimbursement"))+1,IF(OR(A838&lt;&gt;"cash request - advance",A838&lt;&gt;"cash request - reimbursement"),B837+0.01&amp;"",))))</f>
        <v>-</v>
      </c>
      <c r="C838" s="18"/>
      <c r="D838" s="19"/>
      <c r="E838" s="38">
        <f>IF(A838="advance - expended to date",0,IF(AND(A837="",A838&lt;&gt;""),"ERROR-MISSING RECORD TYPE ABOVE",IF(OR(A838="cash request - advance",A838="cash request - reimbursement"),SUMIF(B839:$B$1006,B838&amp;".*",E839:$E$1006),SUM(F838:AS838))))</f>
        <v>0</v>
      </c>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row>
    <row r="839" spans="1:45" x14ac:dyDescent="0.35">
      <c r="A839" s="10"/>
      <c r="B839" s="37" t="str">
        <f>IF(A838="","-",IF(A839="","←",IF(OR(A839="cash request - advance",A839="cash request - reimbursement"),SUM(COUNTIF($A$5:A838,"cash request - advance"),COUNTIF($A$5:A838,"cash request - reimbursement"))+1,IF(OR(A839&lt;&gt;"cash request - advance",A839&lt;&gt;"cash request - reimbursement"),B838+0.01&amp;"",))))</f>
        <v>-</v>
      </c>
      <c r="C839" s="18"/>
      <c r="D839" s="19"/>
      <c r="E839" s="38">
        <f>IF(A839="advance - expended to date",0,IF(AND(A838="",A839&lt;&gt;""),"ERROR-MISSING RECORD TYPE ABOVE",IF(OR(A839="cash request - advance",A839="cash request - reimbursement"),SUMIF(B840:$B$1006,B839&amp;".*",E840:$E$1006),SUM(F839:AS839))))</f>
        <v>0</v>
      </c>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row>
    <row r="840" spans="1:45" x14ac:dyDescent="0.35">
      <c r="A840" s="10"/>
      <c r="B840" s="37" t="str">
        <f>IF(A839="","-",IF(A840="","←",IF(OR(A840="cash request - advance",A840="cash request - reimbursement"),SUM(COUNTIF($A$5:A839,"cash request - advance"),COUNTIF($A$5:A839,"cash request - reimbursement"))+1,IF(OR(A840&lt;&gt;"cash request - advance",A840&lt;&gt;"cash request - reimbursement"),B839+0.01&amp;"",))))</f>
        <v>-</v>
      </c>
      <c r="C840" s="18"/>
      <c r="D840" s="19"/>
      <c r="E840" s="38">
        <f>IF(A840="advance - expended to date",0,IF(AND(A839="",A840&lt;&gt;""),"ERROR-MISSING RECORD TYPE ABOVE",IF(OR(A840="cash request - advance",A840="cash request - reimbursement"),SUMIF(B841:$B$1006,B840&amp;".*",E841:$E$1006),SUM(F840:AS840))))</f>
        <v>0</v>
      </c>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row>
    <row r="841" spans="1:45" x14ac:dyDescent="0.35">
      <c r="A841" s="10"/>
      <c r="B841" s="37" t="str">
        <f>IF(A840="","-",IF(A841="","←",IF(OR(A841="cash request - advance",A841="cash request - reimbursement"),SUM(COUNTIF($A$5:A840,"cash request - advance"),COUNTIF($A$5:A840,"cash request - reimbursement"))+1,IF(OR(A841&lt;&gt;"cash request - advance",A841&lt;&gt;"cash request - reimbursement"),B840+0.01&amp;"",))))</f>
        <v>-</v>
      </c>
      <c r="C841" s="18"/>
      <c r="D841" s="19"/>
      <c r="E841" s="38">
        <f>IF(A841="advance - expended to date",0,IF(AND(A840="",A841&lt;&gt;""),"ERROR-MISSING RECORD TYPE ABOVE",IF(OR(A841="cash request - advance",A841="cash request - reimbursement"),SUMIF(B842:$B$1006,B841&amp;".*",E842:$E$1006),SUM(F841:AS841))))</f>
        <v>0</v>
      </c>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row>
    <row r="842" spans="1:45" x14ac:dyDescent="0.35">
      <c r="A842" s="10"/>
      <c r="B842" s="37" t="str">
        <f>IF(A841="","-",IF(A842="","←",IF(OR(A842="cash request - advance",A842="cash request - reimbursement"),SUM(COUNTIF($A$5:A841,"cash request - advance"),COUNTIF($A$5:A841,"cash request - reimbursement"))+1,IF(OR(A842&lt;&gt;"cash request - advance",A842&lt;&gt;"cash request - reimbursement"),B841+0.01&amp;"",))))</f>
        <v>-</v>
      </c>
      <c r="C842" s="18"/>
      <c r="D842" s="19"/>
      <c r="E842" s="38">
        <f>IF(A842="advance - expended to date",0,IF(AND(A841="",A842&lt;&gt;""),"ERROR-MISSING RECORD TYPE ABOVE",IF(OR(A842="cash request - advance",A842="cash request - reimbursement"),SUMIF(B843:$B$1006,B842&amp;".*",E843:$E$1006),SUM(F842:AS842))))</f>
        <v>0</v>
      </c>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row>
    <row r="843" spans="1:45" x14ac:dyDescent="0.35">
      <c r="A843" s="10"/>
      <c r="B843" s="37" t="str">
        <f>IF(A842="","-",IF(A843="","←",IF(OR(A843="cash request - advance",A843="cash request - reimbursement"),SUM(COUNTIF($A$5:A842,"cash request - advance"),COUNTIF($A$5:A842,"cash request - reimbursement"))+1,IF(OR(A843&lt;&gt;"cash request - advance",A843&lt;&gt;"cash request - reimbursement"),B842+0.01&amp;"",))))</f>
        <v>-</v>
      </c>
      <c r="C843" s="18"/>
      <c r="D843" s="19"/>
      <c r="E843" s="38">
        <f>IF(A843="advance - expended to date",0,IF(AND(A842="",A843&lt;&gt;""),"ERROR-MISSING RECORD TYPE ABOVE",IF(OR(A843="cash request - advance",A843="cash request - reimbursement"),SUMIF(B844:$B$1006,B843&amp;".*",E844:$E$1006),SUM(F843:AS843))))</f>
        <v>0</v>
      </c>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row>
    <row r="844" spans="1:45" x14ac:dyDescent="0.35">
      <c r="A844" s="10"/>
      <c r="B844" s="37" t="str">
        <f>IF(A843="","-",IF(A844="","←",IF(OR(A844="cash request - advance",A844="cash request - reimbursement"),SUM(COUNTIF($A$5:A843,"cash request - advance"),COUNTIF($A$5:A843,"cash request - reimbursement"))+1,IF(OR(A844&lt;&gt;"cash request - advance",A844&lt;&gt;"cash request - reimbursement"),B843+0.01&amp;"",))))</f>
        <v>-</v>
      </c>
      <c r="C844" s="18"/>
      <c r="D844" s="19"/>
      <c r="E844" s="38">
        <f>IF(A844="advance - expended to date",0,IF(AND(A843="",A844&lt;&gt;""),"ERROR-MISSING RECORD TYPE ABOVE",IF(OR(A844="cash request - advance",A844="cash request - reimbursement"),SUMIF(B845:$B$1006,B844&amp;".*",E845:$E$1006),SUM(F844:AS844))))</f>
        <v>0</v>
      </c>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row>
    <row r="845" spans="1:45" x14ac:dyDescent="0.35">
      <c r="A845" s="10"/>
      <c r="B845" s="37" t="str">
        <f>IF(A844="","-",IF(A845="","←",IF(OR(A845="cash request - advance",A845="cash request - reimbursement"),SUM(COUNTIF($A$5:A844,"cash request - advance"),COUNTIF($A$5:A844,"cash request - reimbursement"))+1,IF(OR(A845&lt;&gt;"cash request - advance",A845&lt;&gt;"cash request - reimbursement"),B844+0.01&amp;"",))))</f>
        <v>-</v>
      </c>
      <c r="C845" s="18"/>
      <c r="D845" s="19"/>
      <c r="E845" s="38">
        <f>IF(A845="advance - expended to date",0,IF(AND(A844="",A845&lt;&gt;""),"ERROR-MISSING RECORD TYPE ABOVE",IF(OR(A845="cash request - advance",A845="cash request - reimbursement"),SUMIF(B846:$B$1006,B845&amp;".*",E846:$E$1006),SUM(F845:AS845))))</f>
        <v>0</v>
      </c>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row>
    <row r="846" spans="1:45" x14ac:dyDescent="0.35">
      <c r="A846" s="10"/>
      <c r="B846" s="37" t="str">
        <f>IF(A845="","-",IF(A846="","←",IF(OR(A846="cash request - advance",A846="cash request - reimbursement"),SUM(COUNTIF($A$5:A845,"cash request - advance"),COUNTIF($A$5:A845,"cash request - reimbursement"))+1,IF(OR(A846&lt;&gt;"cash request - advance",A846&lt;&gt;"cash request - reimbursement"),B845+0.01&amp;"",))))</f>
        <v>-</v>
      </c>
      <c r="C846" s="18"/>
      <c r="D846" s="19"/>
      <c r="E846" s="38">
        <f>IF(A846="advance - expended to date",0,IF(AND(A845="",A846&lt;&gt;""),"ERROR-MISSING RECORD TYPE ABOVE",IF(OR(A846="cash request - advance",A846="cash request - reimbursement"),SUMIF(B847:$B$1006,B846&amp;".*",E847:$E$1006),SUM(F846:AS846))))</f>
        <v>0</v>
      </c>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row>
    <row r="847" spans="1:45" x14ac:dyDescent="0.35">
      <c r="A847" s="10"/>
      <c r="B847" s="37" t="str">
        <f>IF(A846="","-",IF(A847="","←",IF(OR(A847="cash request - advance",A847="cash request - reimbursement"),SUM(COUNTIF($A$5:A846,"cash request - advance"),COUNTIF($A$5:A846,"cash request - reimbursement"))+1,IF(OR(A847&lt;&gt;"cash request - advance",A847&lt;&gt;"cash request - reimbursement"),B846+0.01&amp;"",))))</f>
        <v>-</v>
      </c>
      <c r="C847" s="18"/>
      <c r="D847" s="19"/>
      <c r="E847" s="38">
        <f>IF(A847="advance - expended to date",0,IF(AND(A846="",A847&lt;&gt;""),"ERROR-MISSING RECORD TYPE ABOVE",IF(OR(A847="cash request - advance",A847="cash request - reimbursement"),SUMIF(B848:$B$1006,B847&amp;".*",E848:$E$1006),SUM(F847:AS847))))</f>
        <v>0</v>
      </c>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row>
    <row r="848" spans="1:45" x14ac:dyDescent="0.35">
      <c r="A848" s="10"/>
      <c r="B848" s="37" t="str">
        <f>IF(A847="","-",IF(A848="","←",IF(OR(A848="cash request - advance",A848="cash request - reimbursement"),SUM(COUNTIF($A$5:A847,"cash request - advance"),COUNTIF($A$5:A847,"cash request - reimbursement"))+1,IF(OR(A848&lt;&gt;"cash request - advance",A848&lt;&gt;"cash request - reimbursement"),B847+0.01&amp;"",))))</f>
        <v>-</v>
      </c>
      <c r="C848" s="18"/>
      <c r="D848" s="19"/>
      <c r="E848" s="38">
        <f>IF(A848="advance - expended to date",0,IF(AND(A847="",A848&lt;&gt;""),"ERROR-MISSING RECORD TYPE ABOVE",IF(OR(A848="cash request - advance",A848="cash request - reimbursement"),SUMIF(B849:$B$1006,B848&amp;".*",E849:$E$1006),SUM(F848:AS848))))</f>
        <v>0</v>
      </c>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row>
    <row r="849" spans="1:45" x14ac:dyDescent="0.35">
      <c r="A849" s="10"/>
      <c r="B849" s="37" t="str">
        <f>IF(A848="","-",IF(A849="","←",IF(OR(A849="cash request - advance",A849="cash request - reimbursement"),SUM(COUNTIF($A$5:A848,"cash request - advance"),COUNTIF($A$5:A848,"cash request - reimbursement"))+1,IF(OR(A849&lt;&gt;"cash request - advance",A849&lt;&gt;"cash request - reimbursement"),B848+0.01&amp;"",))))</f>
        <v>-</v>
      </c>
      <c r="C849" s="18"/>
      <c r="D849" s="19"/>
      <c r="E849" s="38">
        <f>IF(A849="advance - expended to date",0,IF(AND(A848="",A849&lt;&gt;""),"ERROR-MISSING RECORD TYPE ABOVE",IF(OR(A849="cash request - advance",A849="cash request - reimbursement"),SUMIF(B850:$B$1006,B849&amp;".*",E850:$E$1006),SUM(F849:AS849))))</f>
        <v>0</v>
      </c>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row>
    <row r="850" spans="1:45" x14ac:dyDescent="0.35">
      <c r="A850" s="10"/>
      <c r="B850" s="37" t="str">
        <f>IF(A849="","-",IF(A850="","←",IF(OR(A850="cash request - advance",A850="cash request - reimbursement"),SUM(COUNTIF($A$5:A849,"cash request - advance"),COUNTIF($A$5:A849,"cash request - reimbursement"))+1,IF(OR(A850&lt;&gt;"cash request - advance",A850&lt;&gt;"cash request - reimbursement"),B849+0.01&amp;"",))))</f>
        <v>-</v>
      </c>
      <c r="C850" s="18"/>
      <c r="D850" s="19"/>
      <c r="E850" s="38">
        <f>IF(A850="advance - expended to date",0,IF(AND(A849="",A850&lt;&gt;""),"ERROR-MISSING RECORD TYPE ABOVE",IF(OR(A850="cash request - advance",A850="cash request - reimbursement"),SUMIF(B851:$B$1006,B850&amp;".*",E851:$E$1006),SUM(F850:AS850))))</f>
        <v>0</v>
      </c>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row>
    <row r="851" spans="1:45" x14ac:dyDescent="0.35">
      <c r="A851" s="10"/>
      <c r="B851" s="37" t="str">
        <f>IF(A850="","-",IF(A851="","←",IF(OR(A851="cash request - advance",A851="cash request - reimbursement"),SUM(COUNTIF($A$5:A850,"cash request - advance"),COUNTIF($A$5:A850,"cash request - reimbursement"))+1,IF(OR(A851&lt;&gt;"cash request - advance",A851&lt;&gt;"cash request - reimbursement"),B850+0.01&amp;"",))))</f>
        <v>-</v>
      </c>
      <c r="C851" s="18"/>
      <c r="D851" s="19"/>
      <c r="E851" s="38">
        <f>IF(A851="advance - expended to date",0,IF(AND(A850="",A851&lt;&gt;""),"ERROR-MISSING RECORD TYPE ABOVE",IF(OR(A851="cash request - advance",A851="cash request - reimbursement"),SUMIF(B852:$B$1006,B851&amp;".*",E852:$E$1006),SUM(F851:AS851))))</f>
        <v>0</v>
      </c>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row>
    <row r="852" spans="1:45" x14ac:dyDescent="0.35">
      <c r="A852" s="10"/>
      <c r="B852" s="37" t="str">
        <f>IF(A851="","-",IF(A852="","←",IF(OR(A852="cash request - advance",A852="cash request - reimbursement"),SUM(COUNTIF($A$5:A851,"cash request - advance"),COUNTIF($A$5:A851,"cash request - reimbursement"))+1,IF(OR(A852&lt;&gt;"cash request - advance",A852&lt;&gt;"cash request - reimbursement"),B851+0.01&amp;"",))))</f>
        <v>-</v>
      </c>
      <c r="C852" s="18"/>
      <c r="D852" s="19"/>
      <c r="E852" s="38">
        <f>IF(A852="advance - expended to date",0,IF(AND(A851="",A852&lt;&gt;""),"ERROR-MISSING RECORD TYPE ABOVE",IF(OR(A852="cash request - advance",A852="cash request - reimbursement"),SUMIF(B853:$B$1006,B852&amp;".*",E853:$E$1006),SUM(F852:AS852))))</f>
        <v>0</v>
      </c>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row>
    <row r="853" spans="1:45" x14ac:dyDescent="0.35">
      <c r="A853" s="10"/>
      <c r="B853" s="37" t="str">
        <f>IF(A852="","-",IF(A853="","←",IF(OR(A853="cash request - advance",A853="cash request - reimbursement"),SUM(COUNTIF($A$5:A852,"cash request - advance"),COUNTIF($A$5:A852,"cash request - reimbursement"))+1,IF(OR(A853&lt;&gt;"cash request - advance",A853&lt;&gt;"cash request - reimbursement"),B852+0.01&amp;"",))))</f>
        <v>-</v>
      </c>
      <c r="C853" s="18"/>
      <c r="D853" s="19"/>
      <c r="E853" s="38">
        <f>IF(A853="advance - expended to date",0,IF(AND(A852="",A853&lt;&gt;""),"ERROR-MISSING RECORD TYPE ABOVE",IF(OR(A853="cash request - advance",A853="cash request - reimbursement"),SUMIF(B854:$B$1006,B853&amp;".*",E854:$E$1006),SUM(F853:AS853))))</f>
        <v>0</v>
      </c>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row>
    <row r="854" spans="1:45" x14ac:dyDescent="0.35">
      <c r="A854" s="10"/>
      <c r="B854" s="37" t="str">
        <f>IF(A853="","-",IF(A854="","←",IF(OR(A854="cash request - advance",A854="cash request - reimbursement"),SUM(COUNTIF($A$5:A853,"cash request - advance"),COUNTIF($A$5:A853,"cash request - reimbursement"))+1,IF(OR(A854&lt;&gt;"cash request - advance",A854&lt;&gt;"cash request - reimbursement"),B853+0.01&amp;"",))))</f>
        <v>-</v>
      </c>
      <c r="C854" s="18"/>
      <c r="D854" s="19"/>
      <c r="E854" s="38">
        <f>IF(A854="advance - expended to date",0,IF(AND(A853="",A854&lt;&gt;""),"ERROR-MISSING RECORD TYPE ABOVE",IF(OR(A854="cash request - advance",A854="cash request - reimbursement"),SUMIF(B855:$B$1006,B854&amp;".*",E855:$E$1006),SUM(F854:AS854))))</f>
        <v>0</v>
      </c>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row>
    <row r="855" spans="1:45" x14ac:dyDescent="0.35">
      <c r="A855" s="10"/>
      <c r="B855" s="37" t="str">
        <f>IF(A854="","-",IF(A855="","←",IF(OR(A855="cash request - advance",A855="cash request - reimbursement"),SUM(COUNTIF($A$5:A854,"cash request - advance"),COUNTIF($A$5:A854,"cash request - reimbursement"))+1,IF(OR(A855&lt;&gt;"cash request - advance",A855&lt;&gt;"cash request - reimbursement"),B854+0.01&amp;"",))))</f>
        <v>-</v>
      </c>
      <c r="C855" s="18"/>
      <c r="D855" s="19"/>
      <c r="E855" s="38">
        <f>IF(A855="advance - expended to date",0,IF(AND(A854="",A855&lt;&gt;""),"ERROR-MISSING RECORD TYPE ABOVE",IF(OR(A855="cash request - advance",A855="cash request - reimbursement"),SUMIF(B856:$B$1006,B855&amp;".*",E856:$E$1006),SUM(F855:AS855))))</f>
        <v>0</v>
      </c>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row>
    <row r="856" spans="1:45" x14ac:dyDescent="0.35">
      <c r="A856" s="10"/>
      <c r="B856" s="37" t="str">
        <f>IF(A855="","-",IF(A856="","←",IF(OR(A856="cash request - advance",A856="cash request - reimbursement"),SUM(COUNTIF($A$5:A855,"cash request - advance"),COUNTIF($A$5:A855,"cash request - reimbursement"))+1,IF(OR(A856&lt;&gt;"cash request - advance",A856&lt;&gt;"cash request - reimbursement"),B855+0.01&amp;"",))))</f>
        <v>-</v>
      </c>
      <c r="C856" s="18"/>
      <c r="D856" s="19"/>
      <c r="E856" s="38">
        <f>IF(A856="advance - expended to date",0,IF(AND(A855="",A856&lt;&gt;""),"ERROR-MISSING RECORD TYPE ABOVE",IF(OR(A856="cash request - advance",A856="cash request - reimbursement"),SUMIF(B857:$B$1006,B856&amp;".*",E857:$E$1006),SUM(F856:AS856))))</f>
        <v>0</v>
      </c>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row>
    <row r="857" spans="1:45" x14ac:dyDescent="0.35">
      <c r="A857" s="10"/>
      <c r="B857" s="37" t="str">
        <f>IF(A856="","-",IF(A857="","←",IF(OR(A857="cash request - advance",A857="cash request - reimbursement"),SUM(COUNTIF($A$5:A856,"cash request - advance"),COUNTIF($A$5:A856,"cash request - reimbursement"))+1,IF(OR(A857&lt;&gt;"cash request - advance",A857&lt;&gt;"cash request - reimbursement"),B856+0.01&amp;"",))))</f>
        <v>-</v>
      </c>
      <c r="C857" s="18"/>
      <c r="D857" s="19"/>
      <c r="E857" s="38">
        <f>IF(A857="advance - expended to date",0,IF(AND(A856="",A857&lt;&gt;""),"ERROR-MISSING RECORD TYPE ABOVE",IF(OR(A857="cash request - advance",A857="cash request - reimbursement"),SUMIF(B858:$B$1006,B857&amp;".*",E858:$E$1006),SUM(F857:AS857))))</f>
        <v>0</v>
      </c>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row>
    <row r="858" spans="1:45" x14ac:dyDescent="0.35">
      <c r="A858" s="10"/>
      <c r="B858" s="37" t="str">
        <f>IF(A857="","-",IF(A858="","←",IF(OR(A858="cash request - advance",A858="cash request - reimbursement"),SUM(COUNTIF($A$5:A857,"cash request - advance"),COUNTIF($A$5:A857,"cash request - reimbursement"))+1,IF(OR(A858&lt;&gt;"cash request - advance",A858&lt;&gt;"cash request - reimbursement"),B857+0.01&amp;"",))))</f>
        <v>-</v>
      </c>
      <c r="C858" s="18"/>
      <c r="D858" s="19"/>
      <c r="E858" s="38">
        <f>IF(A858="advance - expended to date",0,IF(AND(A857="",A858&lt;&gt;""),"ERROR-MISSING RECORD TYPE ABOVE",IF(OR(A858="cash request - advance",A858="cash request - reimbursement"),SUMIF(B859:$B$1006,B858&amp;".*",E859:$E$1006),SUM(F858:AS858))))</f>
        <v>0</v>
      </c>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row>
    <row r="859" spans="1:45" x14ac:dyDescent="0.35">
      <c r="A859" s="10"/>
      <c r="B859" s="37" t="str">
        <f>IF(A858="","-",IF(A859="","←",IF(OR(A859="cash request - advance",A859="cash request - reimbursement"),SUM(COUNTIF($A$5:A858,"cash request - advance"),COUNTIF($A$5:A858,"cash request - reimbursement"))+1,IF(OR(A859&lt;&gt;"cash request - advance",A859&lt;&gt;"cash request - reimbursement"),B858+0.01&amp;"",))))</f>
        <v>-</v>
      </c>
      <c r="C859" s="18"/>
      <c r="D859" s="19"/>
      <c r="E859" s="38">
        <f>IF(A859="advance - expended to date",0,IF(AND(A858="",A859&lt;&gt;""),"ERROR-MISSING RECORD TYPE ABOVE",IF(OR(A859="cash request - advance",A859="cash request - reimbursement"),SUMIF(B860:$B$1006,B859&amp;".*",E860:$E$1006),SUM(F859:AS859))))</f>
        <v>0</v>
      </c>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row>
    <row r="860" spans="1:45" x14ac:dyDescent="0.35">
      <c r="A860" s="10"/>
      <c r="B860" s="37" t="str">
        <f>IF(A859="","-",IF(A860="","←",IF(OR(A860="cash request - advance",A860="cash request - reimbursement"),SUM(COUNTIF($A$5:A859,"cash request - advance"),COUNTIF($A$5:A859,"cash request - reimbursement"))+1,IF(OR(A860&lt;&gt;"cash request - advance",A860&lt;&gt;"cash request - reimbursement"),B859+0.01&amp;"",))))</f>
        <v>-</v>
      </c>
      <c r="C860" s="18"/>
      <c r="D860" s="19"/>
      <c r="E860" s="38">
        <f>IF(A860="advance - expended to date",0,IF(AND(A859="",A860&lt;&gt;""),"ERROR-MISSING RECORD TYPE ABOVE",IF(OR(A860="cash request - advance",A860="cash request - reimbursement"),SUMIF(B861:$B$1006,B860&amp;".*",E861:$E$1006),SUM(F860:AS860))))</f>
        <v>0</v>
      </c>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row>
    <row r="861" spans="1:45" x14ac:dyDescent="0.35">
      <c r="A861" s="10"/>
      <c r="B861" s="37" t="str">
        <f>IF(A860="","-",IF(A861="","←",IF(OR(A861="cash request - advance",A861="cash request - reimbursement"),SUM(COUNTIF($A$5:A860,"cash request - advance"),COUNTIF($A$5:A860,"cash request - reimbursement"))+1,IF(OR(A861&lt;&gt;"cash request - advance",A861&lt;&gt;"cash request - reimbursement"),B860+0.01&amp;"",))))</f>
        <v>-</v>
      </c>
      <c r="C861" s="18"/>
      <c r="D861" s="19"/>
      <c r="E861" s="38">
        <f>IF(A861="advance - expended to date",0,IF(AND(A860="",A861&lt;&gt;""),"ERROR-MISSING RECORD TYPE ABOVE",IF(OR(A861="cash request - advance",A861="cash request - reimbursement"),SUMIF(B862:$B$1006,B861&amp;".*",E862:$E$1006),SUM(F861:AS861))))</f>
        <v>0</v>
      </c>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row>
    <row r="862" spans="1:45" x14ac:dyDescent="0.35">
      <c r="A862" s="10"/>
      <c r="B862" s="37" t="str">
        <f>IF(A861="","-",IF(A862="","←",IF(OR(A862="cash request - advance",A862="cash request - reimbursement"),SUM(COUNTIF($A$5:A861,"cash request - advance"),COUNTIF($A$5:A861,"cash request - reimbursement"))+1,IF(OR(A862&lt;&gt;"cash request - advance",A862&lt;&gt;"cash request - reimbursement"),B861+0.01&amp;"",))))</f>
        <v>-</v>
      </c>
      <c r="C862" s="18"/>
      <c r="D862" s="19"/>
      <c r="E862" s="38">
        <f>IF(A862="advance - expended to date",0,IF(AND(A861="",A862&lt;&gt;""),"ERROR-MISSING RECORD TYPE ABOVE",IF(OR(A862="cash request - advance",A862="cash request - reimbursement"),SUMIF(B863:$B$1006,B862&amp;".*",E863:$E$1006),SUM(F862:AS862))))</f>
        <v>0</v>
      </c>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row>
    <row r="863" spans="1:45" x14ac:dyDescent="0.35">
      <c r="A863" s="10"/>
      <c r="B863" s="37" t="str">
        <f>IF(A862="","-",IF(A863="","←",IF(OR(A863="cash request - advance",A863="cash request - reimbursement"),SUM(COUNTIF($A$5:A862,"cash request - advance"),COUNTIF($A$5:A862,"cash request - reimbursement"))+1,IF(OR(A863&lt;&gt;"cash request - advance",A863&lt;&gt;"cash request - reimbursement"),B862+0.01&amp;"",))))</f>
        <v>-</v>
      </c>
      <c r="C863" s="18"/>
      <c r="D863" s="19"/>
      <c r="E863" s="38">
        <f>IF(A863="advance - expended to date",0,IF(AND(A862="",A863&lt;&gt;""),"ERROR-MISSING RECORD TYPE ABOVE",IF(OR(A863="cash request - advance",A863="cash request - reimbursement"),SUMIF(B864:$B$1006,B863&amp;".*",E864:$E$1006),SUM(F863:AS863))))</f>
        <v>0</v>
      </c>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row>
    <row r="864" spans="1:45" x14ac:dyDescent="0.35">
      <c r="A864" s="10"/>
      <c r="B864" s="37" t="str">
        <f>IF(A863="","-",IF(A864="","←",IF(OR(A864="cash request - advance",A864="cash request - reimbursement"),SUM(COUNTIF($A$5:A863,"cash request - advance"),COUNTIF($A$5:A863,"cash request - reimbursement"))+1,IF(OR(A864&lt;&gt;"cash request - advance",A864&lt;&gt;"cash request - reimbursement"),B863+0.01&amp;"",))))</f>
        <v>-</v>
      </c>
      <c r="C864" s="18"/>
      <c r="D864" s="19"/>
      <c r="E864" s="38">
        <f>IF(A864="advance - expended to date",0,IF(AND(A863="",A864&lt;&gt;""),"ERROR-MISSING RECORD TYPE ABOVE",IF(OR(A864="cash request - advance",A864="cash request - reimbursement"),SUMIF(B865:$B$1006,B864&amp;".*",E865:$E$1006),SUM(F864:AS864))))</f>
        <v>0</v>
      </c>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row>
    <row r="865" spans="1:45" x14ac:dyDescent="0.35">
      <c r="A865" s="10"/>
      <c r="B865" s="37" t="str">
        <f>IF(A864="","-",IF(A865="","←",IF(OR(A865="cash request - advance",A865="cash request - reimbursement"),SUM(COUNTIF($A$5:A864,"cash request - advance"),COUNTIF($A$5:A864,"cash request - reimbursement"))+1,IF(OR(A865&lt;&gt;"cash request - advance",A865&lt;&gt;"cash request - reimbursement"),B864+0.01&amp;"",))))</f>
        <v>-</v>
      </c>
      <c r="C865" s="18"/>
      <c r="D865" s="19"/>
      <c r="E865" s="38">
        <f>IF(A865="advance - expended to date",0,IF(AND(A864="",A865&lt;&gt;""),"ERROR-MISSING RECORD TYPE ABOVE",IF(OR(A865="cash request - advance",A865="cash request - reimbursement"),SUMIF(B866:$B$1006,B865&amp;".*",E866:$E$1006),SUM(F865:AS865))))</f>
        <v>0</v>
      </c>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row>
    <row r="866" spans="1:45" x14ac:dyDescent="0.35">
      <c r="A866" s="10"/>
      <c r="B866" s="37" t="str">
        <f>IF(A865="","-",IF(A866="","←",IF(OR(A866="cash request - advance",A866="cash request - reimbursement"),SUM(COUNTIF($A$5:A865,"cash request - advance"),COUNTIF($A$5:A865,"cash request - reimbursement"))+1,IF(OR(A866&lt;&gt;"cash request - advance",A866&lt;&gt;"cash request - reimbursement"),B865+0.01&amp;"",))))</f>
        <v>-</v>
      </c>
      <c r="C866" s="18"/>
      <c r="D866" s="19"/>
      <c r="E866" s="38">
        <f>IF(A866="advance - expended to date",0,IF(AND(A865="",A866&lt;&gt;""),"ERROR-MISSING RECORD TYPE ABOVE",IF(OR(A866="cash request - advance",A866="cash request - reimbursement"),SUMIF(B867:$B$1006,B866&amp;".*",E867:$E$1006),SUM(F866:AS866))))</f>
        <v>0</v>
      </c>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row>
    <row r="867" spans="1:45" x14ac:dyDescent="0.35">
      <c r="A867" s="10"/>
      <c r="B867" s="37" t="str">
        <f>IF(A866="","-",IF(A867="","←",IF(OR(A867="cash request - advance",A867="cash request - reimbursement"),SUM(COUNTIF($A$5:A866,"cash request - advance"),COUNTIF($A$5:A866,"cash request - reimbursement"))+1,IF(OR(A867&lt;&gt;"cash request - advance",A867&lt;&gt;"cash request - reimbursement"),B866+0.01&amp;"",))))</f>
        <v>-</v>
      </c>
      <c r="C867" s="18"/>
      <c r="D867" s="19"/>
      <c r="E867" s="38">
        <f>IF(A867="advance - expended to date",0,IF(AND(A866="",A867&lt;&gt;""),"ERROR-MISSING RECORD TYPE ABOVE",IF(OR(A867="cash request - advance",A867="cash request - reimbursement"),SUMIF(B868:$B$1006,B867&amp;".*",E868:$E$1006),SUM(F867:AS867))))</f>
        <v>0</v>
      </c>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row>
    <row r="868" spans="1:45" x14ac:dyDescent="0.35">
      <c r="A868" s="10"/>
      <c r="B868" s="37" t="str">
        <f>IF(A867="","-",IF(A868="","←",IF(OR(A868="cash request - advance",A868="cash request - reimbursement"),SUM(COUNTIF($A$5:A867,"cash request - advance"),COUNTIF($A$5:A867,"cash request - reimbursement"))+1,IF(OR(A868&lt;&gt;"cash request - advance",A868&lt;&gt;"cash request - reimbursement"),B867+0.01&amp;"",))))</f>
        <v>-</v>
      </c>
      <c r="C868" s="18"/>
      <c r="D868" s="19"/>
      <c r="E868" s="38">
        <f>IF(A868="advance - expended to date",0,IF(AND(A867="",A868&lt;&gt;""),"ERROR-MISSING RECORD TYPE ABOVE",IF(OR(A868="cash request - advance",A868="cash request - reimbursement"),SUMIF(B869:$B$1006,B868&amp;".*",E869:$E$1006),SUM(F868:AS868))))</f>
        <v>0</v>
      </c>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row>
    <row r="869" spans="1:45" x14ac:dyDescent="0.35">
      <c r="A869" s="10"/>
      <c r="B869" s="37" t="str">
        <f>IF(A868="","-",IF(A869="","←",IF(OR(A869="cash request - advance",A869="cash request - reimbursement"),SUM(COUNTIF($A$5:A868,"cash request - advance"),COUNTIF($A$5:A868,"cash request - reimbursement"))+1,IF(OR(A869&lt;&gt;"cash request - advance",A869&lt;&gt;"cash request - reimbursement"),B868+0.01&amp;"",))))</f>
        <v>-</v>
      </c>
      <c r="C869" s="18"/>
      <c r="D869" s="19"/>
      <c r="E869" s="38">
        <f>IF(A869="advance - expended to date",0,IF(AND(A868="",A869&lt;&gt;""),"ERROR-MISSING RECORD TYPE ABOVE",IF(OR(A869="cash request - advance",A869="cash request - reimbursement"),SUMIF(B870:$B$1006,B869&amp;".*",E870:$E$1006),SUM(F869:AS869))))</f>
        <v>0</v>
      </c>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row>
    <row r="870" spans="1:45" x14ac:dyDescent="0.35">
      <c r="A870" s="10"/>
      <c r="B870" s="37" t="str">
        <f>IF(A869="","-",IF(A870="","←",IF(OR(A870="cash request - advance",A870="cash request - reimbursement"),SUM(COUNTIF($A$5:A869,"cash request - advance"),COUNTIF($A$5:A869,"cash request - reimbursement"))+1,IF(OR(A870&lt;&gt;"cash request - advance",A870&lt;&gt;"cash request - reimbursement"),B869+0.01&amp;"",))))</f>
        <v>-</v>
      </c>
      <c r="C870" s="18"/>
      <c r="D870" s="19"/>
      <c r="E870" s="38">
        <f>IF(A870="advance - expended to date",0,IF(AND(A869="",A870&lt;&gt;""),"ERROR-MISSING RECORD TYPE ABOVE",IF(OR(A870="cash request - advance",A870="cash request - reimbursement"),SUMIF(B871:$B$1006,B870&amp;".*",E871:$E$1006),SUM(F870:AS870))))</f>
        <v>0</v>
      </c>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row>
    <row r="871" spans="1:45" x14ac:dyDescent="0.35">
      <c r="A871" s="10"/>
      <c r="B871" s="37" t="str">
        <f>IF(A870="","-",IF(A871="","←",IF(OR(A871="cash request - advance",A871="cash request - reimbursement"),SUM(COUNTIF($A$5:A870,"cash request - advance"),COUNTIF($A$5:A870,"cash request - reimbursement"))+1,IF(OR(A871&lt;&gt;"cash request - advance",A871&lt;&gt;"cash request - reimbursement"),B870+0.01&amp;"",))))</f>
        <v>-</v>
      </c>
      <c r="C871" s="18"/>
      <c r="D871" s="19"/>
      <c r="E871" s="38">
        <f>IF(A871="advance - expended to date",0,IF(AND(A870="",A871&lt;&gt;""),"ERROR-MISSING RECORD TYPE ABOVE",IF(OR(A871="cash request - advance",A871="cash request - reimbursement"),SUMIF(B872:$B$1006,B871&amp;".*",E872:$E$1006),SUM(F871:AS871))))</f>
        <v>0</v>
      </c>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row>
    <row r="872" spans="1:45" x14ac:dyDescent="0.35">
      <c r="A872" s="10"/>
      <c r="B872" s="37" t="str">
        <f>IF(A871="","-",IF(A872="","←",IF(OR(A872="cash request - advance",A872="cash request - reimbursement"),SUM(COUNTIF($A$5:A871,"cash request - advance"),COUNTIF($A$5:A871,"cash request - reimbursement"))+1,IF(OR(A872&lt;&gt;"cash request - advance",A872&lt;&gt;"cash request - reimbursement"),B871+0.01&amp;"",))))</f>
        <v>-</v>
      </c>
      <c r="C872" s="18"/>
      <c r="D872" s="19"/>
      <c r="E872" s="38">
        <f>IF(A872="advance - expended to date",0,IF(AND(A871="",A872&lt;&gt;""),"ERROR-MISSING RECORD TYPE ABOVE",IF(OR(A872="cash request - advance",A872="cash request - reimbursement"),SUMIF(B873:$B$1006,B872&amp;".*",E873:$E$1006),SUM(F872:AS872))))</f>
        <v>0</v>
      </c>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row>
    <row r="873" spans="1:45" x14ac:dyDescent="0.35">
      <c r="A873" s="10"/>
      <c r="B873" s="37" t="str">
        <f>IF(A872="","-",IF(A873="","←",IF(OR(A873="cash request - advance",A873="cash request - reimbursement"),SUM(COUNTIF($A$5:A872,"cash request - advance"),COUNTIF($A$5:A872,"cash request - reimbursement"))+1,IF(OR(A873&lt;&gt;"cash request - advance",A873&lt;&gt;"cash request - reimbursement"),B872+0.01&amp;"",))))</f>
        <v>-</v>
      </c>
      <c r="C873" s="18"/>
      <c r="D873" s="19"/>
      <c r="E873" s="38">
        <f>IF(A873="advance - expended to date",0,IF(AND(A872="",A873&lt;&gt;""),"ERROR-MISSING RECORD TYPE ABOVE",IF(OR(A873="cash request - advance",A873="cash request - reimbursement"),SUMIF(B874:$B$1006,B873&amp;".*",E874:$E$1006),SUM(F873:AS873))))</f>
        <v>0</v>
      </c>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row>
    <row r="874" spans="1:45" x14ac:dyDescent="0.35">
      <c r="A874" s="10"/>
      <c r="B874" s="37" t="str">
        <f>IF(A873="","-",IF(A874="","←",IF(OR(A874="cash request - advance",A874="cash request - reimbursement"),SUM(COUNTIF($A$5:A873,"cash request - advance"),COUNTIF($A$5:A873,"cash request - reimbursement"))+1,IF(OR(A874&lt;&gt;"cash request - advance",A874&lt;&gt;"cash request - reimbursement"),B873+0.01&amp;"",))))</f>
        <v>-</v>
      </c>
      <c r="C874" s="18"/>
      <c r="D874" s="19"/>
      <c r="E874" s="38">
        <f>IF(A874="advance - expended to date",0,IF(AND(A873="",A874&lt;&gt;""),"ERROR-MISSING RECORD TYPE ABOVE",IF(OR(A874="cash request - advance",A874="cash request - reimbursement"),SUMIF(B875:$B$1006,B874&amp;".*",E875:$E$1006),SUM(F874:AS874))))</f>
        <v>0</v>
      </c>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row>
    <row r="875" spans="1:45" x14ac:dyDescent="0.35">
      <c r="A875" s="10"/>
      <c r="B875" s="37" t="str">
        <f>IF(A874="","-",IF(A875="","←",IF(OR(A875="cash request - advance",A875="cash request - reimbursement"),SUM(COUNTIF($A$5:A874,"cash request - advance"),COUNTIF($A$5:A874,"cash request - reimbursement"))+1,IF(OR(A875&lt;&gt;"cash request - advance",A875&lt;&gt;"cash request - reimbursement"),B874+0.01&amp;"",))))</f>
        <v>-</v>
      </c>
      <c r="C875" s="18"/>
      <c r="D875" s="19"/>
      <c r="E875" s="38">
        <f>IF(A875="advance - expended to date",0,IF(AND(A874="",A875&lt;&gt;""),"ERROR-MISSING RECORD TYPE ABOVE",IF(OR(A875="cash request - advance",A875="cash request - reimbursement"),SUMIF(B876:$B$1006,B875&amp;".*",E876:$E$1006),SUM(F875:AS875))))</f>
        <v>0</v>
      </c>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row>
    <row r="876" spans="1:45" x14ac:dyDescent="0.35">
      <c r="A876" s="10"/>
      <c r="B876" s="37" t="str">
        <f>IF(A875="","-",IF(A876="","←",IF(OR(A876="cash request - advance",A876="cash request - reimbursement"),SUM(COUNTIF($A$5:A875,"cash request - advance"),COUNTIF($A$5:A875,"cash request - reimbursement"))+1,IF(OR(A876&lt;&gt;"cash request - advance",A876&lt;&gt;"cash request - reimbursement"),B875+0.01&amp;"",))))</f>
        <v>-</v>
      </c>
      <c r="C876" s="18"/>
      <c r="D876" s="19"/>
      <c r="E876" s="38">
        <f>IF(A876="advance - expended to date",0,IF(AND(A875="",A876&lt;&gt;""),"ERROR-MISSING RECORD TYPE ABOVE",IF(OR(A876="cash request - advance",A876="cash request - reimbursement"),SUMIF(B877:$B$1006,B876&amp;".*",E877:$E$1006),SUM(F876:AS876))))</f>
        <v>0</v>
      </c>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row>
    <row r="877" spans="1:45" x14ac:dyDescent="0.35">
      <c r="A877" s="10"/>
      <c r="B877" s="37" t="str">
        <f>IF(A876="","-",IF(A877="","←",IF(OR(A877="cash request - advance",A877="cash request - reimbursement"),SUM(COUNTIF($A$5:A876,"cash request - advance"),COUNTIF($A$5:A876,"cash request - reimbursement"))+1,IF(OR(A877&lt;&gt;"cash request - advance",A877&lt;&gt;"cash request - reimbursement"),B876+0.01&amp;"",))))</f>
        <v>-</v>
      </c>
      <c r="C877" s="18"/>
      <c r="D877" s="19"/>
      <c r="E877" s="38">
        <f>IF(A877="advance - expended to date",0,IF(AND(A876="",A877&lt;&gt;""),"ERROR-MISSING RECORD TYPE ABOVE",IF(OR(A877="cash request - advance",A877="cash request - reimbursement"),SUMIF(B878:$B$1006,B877&amp;".*",E878:$E$1006),SUM(F877:AS877))))</f>
        <v>0</v>
      </c>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row>
    <row r="878" spans="1:45" x14ac:dyDescent="0.35">
      <c r="A878" s="10"/>
      <c r="B878" s="37" t="str">
        <f>IF(A877="","-",IF(A878="","←",IF(OR(A878="cash request - advance",A878="cash request - reimbursement"),SUM(COUNTIF($A$5:A877,"cash request - advance"),COUNTIF($A$5:A877,"cash request - reimbursement"))+1,IF(OR(A878&lt;&gt;"cash request - advance",A878&lt;&gt;"cash request - reimbursement"),B877+0.01&amp;"",))))</f>
        <v>-</v>
      </c>
      <c r="C878" s="18"/>
      <c r="D878" s="19"/>
      <c r="E878" s="38">
        <f>IF(A878="advance - expended to date",0,IF(AND(A877="",A878&lt;&gt;""),"ERROR-MISSING RECORD TYPE ABOVE",IF(OR(A878="cash request - advance",A878="cash request - reimbursement"),SUMIF(B879:$B$1006,B878&amp;".*",E879:$E$1006),SUM(F878:AS878))))</f>
        <v>0</v>
      </c>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row>
    <row r="879" spans="1:45" x14ac:dyDescent="0.35">
      <c r="A879" s="10"/>
      <c r="B879" s="37" t="str">
        <f>IF(A878="","-",IF(A879="","←",IF(OR(A879="cash request - advance",A879="cash request - reimbursement"),SUM(COUNTIF($A$5:A878,"cash request - advance"),COUNTIF($A$5:A878,"cash request - reimbursement"))+1,IF(OR(A879&lt;&gt;"cash request - advance",A879&lt;&gt;"cash request - reimbursement"),B878+0.01&amp;"",))))</f>
        <v>-</v>
      </c>
      <c r="C879" s="18"/>
      <c r="D879" s="19"/>
      <c r="E879" s="38">
        <f>IF(A879="advance - expended to date",0,IF(AND(A878="",A879&lt;&gt;""),"ERROR-MISSING RECORD TYPE ABOVE",IF(OR(A879="cash request - advance",A879="cash request - reimbursement"),SUMIF(B880:$B$1006,B879&amp;".*",E880:$E$1006),SUM(F879:AS879))))</f>
        <v>0</v>
      </c>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row>
    <row r="880" spans="1:45" x14ac:dyDescent="0.35">
      <c r="A880" s="10"/>
      <c r="B880" s="37" t="str">
        <f>IF(A879="","-",IF(A880="","←",IF(OR(A880="cash request - advance",A880="cash request - reimbursement"),SUM(COUNTIF($A$5:A879,"cash request - advance"),COUNTIF($A$5:A879,"cash request - reimbursement"))+1,IF(OR(A880&lt;&gt;"cash request - advance",A880&lt;&gt;"cash request - reimbursement"),B879+0.01&amp;"",))))</f>
        <v>-</v>
      </c>
      <c r="C880" s="18"/>
      <c r="D880" s="19"/>
      <c r="E880" s="38">
        <f>IF(A880="advance - expended to date",0,IF(AND(A879="",A880&lt;&gt;""),"ERROR-MISSING RECORD TYPE ABOVE",IF(OR(A880="cash request - advance",A880="cash request - reimbursement"),SUMIF(B881:$B$1006,B880&amp;".*",E881:$E$1006),SUM(F880:AS880))))</f>
        <v>0</v>
      </c>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row>
    <row r="881" spans="1:45" x14ac:dyDescent="0.35">
      <c r="A881" s="10"/>
      <c r="B881" s="37" t="str">
        <f>IF(A880="","-",IF(A881="","←",IF(OR(A881="cash request - advance",A881="cash request - reimbursement"),SUM(COUNTIF($A$5:A880,"cash request - advance"),COUNTIF($A$5:A880,"cash request - reimbursement"))+1,IF(OR(A881&lt;&gt;"cash request - advance",A881&lt;&gt;"cash request - reimbursement"),B880+0.01&amp;"",))))</f>
        <v>-</v>
      </c>
      <c r="C881" s="18"/>
      <c r="D881" s="19"/>
      <c r="E881" s="38">
        <f>IF(A881="advance - expended to date",0,IF(AND(A880="",A881&lt;&gt;""),"ERROR-MISSING RECORD TYPE ABOVE",IF(OR(A881="cash request - advance",A881="cash request - reimbursement"),SUMIF(B882:$B$1006,B881&amp;".*",E882:$E$1006),SUM(F881:AS881))))</f>
        <v>0</v>
      </c>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row>
    <row r="882" spans="1:45" x14ac:dyDescent="0.35">
      <c r="A882" s="10"/>
      <c r="B882" s="37" t="str">
        <f>IF(A881="","-",IF(A882="","←",IF(OR(A882="cash request - advance",A882="cash request - reimbursement"),SUM(COUNTIF($A$5:A881,"cash request - advance"),COUNTIF($A$5:A881,"cash request - reimbursement"))+1,IF(OR(A882&lt;&gt;"cash request - advance",A882&lt;&gt;"cash request - reimbursement"),B881+0.01&amp;"",))))</f>
        <v>-</v>
      </c>
      <c r="C882" s="18"/>
      <c r="D882" s="19"/>
      <c r="E882" s="38">
        <f>IF(A882="advance - expended to date",0,IF(AND(A881="",A882&lt;&gt;""),"ERROR-MISSING RECORD TYPE ABOVE",IF(OR(A882="cash request - advance",A882="cash request - reimbursement"),SUMIF(B883:$B$1006,B882&amp;".*",E883:$E$1006),SUM(F882:AS882))))</f>
        <v>0</v>
      </c>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row>
    <row r="883" spans="1:45" x14ac:dyDescent="0.35">
      <c r="A883" s="10"/>
      <c r="B883" s="37" t="str">
        <f>IF(A882="","-",IF(A883="","←",IF(OR(A883="cash request - advance",A883="cash request - reimbursement"),SUM(COUNTIF($A$5:A882,"cash request - advance"),COUNTIF($A$5:A882,"cash request - reimbursement"))+1,IF(OR(A883&lt;&gt;"cash request - advance",A883&lt;&gt;"cash request - reimbursement"),B882+0.01&amp;"",))))</f>
        <v>-</v>
      </c>
      <c r="C883" s="18"/>
      <c r="D883" s="19"/>
      <c r="E883" s="38">
        <f>IF(A883="advance - expended to date",0,IF(AND(A882="",A883&lt;&gt;""),"ERROR-MISSING RECORD TYPE ABOVE",IF(OR(A883="cash request - advance",A883="cash request - reimbursement"),SUMIF(B884:$B$1006,B883&amp;".*",E884:$E$1006),SUM(F883:AS883))))</f>
        <v>0</v>
      </c>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row>
    <row r="884" spans="1:45" x14ac:dyDescent="0.35">
      <c r="A884" s="10"/>
      <c r="B884" s="37" t="str">
        <f>IF(A883="","-",IF(A884="","←",IF(OR(A884="cash request - advance",A884="cash request - reimbursement"),SUM(COUNTIF($A$5:A883,"cash request - advance"),COUNTIF($A$5:A883,"cash request - reimbursement"))+1,IF(OR(A884&lt;&gt;"cash request - advance",A884&lt;&gt;"cash request - reimbursement"),B883+0.01&amp;"",))))</f>
        <v>-</v>
      </c>
      <c r="C884" s="18"/>
      <c r="D884" s="19"/>
      <c r="E884" s="38">
        <f>IF(A884="advance - expended to date",0,IF(AND(A883="",A884&lt;&gt;""),"ERROR-MISSING RECORD TYPE ABOVE",IF(OR(A884="cash request - advance",A884="cash request - reimbursement"),SUMIF(B885:$B$1006,B884&amp;".*",E885:$E$1006),SUM(F884:AS884))))</f>
        <v>0</v>
      </c>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row>
    <row r="885" spans="1:45" x14ac:dyDescent="0.35">
      <c r="A885" s="10"/>
      <c r="B885" s="37" t="str">
        <f>IF(A884="","-",IF(A885="","←",IF(OR(A885="cash request - advance",A885="cash request - reimbursement"),SUM(COUNTIF($A$5:A884,"cash request - advance"),COUNTIF($A$5:A884,"cash request - reimbursement"))+1,IF(OR(A885&lt;&gt;"cash request - advance",A885&lt;&gt;"cash request - reimbursement"),B884+0.01&amp;"",))))</f>
        <v>-</v>
      </c>
      <c r="C885" s="18"/>
      <c r="D885" s="19"/>
      <c r="E885" s="38">
        <f>IF(A885="advance - expended to date",0,IF(AND(A884="",A885&lt;&gt;""),"ERROR-MISSING RECORD TYPE ABOVE",IF(OR(A885="cash request - advance",A885="cash request - reimbursement"),SUMIF(B886:$B$1006,B885&amp;".*",E886:$E$1006),SUM(F885:AS885))))</f>
        <v>0</v>
      </c>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row>
    <row r="886" spans="1:45" x14ac:dyDescent="0.35">
      <c r="A886" s="10"/>
      <c r="B886" s="37" t="str">
        <f>IF(A885="","-",IF(A886="","←",IF(OR(A886="cash request - advance",A886="cash request - reimbursement"),SUM(COUNTIF($A$5:A885,"cash request - advance"),COUNTIF($A$5:A885,"cash request - reimbursement"))+1,IF(OR(A886&lt;&gt;"cash request - advance",A886&lt;&gt;"cash request - reimbursement"),B885+0.01&amp;"",))))</f>
        <v>-</v>
      </c>
      <c r="C886" s="18"/>
      <c r="D886" s="19"/>
      <c r="E886" s="38">
        <f>IF(A886="advance - expended to date",0,IF(AND(A885="",A886&lt;&gt;""),"ERROR-MISSING RECORD TYPE ABOVE",IF(OR(A886="cash request - advance",A886="cash request - reimbursement"),SUMIF(B887:$B$1006,B886&amp;".*",E887:$E$1006),SUM(F886:AS886))))</f>
        <v>0</v>
      </c>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row>
    <row r="887" spans="1:45" x14ac:dyDescent="0.35">
      <c r="A887" s="10"/>
      <c r="B887" s="37" t="str">
        <f>IF(A886="","-",IF(A887="","←",IF(OR(A887="cash request - advance",A887="cash request - reimbursement"),SUM(COUNTIF($A$5:A886,"cash request - advance"),COUNTIF($A$5:A886,"cash request - reimbursement"))+1,IF(OR(A887&lt;&gt;"cash request - advance",A887&lt;&gt;"cash request - reimbursement"),B886+0.01&amp;"",))))</f>
        <v>-</v>
      </c>
      <c r="C887" s="18"/>
      <c r="D887" s="19"/>
      <c r="E887" s="38">
        <f>IF(A887="advance - expended to date",0,IF(AND(A886="",A887&lt;&gt;""),"ERROR-MISSING RECORD TYPE ABOVE",IF(OR(A887="cash request - advance",A887="cash request - reimbursement"),SUMIF(B888:$B$1006,B887&amp;".*",E888:$E$1006),SUM(F887:AS887))))</f>
        <v>0</v>
      </c>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row>
    <row r="888" spans="1:45" x14ac:dyDescent="0.35">
      <c r="A888" s="10"/>
      <c r="B888" s="37" t="str">
        <f>IF(A887="","-",IF(A888="","←",IF(OR(A888="cash request - advance",A888="cash request - reimbursement"),SUM(COUNTIF($A$5:A887,"cash request - advance"),COUNTIF($A$5:A887,"cash request - reimbursement"))+1,IF(OR(A888&lt;&gt;"cash request - advance",A888&lt;&gt;"cash request - reimbursement"),B887+0.01&amp;"",))))</f>
        <v>-</v>
      </c>
      <c r="C888" s="18"/>
      <c r="D888" s="19"/>
      <c r="E888" s="38">
        <f>IF(A888="advance - expended to date",0,IF(AND(A887="",A888&lt;&gt;""),"ERROR-MISSING RECORD TYPE ABOVE",IF(OR(A888="cash request - advance",A888="cash request - reimbursement"),SUMIF(B889:$B$1006,B888&amp;".*",E889:$E$1006),SUM(F888:AS888))))</f>
        <v>0</v>
      </c>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row>
    <row r="889" spans="1:45" x14ac:dyDescent="0.35">
      <c r="A889" s="10"/>
      <c r="B889" s="37" t="str">
        <f>IF(A888="","-",IF(A889="","←",IF(OR(A889="cash request - advance",A889="cash request - reimbursement"),SUM(COUNTIF($A$5:A888,"cash request - advance"),COUNTIF($A$5:A888,"cash request - reimbursement"))+1,IF(OR(A889&lt;&gt;"cash request - advance",A889&lt;&gt;"cash request - reimbursement"),B888+0.01&amp;"",))))</f>
        <v>-</v>
      </c>
      <c r="C889" s="18"/>
      <c r="D889" s="19"/>
      <c r="E889" s="38">
        <f>IF(A889="advance - expended to date",0,IF(AND(A888="",A889&lt;&gt;""),"ERROR-MISSING RECORD TYPE ABOVE",IF(OR(A889="cash request - advance",A889="cash request - reimbursement"),SUMIF(B890:$B$1006,B889&amp;".*",E890:$E$1006),SUM(F889:AS889))))</f>
        <v>0</v>
      </c>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row>
    <row r="890" spans="1:45" x14ac:dyDescent="0.35">
      <c r="A890" s="10"/>
      <c r="B890" s="37" t="str">
        <f>IF(A889="","-",IF(A890="","←",IF(OR(A890="cash request - advance",A890="cash request - reimbursement"),SUM(COUNTIF($A$5:A889,"cash request - advance"),COUNTIF($A$5:A889,"cash request - reimbursement"))+1,IF(OR(A890&lt;&gt;"cash request - advance",A890&lt;&gt;"cash request - reimbursement"),B889+0.01&amp;"",))))</f>
        <v>-</v>
      </c>
      <c r="C890" s="18"/>
      <c r="D890" s="19"/>
      <c r="E890" s="38">
        <f>IF(A890="advance - expended to date",0,IF(AND(A889="",A890&lt;&gt;""),"ERROR-MISSING RECORD TYPE ABOVE",IF(OR(A890="cash request - advance",A890="cash request - reimbursement"),SUMIF(B891:$B$1006,B890&amp;".*",E891:$E$1006),SUM(F890:AS890))))</f>
        <v>0</v>
      </c>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row>
    <row r="891" spans="1:45" x14ac:dyDescent="0.35">
      <c r="A891" s="10"/>
      <c r="B891" s="37" t="str">
        <f>IF(A890="","-",IF(A891="","←",IF(OR(A891="cash request - advance",A891="cash request - reimbursement"),SUM(COUNTIF($A$5:A890,"cash request - advance"),COUNTIF($A$5:A890,"cash request - reimbursement"))+1,IF(OR(A891&lt;&gt;"cash request - advance",A891&lt;&gt;"cash request - reimbursement"),B890+0.01&amp;"",))))</f>
        <v>-</v>
      </c>
      <c r="C891" s="18"/>
      <c r="D891" s="19"/>
      <c r="E891" s="38">
        <f>IF(A891="advance - expended to date",0,IF(AND(A890="",A891&lt;&gt;""),"ERROR-MISSING RECORD TYPE ABOVE",IF(OR(A891="cash request - advance",A891="cash request - reimbursement"),SUMIF(B892:$B$1006,B891&amp;".*",E892:$E$1006),SUM(F891:AS891))))</f>
        <v>0</v>
      </c>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row>
    <row r="892" spans="1:45" x14ac:dyDescent="0.35">
      <c r="A892" s="10"/>
      <c r="B892" s="37" t="str">
        <f>IF(A891="","-",IF(A892="","←",IF(OR(A892="cash request - advance",A892="cash request - reimbursement"),SUM(COUNTIF($A$5:A891,"cash request - advance"),COUNTIF($A$5:A891,"cash request - reimbursement"))+1,IF(OR(A892&lt;&gt;"cash request - advance",A892&lt;&gt;"cash request - reimbursement"),B891+0.01&amp;"",))))</f>
        <v>-</v>
      </c>
      <c r="C892" s="18"/>
      <c r="D892" s="19"/>
      <c r="E892" s="38">
        <f>IF(A892="advance - expended to date",0,IF(AND(A891="",A892&lt;&gt;""),"ERROR-MISSING RECORD TYPE ABOVE",IF(OR(A892="cash request - advance",A892="cash request - reimbursement"),SUMIF(B893:$B$1006,B892&amp;".*",E893:$E$1006),SUM(F892:AS892))))</f>
        <v>0</v>
      </c>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row>
    <row r="893" spans="1:45" x14ac:dyDescent="0.35">
      <c r="A893" s="10"/>
      <c r="B893" s="37" t="str">
        <f>IF(A892="","-",IF(A893="","←",IF(OR(A893="cash request - advance",A893="cash request - reimbursement"),SUM(COUNTIF($A$5:A892,"cash request - advance"),COUNTIF($A$5:A892,"cash request - reimbursement"))+1,IF(OR(A893&lt;&gt;"cash request - advance",A893&lt;&gt;"cash request - reimbursement"),B892+0.01&amp;"",))))</f>
        <v>-</v>
      </c>
      <c r="C893" s="18"/>
      <c r="D893" s="19"/>
      <c r="E893" s="38">
        <f>IF(A893="advance - expended to date",0,IF(AND(A892="",A893&lt;&gt;""),"ERROR-MISSING RECORD TYPE ABOVE",IF(OR(A893="cash request - advance",A893="cash request - reimbursement"),SUMIF(B894:$B$1006,B893&amp;".*",E894:$E$1006),SUM(F893:AS893))))</f>
        <v>0</v>
      </c>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row>
    <row r="894" spans="1:45" x14ac:dyDescent="0.35">
      <c r="A894" s="10"/>
      <c r="B894" s="37" t="str">
        <f>IF(A893="","-",IF(A894="","←",IF(OR(A894="cash request - advance",A894="cash request - reimbursement"),SUM(COUNTIF($A$5:A893,"cash request - advance"),COUNTIF($A$5:A893,"cash request - reimbursement"))+1,IF(OR(A894&lt;&gt;"cash request - advance",A894&lt;&gt;"cash request - reimbursement"),B893+0.01&amp;"",))))</f>
        <v>-</v>
      </c>
      <c r="C894" s="18"/>
      <c r="D894" s="19"/>
      <c r="E894" s="38">
        <f>IF(A894="advance - expended to date",0,IF(AND(A893="",A894&lt;&gt;""),"ERROR-MISSING RECORD TYPE ABOVE",IF(OR(A894="cash request - advance",A894="cash request - reimbursement"),SUMIF(B895:$B$1006,B894&amp;".*",E895:$E$1006),SUM(F894:AS894))))</f>
        <v>0</v>
      </c>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row>
    <row r="895" spans="1:45" x14ac:dyDescent="0.35">
      <c r="A895" s="10"/>
      <c r="B895" s="37" t="str">
        <f>IF(A894="","-",IF(A895="","←",IF(OR(A895="cash request - advance",A895="cash request - reimbursement"),SUM(COUNTIF($A$5:A894,"cash request - advance"),COUNTIF($A$5:A894,"cash request - reimbursement"))+1,IF(OR(A895&lt;&gt;"cash request - advance",A895&lt;&gt;"cash request - reimbursement"),B894+0.01&amp;"",))))</f>
        <v>-</v>
      </c>
      <c r="C895" s="18"/>
      <c r="D895" s="19"/>
      <c r="E895" s="38">
        <f>IF(A895="advance - expended to date",0,IF(AND(A894="",A895&lt;&gt;""),"ERROR-MISSING RECORD TYPE ABOVE",IF(OR(A895="cash request - advance",A895="cash request - reimbursement"),SUMIF(B896:$B$1006,B895&amp;".*",E896:$E$1006),SUM(F895:AS895))))</f>
        <v>0</v>
      </c>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row>
    <row r="896" spans="1:45" x14ac:dyDescent="0.35">
      <c r="A896" s="10"/>
      <c r="B896" s="37" t="str">
        <f>IF(A895="","-",IF(A896="","←",IF(OR(A896="cash request - advance",A896="cash request - reimbursement"),SUM(COUNTIF($A$5:A895,"cash request - advance"),COUNTIF($A$5:A895,"cash request - reimbursement"))+1,IF(OR(A896&lt;&gt;"cash request - advance",A896&lt;&gt;"cash request - reimbursement"),B895+0.01&amp;"",))))</f>
        <v>-</v>
      </c>
      <c r="C896" s="18"/>
      <c r="D896" s="19"/>
      <c r="E896" s="38">
        <f>IF(A896="advance - expended to date",0,IF(AND(A895="",A896&lt;&gt;""),"ERROR-MISSING RECORD TYPE ABOVE",IF(OR(A896="cash request - advance",A896="cash request - reimbursement"),SUMIF(B897:$B$1006,B896&amp;".*",E897:$E$1006),SUM(F896:AS896))))</f>
        <v>0</v>
      </c>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row>
    <row r="897" spans="1:45" x14ac:dyDescent="0.35">
      <c r="A897" s="10"/>
      <c r="B897" s="37" t="str">
        <f>IF(A896="","-",IF(A897="","←",IF(OR(A897="cash request - advance",A897="cash request - reimbursement"),SUM(COUNTIF($A$5:A896,"cash request - advance"),COUNTIF($A$5:A896,"cash request - reimbursement"))+1,IF(OR(A897&lt;&gt;"cash request - advance",A897&lt;&gt;"cash request - reimbursement"),B896+0.01&amp;"",))))</f>
        <v>-</v>
      </c>
      <c r="C897" s="18"/>
      <c r="D897" s="19"/>
      <c r="E897" s="38">
        <f>IF(A897="advance - expended to date",0,IF(AND(A896="",A897&lt;&gt;""),"ERROR-MISSING RECORD TYPE ABOVE",IF(OR(A897="cash request - advance",A897="cash request - reimbursement"),SUMIF(B898:$B$1006,B897&amp;".*",E898:$E$1006),SUM(F897:AS897))))</f>
        <v>0</v>
      </c>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row>
    <row r="898" spans="1:45" x14ac:dyDescent="0.35">
      <c r="A898" s="10"/>
      <c r="B898" s="37" t="str">
        <f>IF(A897="","-",IF(A898="","←",IF(OR(A898="cash request - advance",A898="cash request - reimbursement"),SUM(COUNTIF($A$5:A897,"cash request - advance"),COUNTIF($A$5:A897,"cash request - reimbursement"))+1,IF(OR(A898&lt;&gt;"cash request - advance",A898&lt;&gt;"cash request - reimbursement"),B897+0.01&amp;"",))))</f>
        <v>-</v>
      </c>
      <c r="C898" s="18"/>
      <c r="D898" s="19"/>
      <c r="E898" s="38">
        <f>IF(A898="advance - expended to date",0,IF(AND(A897="",A898&lt;&gt;""),"ERROR-MISSING RECORD TYPE ABOVE",IF(OR(A898="cash request - advance",A898="cash request - reimbursement"),SUMIF(B899:$B$1006,B898&amp;".*",E899:$E$1006),SUM(F898:AS898))))</f>
        <v>0</v>
      </c>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row>
    <row r="899" spans="1:45" x14ac:dyDescent="0.35">
      <c r="A899" s="10"/>
      <c r="B899" s="37" t="str">
        <f>IF(A898="","-",IF(A899="","←",IF(OR(A899="cash request - advance",A899="cash request - reimbursement"),SUM(COUNTIF($A$5:A898,"cash request - advance"),COUNTIF($A$5:A898,"cash request - reimbursement"))+1,IF(OR(A899&lt;&gt;"cash request - advance",A899&lt;&gt;"cash request - reimbursement"),B898+0.01&amp;"",))))</f>
        <v>-</v>
      </c>
      <c r="C899" s="18"/>
      <c r="D899" s="19"/>
      <c r="E899" s="38">
        <f>IF(A899="advance - expended to date",0,IF(AND(A898="",A899&lt;&gt;""),"ERROR-MISSING RECORD TYPE ABOVE",IF(OR(A899="cash request - advance",A899="cash request - reimbursement"),SUMIF(B900:$B$1006,B899&amp;".*",E900:$E$1006),SUM(F899:AS899))))</f>
        <v>0</v>
      </c>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row>
    <row r="900" spans="1:45" x14ac:dyDescent="0.35">
      <c r="A900" s="10"/>
      <c r="B900" s="37" t="str">
        <f>IF(A899="","-",IF(A900="","←",IF(OR(A900="cash request - advance",A900="cash request - reimbursement"),SUM(COUNTIF($A$5:A899,"cash request - advance"),COUNTIF($A$5:A899,"cash request - reimbursement"))+1,IF(OR(A900&lt;&gt;"cash request - advance",A900&lt;&gt;"cash request - reimbursement"),B899+0.01&amp;"",))))</f>
        <v>-</v>
      </c>
      <c r="C900" s="18"/>
      <c r="D900" s="19"/>
      <c r="E900" s="38">
        <f>IF(A900="advance - expended to date",0,IF(AND(A899="",A900&lt;&gt;""),"ERROR-MISSING RECORD TYPE ABOVE",IF(OR(A900="cash request - advance",A900="cash request - reimbursement"),SUMIF(B901:$B$1006,B900&amp;".*",E901:$E$1006),SUM(F900:AS900))))</f>
        <v>0</v>
      </c>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row>
    <row r="901" spans="1:45" x14ac:dyDescent="0.35">
      <c r="A901" s="10"/>
      <c r="B901" s="37" t="str">
        <f>IF(A900="","-",IF(A901="","←",IF(OR(A901="cash request - advance",A901="cash request - reimbursement"),SUM(COUNTIF($A$5:A900,"cash request - advance"),COUNTIF($A$5:A900,"cash request - reimbursement"))+1,IF(OR(A901&lt;&gt;"cash request - advance",A901&lt;&gt;"cash request - reimbursement"),B900+0.01&amp;"",))))</f>
        <v>-</v>
      </c>
      <c r="C901" s="18"/>
      <c r="D901" s="19"/>
      <c r="E901" s="38">
        <f>IF(A901="advance - expended to date",0,IF(AND(A900="",A901&lt;&gt;""),"ERROR-MISSING RECORD TYPE ABOVE",IF(OR(A901="cash request - advance",A901="cash request - reimbursement"),SUMIF(B902:$B$1006,B901&amp;".*",E902:$E$1006),SUM(F901:AS901))))</f>
        <v>0</v>
      </c>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row>
    <row r="902" spans="1:45" x14ac:dyDescent="0.35">
      <c r="A902" s="10"/>
      <c r="B902" s="37" t="str">
        <f>IF(A901="","-",IF(A902="","←",IF(OR(A902="cash request - advance",A902="cash request - reimbursement"),SUM(COUNTIF($A$5:A901,"cash request - advance"),COUNTIF($A$5:A901,"cash request - reimbursement"))+1,IF(OR(A902&lt;&gt;"cash request - advance",A902&lt;&gt;"cash request - reimbursement"),B901+0.01&amp;"",))))</f>
        <v>-</v>
      </c>
      <c r="C902" s="18"/>
      <c r="D902" s="19"/>
      <c r="E902" s="38">
        <f>IF(A902="advance - expended to date",0,IF(AND(A901="",A902&lt;&gt;""),"ERROR-MISSING RECORD TYPE ABOVE",IF(OR(A902="cash request - advance",A902="cash request - reimbursement"),SUMIF(B903:$B$1006,B902&amp;".*",E903:$E$1006),SUM(F902:AS902))))</f>
        <v>0</v>
      </c>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row>
    <row r="903" spans="1:45" x14ac:dyDescent="0.35">
      <c r="A903" s="10"/>
      <c r="B903" s="37" t="str">
        <f>IF(A902="","-",IF(A903="","←",IF(OR(A903="cash request - advance",A903="cash request - reimbursement"),SUM(COUNTIF($A$5:A902,"cash request - advance"),COUNTIF($A$5:A902,"cash request - reimbursement"))+1,IF(OR(A903&lt;&gt;"cash request - advance",A903&lt;&gt;"cash request - reimbursement"),B902+0.01&amp;"",))))</f>
        <v>-</v>
      </c>
      <c r="C903" s="18"/>
      <c r="D903" s="19"/>
      <c r="E903" s="38">
        <f>IF(A903="advance - expended to date",0,IF(AND(A902="",A903&lt;&gt;""),"ERROR-MISSING RECORD TYPE ABOVE",IF(OR(A903="cash request - advance",A903="cash request - reimbursement"),SUMIF(B904:$B$1006,B903&amp;".*",E904:$E$1006),SUM(F903:AS903))))</f>
        <v>0</v>
      </c>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row>
    <row r="904" spans="1:45" x14ac:dyDescent="0.35">
      <c r="A904" s="10"/>
      <c r="B904" s="37" t="str">
        <f>IF(A903="","-",IF(A904="","←",IF(OR(A904="cash request - advance",A904="cash request - reimbursement"),SUM(COUNTIF($A$5:A903,"cash request - advance"),COUNTIF($A$5:A903,"cash request - reimbursement"))+1,IF(OR(A904&lt;&gt;"cash request - advance",A904&lt;&gt;"cash request - reimbursement"),B903+0.01&amp;"",))))</f>
        <v>-</v>
      </c>
      <c r="C904" s="18"/>
      <c r="D904" s="19"/>
      <c r="E904" s="38">
        <f>IF(A904="advance - expended to date",0,IF(AND(A903="",A904&lt;&gt;""),"ERROR-MISSING RECORD TYPE ABOVE",IF(OR(A904="cash request - advance",A904="cash request - reimbursement"),SUMIF(B905:$B$1006,B904&amp;".*",E905:$E$1006),SUM(F904:AS904))))</f>
        <v>0</v>
      </c>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row>
    <row r="905" spans="1:45" x14ac:dyDescent="0.35">
      <c r="A905" s="10"/>
      <c r="B905" s="37" t="str">
        <f>IF(A904="","-",IF(A905="","←",IF(OR(A905="cash request - advance",A905="cash request - reimbursement"),SUM(COUNTIF($A$5:A904,"cash request - advance"),COUNTIF($A$5:A904,"cash request - reimbursement"))+1,IF(OR(A905&lt;&gt;"cash request - advance",A905&lt;&gt;"cash request - reimbursement"),B904+0.01&amp;"",))))</f>
        <v>-</v>
      </c>
      <c r="C905" s="18"/>
      <c r="D905" s="19"/>
      <c r="E905" s="38">
        <f>IF(A905="advance - expended to date",0,IF(AND(A904="",A905&lt;&gt;""),"ERROR-MISSING RECORD TYPE ABOVE",IF(OR(A905="cash request - advance",A905="cash request - reimbursement"),SUMIF(B906:$B$1006,B905&amp;".*",E906:$E$1006),SUM(F905:AS905))))</f>
        <v>0</v>
      </c>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row>
    <row r="906" spans="1:45" x14ac:dyDescent="0.35">
      <c r="A906" s="10"/>
      <c r="B906" s="37" t="str">
        <f>IF(A905="","-",IF(A906="","←",IF(OR(A906="cash request - advance",A906="cash request - reimbursement"),SUM(COUNTIF($A$5:A905,"cash request - advance"),COUNTIF($A$5:A905,"cash request - reimbursement"))+1,IF(OR(A906&lt;&gt;"cash request - advance",A906&lt;&gt;"cash request - reimbursement"),B905+0.01&amp;"",))))</f>
        <v>-</v>
      </c>
      <c r="C906" s="18"/>
      <c r="D906" s="19"/>
      <c r="E906" s="38">
        <f>IF(A906="advance - expended to date",0,IF(AND(A905="",A906&lt;&gt;""),"ERROR-MISSING RECORD TYPE ABOVE",IF(OR(A906="cash request - advance",A906="cash request - reimbursement"),SUMIF(B907:$B$1006,B906&amp;".*",E907:$E$1006),SUM(F906:AS906))))</f>
        <v>0</v>
      </c>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row>
    <row r="907" spans="1:45" x14ac:dyDescent="0.35">
      <c r="A907" s="10"/>
      <c r="B907" s="37" t="str">
        <f>IF(A906="","-",IF(A907="","←",IF(OR(A907="cash request - advance",A907="cash request - reimbursement"),SUM(COUNTIF($A$5:A906,"cash request - advance"),COUNTIF($A$5:A906,"cash request - reimbursement"))+1,IF(OR(A907&lt;&gt;"cash request - advance",A907&lt;&gt;"cash request - reimbursement"),B906+0.01&amp;"",))))</f>
        <v>-</v>
      </c>
      <c r="C907" s="18"/>
      <c r="D907" s="19"/>
      <c r="E907" s="38">
        <f>IF(A907="advance - expended to date",0,IF(AND(A906="",A907&lt;&gt;""),"ERROR-MISSING RECORD TYPE ABOVE",IF(OR(A907="cash request - advance",A907="cash request - reimbursement"),SUMIF(B908:$B$1006,B907&amp;".*",E908:$E$1006),SUM(F907:AS907))))</f>
        <v>0</v>
      </c>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row>
    <row r="908" spans="1:45" x14ac:dyDescent="0.35">
      <c r="A908" s="10"/>
      <c r="B908" s="37" t="str">
        <f>IF(A907="","-",IF(A908="","←",IF(OR(A908="cash request - advance",A908="cash request - reimbursement"),SUM(COUNTIF($A$5:A907,"cash request - advance"),COUNTIF($A$5:A907,"cash request - reimbursement"))+1,IF(OR(A908&lt;&gt;"cash request - advance",A908&lt;&gt;"cash request - reimbursement"),B907+0.01&amp;"",))))</f>
        <v>-</v>
      </c>
      <c r="C908" s="18"/>
      <c r="D908" s="19"/>
      <c r="E908" s="38">
        <f>IF(A908="advance - expended to date",0,IF(AND(A907="",A908&lt;&gt;""),"ERROR-MISSING RECORD TYPE ABOVE",IF(OR(A908="cash request - advance",A908="cash request - reimbursement"),SUMIF(B909:$B$1006,B908&amp;".*",E909:$E$1006),SUM(F908:AS908))))</f>
        <v>0</v>
      </c>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row>
    <row r="909" spans="1:45" x14ac:dyDescent="0.35">
      <c r="A909" s="10"/>
      <c r="B909" s="37" t="str">
        <f>IF(A908="","-",IF(A909="","←",IF(OR(A909="cash request - advance",A909="cash request - reimbursement"),SUM(COUNTIF($A$5:A908,"cash request - advance"),COUNTIF($A$5:A908,"cash request - reimbursement"))+1,IF(OR(A909&lt;&gt;"cash request - advance",A909&lt;&gt;"cash request - reimbursement"),B908+0.01&amp;"",))))</f>
        <v>-</v>
      </c>
      <c r="C909" s="18"/>
      <c r="D909" s="19"/>
      <c r="E909" s="38">
        <f>IF(A909="advance - expended to date",0,IF(AND(A908="",A909&lt;&gt;""),"ERROR-MISSING RECORD TYPE ABOVE",IF(OR(A909="cash request - advance",A909="cash request - reimbursement"),SUMIF(B910:$B$1006,B909&amp;".*",E910:$E$1006),SUM(F909:AS909))))</f>
        <v>0</v>
      </c>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row>
    <row r="910" spans="1:45" x14ac:dyDescent="0.35">
      <c r="A910" s="10"/>
      <c r="B910" s="37" t="str">
        <f>IF(A909="","-",IF(A910="","←",IF(OR(A910="cash request - advance",A910="cash request - reimbursement"),SUM(COUNTIF($A$5:A909,"cash request - advance"),COUNTIF($A$5:A909,"cash request - reimbursement"))+1,IF(OR(A910&lt;&gt;"cash request - advance",A910&lt;&gt;"cash request - reimbursement"),B909+0.01&amp;"",))))</f>
        <v>-</v>
      </c>
      <c r="C910" s="18"/>
      <c r="D910" s="19"/>
      <c r="E910" s="38">
        <f>IF(A910="advance - expended to date",0,IF(AND(A909="",A910&lt;&gt;""),"ERROR-MISSING RECORD TYPE ABOVE",IF(OR(A910="cash request - advance",A910="cash request - reimbursement"),SUMIF(B911:$B$1006,B910&amp;".*",E911:$E$1006),SUM(F910:AS910))))</f>
        <v>0</v>
      </c>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row>
    <row r="911" spans="1:45" x14ac:dyDescent="0.35">
      <c r="A911" s="10"/>
      <c r="B911" s="37" t="str">
        <f>IF(A910="","-",IF(A911="","←",IF(OR(A911="cash request - advance",A911="cash request - reimbursement"),SUM(COUNTIF($A$5:A910,"cash request - advance"),COUNTIF($A$5:A910,"cash request - reimbursement"))+1,IF(OR(A911&lt;&gt;"cash request - advance",A911&lt;&gt;"cash request - reimbursement"),B910+0.01&amp;"",))))</f>
        <v>-</v>
      </c>
      <c r="C911" s="18"/>
      <c r="D911" s="19"/>
      <c r="E911" s="38">
        <f>IF(A911="advance - expended to date",0,IF(AND(A910="",A911&lt;&gt;""),"ERROR-MISSING RECORD TYPE ABOVE",IF(OR(A911="cash request - advance",A911="cash request - reimbursement"),SUMIF(B912:$B$1006,B911&amp;".*",E912:$E$1006),SUM(F911:AS911))))</f>
        <v>0</v>
      </c>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row>
    <row r="912" spans="1:45" x14ac:dyDescent="0.35">
      <c r="A912" s="10"/>
      <c r="B912" s="37" t="str">
        <f>IF(A911="","-",IF(A912="","←",IF(OR(A912="cash request - advance",A912="cash request - reimbursement"),SUM(COUNTIF($A$5:A911,"cash request - advance"),COUNTIF($A$5:A911,"cash request - reimbursement"))+1,IF(OR(A912&lt;&gt;"cash request - advance",A912&lt;&gt;"cash request - reimbursement"),B911+0.01&amp;"",))))</f>
        <v>-</v>
      </c>
      <c r="C912" s="18"/>
      <c r="D912" s="19"/>
      <c r="E912" s="38">
        <f>IF(A912="advance - expended to date",0,IF(AND(A911="",A912&lt;&gt;""),"ERROR-MISSING RECORD TYPE ABOVE",IF(OR(A912="cash request - advance",A912="cash request - reimbursement"),SUMIF(B913:$B$1006,B912&amp;".*",E913:$E$1006),SUM(F912:AS912))))</f>
        <v>0</v>
      </c>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row>
    <row r="913" spans="1:45" x14ac:dyDescent="0.35">
      <c r="A913" s="10"/>
      <c r="B913" s="37" t="str">
        <f>IF(A912="","-",IF(A913="","←",IF(OR(A913="cash request - advance",A913="cash request - reimbursement"),SUM(COUNTIF($A$5:A912,"cash request - advance"),COUNTIF($A$5:A912,"cash request - reimbursement"))+1,IF(OR(A913&lt;&gt;"cash request - advance",A913&lt;&gt;"cash request - reimbursement"),B912+0.01&amp;"",))))</f>
        <v>-</v>
      </c>
      <c r="C913" s="18"/>
      <c r="D913" s="19"/>
      <c r="E913" s="38">
        <f>IF(A913="advance - expended to date",0,IF(AND(A912="",A913&lt;&gt;""),"ERROR-MISSING RECORD TYPE ABOVE",IF(OR(A913="cash request - advance",A913="cash request - reimbursement"),SUMIF(B914:$B$1006,B913&amp;".*",E914:$E$1006),SUM(F913:AS913))))</f>
        <v>0</v>
      </c>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row>
    <row r="914" spans="1:45" x14ac:dyDescent="0.35">
      <c r="A914" s="10"/>
      <c r="B914" s="37" t="str">
        <f>IF(A913="","-",IF(A914="","←",IF(OR(A914="cash request - advance",A914="cash request - reimbursement"),SUM(COUNTIF($A$5:A913,"cash request - advance"),COUNTIF($A$5:A913,"cash request - reimbursement"))+1,IF(OR(A914&lt;&gt;"cash request - advance",A914&lt;&gt;"cash request - reimbursement"),B913+0.01&amp;"",))))</f>
        <v>-</v>
      </c>
      <c r="C914" s="18"/>
      <c r="D914" s="19"/>
      <c r="E914" s="38">
        <f>IF(A914="advance - expended to date",0,IF(AND(A913="",A914&lt;&gt;""),"ERROR-MISSING RECORD TYPE ABOVE",IF(OR(A914="cash request - advance",A914="cash request - reimbursement"),SUMIF(B915:$B$1006,B914&amp;".*",E915:$E$1006),SUM(F914:AS914))))</f>
        <v>0</v>
      </c>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row>
    <row r="915" spans="1:45" x14ac:dyDescent="0.35">
      <c r="A915" s="10"/>
      <c r="B915" s="37" t="str">
        <f>IF(A914="","-",IF(A915="","←",IF(OR(A915="cash request - advance",A915="cash request - reimbursement"),SUM(COUNTIF($A$5:A914,"cash request - advance"),COUNTIF($A$5:A914,"cash request - reimbursement"))+1,IF(OR(A915&lt;&gt;"cash request - advance",A915&lt;&gt;"cash request - reimbursement"),B914+0.01&amp;"",))))</f>
        <v>-</v>
      </c>
      <c r="C915" s="18"/>
      <c r="D915" s="19"/>
      <c r="E915" s="38">
        <f>IF(A915="advance - expended to date",0,IF(AND(A914="",A915&lt;&gt;""),"ERROR-MISSING RECORD TYPE ABOVE",IF(OR(A915="cash request - advance",A915="cash request - reimbursement"),SUMIF(B916:$B$1006,B915&amp;".*",E916:$E$1006),SUM(F915:AS915))))</f>
        <v>0</v>
      </c>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row>
    <row r="916" spans="1:45" x14ac:dyDescent="0.35">
      <c r="A916" s="10"/>
      <c r="B916" s="37" t="str">
        <f>IF(A915="","-",IF(A916="","←",IF(OR(A916="cash request - advance",A916="cash request - reimbursement"),SUM(COUNTIF($A$5:A915,"cash request - advance"),COUNTIF($A$5:A915,"cash request - reimbursement"))+1,IF(OR(A916&lt;&gt;"cash request - advance",A916&lt;&gt;"cash request - reimbursement"),B915+0.01&amp;"",))))</f>
        <v>-</v>
      </c>
      <c r="C916" s="18"/>
      <c r="D916" s="19"/>
      <c r="E916" s="38">
        <f>IF(A916="advance - expended to date",0,IF(AND(A915="",A916&lt;&gt;""),"ERROR-MISSING RECORD TYPE ABOVE",IF(OR(A916="cash request - advance",A916="cash request - reimbursement"),SUMIF(B917:$B$1006,B916&amp;".*",E917:$E$1006),SUM(F916:AS916))))</f>
        <v>0</v>
      </c>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row>
    <row r="917" spans="1:45" x14ac:dyDescent="0.35">
      <c r="A917" s="10"/>
      <c r="B917" s="37" t="str">
        <f>IF(A916="","-",IF(A917="","←",IF(OR(A917="cash request - advance",A917="cash request - reimbursement"),SUM(COUNTIF($A$5:A916,"cash request - advance"),COUNTIF($A$5:A916,"cash request - reimbursement"))+1,IF(OR(A917&lt;&gt;"cash request - advance",A917&lt;&gt;"cash request - reimbursement"),B916+0.01&amp;"",))))</f>
        <v>-</v>
      </c>
      <c r="C917" s="18"/>
      <c r="D917" s="19"/>
      <c r="E917" s="38">
        <f>IF(A917="advance - expended to date",0,IF(AND(A916="",A917&lt;&gt;""),"ERROR-MISSING RECORD TYPE ABOVE",IF(OR(A917="cash request - advance",A917="cash request - reimbursement"),SUMIF(B918:$B$1006,B917&amp;".*",E918:$E$1006),SUM(F917:AS917))))</f>
        <v>0</v>
      </c>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row>
    <row r="918" spans="1:45" x14ac:dyDescent="0.35">
      <c r="A918" s="10"/>
      <c r="B918" s="37" t="str">
        <f>IF(A917="","-",IF(A918="","←",IF(OR(A918="cash request - advance",A918="cash request - reimbursement"),SUM(COUNTIF($A$5:A917,"cash request - advance"),COUNTIF($A$5:A917,"cash request - reimbursement"))+1,IF(OR(A918&lt;&gt;"cash request - advance",A918&lt;&gt;"cash request - reimbursement"),B917+0.01&amp;"",))))</f>
        <v>-</v>
      </c>
      <c r="C918" s="18"/>
      <c r="D918" s="19"/>
      <c r="E918" s="38">
        <f>IF(A918="advance - expended to date",0,IF(AND(A917="",A918&lt;&gt;""),"ERROR-MISSING RECORD TYPE ABOVE",IF(OR(A918="cash request - advance",A918="cash request - reimbursement"),SUMIF(B919:$B$1006,B918&amp;".*",E919:$E$1006),SUM(F918:AS918))))</f>
        <v>0</v>
      </c>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row>
    <row r="919" spans="1:45" x14ac:dyDescent="0.35">
      <c r="A919" s="10"/>
      <c r="B919" s="37" t="str">
        <f>IF(A918="","-",IF(A919="","←",IF(OR(A919="cash request - advance",A919="cash request - reimbursement"),SUM(COUNTIF($A$5:A918,"cash request - advance"),COUNTIF($A$5:A918,"cash request - reimbursement"))+1,IF(OR(A919&lt;&gt;"cash request - advance",A919&lt;&gt;"cash request - reimbursement"),B918+0.01&amp;"",))))</f>
        <v>-</v>
      </c>
      <c r="C919" s="18"/>
      <c r="D919" s="19"/>
      <c r="E919" s="38">
        <f>IF(A919="advance - expended to date",0,IF(AND(A918="",A919&lt;&gt;""),"ERROR-MISSING RECORD TYPE ABOVE",IF(OR(A919="cash request - advance",A919="cash request - reimbursement"),SUMIF(B920:$B$1006,B919&amp;".*",E920:$E$1006),SUM(F919:AS919))))</f>
        <v>0</v>
      </c>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row>
    <row r="920" spans="1:45" x14ac:dyDescent="0.35">
      <c r="A920" s="10"/>
      <c r="B920" s="37" t="str">
        <f>IF(A919="","-",IF(A920="","←",IF(OR(A920="cash request - advance",A920="cash request - reimbursement"),SUM(COUNTIF($A$5:A919,"cash request - advance"),COUNTIF($A$5:A919,"cash request - reimbursement"))+1,IF(OR(A920&lt;&gt;"cash request - advance",A920&lt;&gt;"cash request - reimbursement"),B919+0.01&amp;"",))))</f>
        <v>-</v>
      </c>
      <c r="C920" s="18"/>
      <c r="D920" s="19"/>
      <c r="E920" s="38">
        <f>IF(A920="advance - expended to date",0,IF(AND(A919="",A920&lt;&gt;""),"ERROR-MISSING RECORD TYPE ABOVE",IF(OR(A920="cash request - advance",A920="cash request - reimbursement"),SUMIF(B921:$B$1006,B920&amp;".*",E921:$E$1006),SUM(F920:AS920))))</f>
        <v>0</v>
      </c>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row>
    <row r="921" spans="1:45" x14ac:dyDescent="0.35">
      <c r="A921" s="10"/>
      <c r="B921" s="37" t="str">
        <f>IF(A920="","-",IF(A921="","←",IF(OR(A921="cash request - advance",A921="cash request - reimbursement"),SUM(COUNTIF($A$5:A920,"cash request - advance"),COUNTIF($A$5:A920,"cash request - reimbursement"))+1,IF(OR(A921&lt;&gt;"cash request - advance",A921&lt;&gt;"cash request - reimbursement"),B920+0.01&amp;"",))))</f>
        <v>-</v>
      </c>
      <c r="C921" s="18"/>
      <c r="D921" s="19"/>
      <c r="E921" s="38">
        <f>IF(A921="advance - expended to date",0,IF(AND(A920="",A921&lt;&gt;""),"ERROR-MISSING RECORD TYPE ABOVE",IF(OR(A921="cash request - advance",A921="cash request - reimbursement"),SUMIF(B922:$B$1006,B921&amp;".*",E922:$E$1006),SUM(F921:AS921))))</f>
        <v>0</v>
      </c>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row>
    <row r="922" spans="1:45" x14ac:dyDescent="0.35">
      <c r="A922" s="10"/>
      <c r="B922" s="37" t="str">
        <f>IF(A921="","-",IF(A922="","←",IF(OR(A922="cash request - advance",A922="cash request - reimbursement"),SUM(COUNTIF($A$5:A921,"cash request - advance"),COUNTIF($A$5:A921,"cash request - reimbursement"))+1,IF(OR(A922&lt;&gt;"cash request - advance",A922&lt;&gt;"cash request - reimbursement"),B921+0.01&amp;"",))))</f>
        <v>-</v>
      </c>
      <c r="C922" s="18"/>
      <c r="D922" s="19"/>
      <c r="E922" s="38">
        <f>IF(A922="advance - expended to date",0,IF(AND(A921="",A922&lt;&gt;""),"ERROR-MISSING RECORD TYPE ABOVE",IF(OR(A922="cash request - advance",A922="cash request - reimbursement"),SUMIF(B923:$B$1006,B922&amp;".*",E923:$E$1006),SUM(F922:AS922))))</f>
        <v>0</v>
      </c>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row>
    <row r="923" spans="1:45" x14ac:dyDescent="0.35">
      <c r="A923" s="10"/>
      <c r="B923" s="37" t="str">
        <f>IF(A922="","-",IF(A923="","←",IF(OR(A923="cash request - advance",A923="cash request - reimbursement"),SUM(COUNTIF($A$5:A922,"cash request - advance"),COUNTIF($A$5:A922,"cash request - reimbursement"))+1,IF(OR(A923&lt;&gt;"cash request - advance",A923&lt;&gt;"cash request - reimbursement"),B922+0.01&amp;"",))))</f>
        <v>-</v>
      </c>
      <c r="C923" s="18"/>
      <c r="D923" s="19"/>
      <c r="E923" s="38">
        <f>IF(A923="advance - expended to date",0,IF(AND(A922="",A923&lt;&gt;""),"ERROR-MISSING RECORD TYPE ABOVE",IF(OR(A923="cash request - advance",A923="cash request - reimbursement"),SUMIF(B924:$B$1006,B923&amp;".*",E924:$E$1006),SUM(F923:AS923))))</f>
        <v>0</v>
      </c>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row>
    <row r="924" spans="1:45" x14ac:dyDescent="0.35">
      <c r="A924" s="10"/>
      <c r="B924" s="37" t="str">
        <f>IF(A923="","-",IF(A924="","←",IF(OR(A924="cash request - advance",A924="cash request - reimbursement"),SUM(COUNTIF($A$5:A923,"cash request - advance"),COUNTIF($A$5:A923,"cash request - reimbursement"))+1,IF(OR(A924&lt;&gt;"cash request - advance",A924&lt;&gt;"cash request - reimbursement"),B923+0.01&amp;"",))))</f>
        <v>-</v>
      </c>
      <c r="C924" s="18"/>
      <c r="D924" s="19"/>
      <c r="E924" s="38">
        <f>IF(A924="advance - expended to date",0,IF(AND(A923="",A924&lt;&gt;""),"ERROR-MISSING RECORD TYPE ABOVE",IF(OR(A924="cash request - advance",A924="cash request - reimbursement"),SUMIF(B925:$B$1006,B924&amp;".*",E925:$E$1006),SUM(F924:AS924))))</f>
        <v>0</v>
      </c>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row>
    <row r="925" spans="1:45" x14ac:dyDescent="0.35">
      <c r="A925" s="10"/>
      <c r="B925" s="37" t="str">
        <f>IF(A924="","-",IF(A925="","←",IF(OR(A925="cash request - advance",A925="cash request - reimbursement"),SUM(COUNTIF($A$5:A924,"cash request - advance"),COUNTIF($A$5:A924,"cash request - reimbursement"))+1,IF(OR(A925&lt;&gt;"cash request - advance",A925&lt;&gt;"cash request - reimbursement"),B924+0.01&amp;"",))))</f>
        <v>-</v>
      </c>
      <c r="C925" s="18"/>
      <c r="D925" s="19"/>
      <c r="E925" s="38">
        <f>IF(A925="advance - expended to date",0,IF(AND(A924="",A925&lt;&gt;""),"ERROR-MISSING RECORD TYPE ABOVE",IF(OR(A925="cash request - advance",A925="cash request - reimbursement"),SUMIF(B926:$B$1006,B925&amp;".*",E926:$E$1006),SUM(F925:AS925))))</f>
        <v>0</v>
      </c>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row>
    <row r="926" spans="1:45" x14ac:dyDescent="0.35">
      <c r="A926" s="10"/>
      <c r="B926" s="37" t="str">
        <f>IF(A925="","-",IF(A926="","←",IF(OR(A926="cash request - advance",A926="cash request - reimbursement"),SUM(COUNTIF($A$5:A925,"cash request - advance"),COUNTIF($A$5:A925,"cash request - reimbursement"))+1,IF(OR(A926&lt;&gt;"cash request - advance",A926&lt;&gt;"cash request - reimbursement"),B925+0.01&amp;"",))))</f>
        <v>-</v>
      </c>
      <c r="C926" s="18"/>
      <c r="D926" s="19"/>
      <c r="E926" s="38">
        <f>IF(A926="advance - expended to date",0,IF(AND(A925="",A926&lt;&gt;""),"ERROR-MISSING RECORD TYPE ABOVE",IF(OR(A926="cash request - advance",A926="cash request - reimbursement"),SUMIF(B927:$B$1006,B926&amp;".*",E927:$E$1006),SUM(F926:AS926))))</f>
        <v>0</v>
      </c>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row>
    <row r="927" spans="1:45" x14ac:dyDescent="0.35">
      <c r="A927" s="10"/>
      <c r="B927" s="37" t="str">
        <f>IF(A926="","-",IF(A927="","←",IF(OR(A927="cash request - advance",A927="cash request - reimbursement"),SUM(COUNTIF($A$5:A926,"cash request - advance"),COUNTIF($A$5:A926,"cash request - reimbursement"))+1,IF(OR(A927&lt;&gt;"cash request - advance",A927&lt;&gt;"cash request - reimbursement"),B926+0.01&amp;"",))))</f>
        <v>-</v>
      </c>
      <c r="C927" s="18"/>
      <c r="D927" s="19"/>
      <c r="E927" s="38">
        <f>IF(A927="advance - expended to date",0,IF(AND(A926="",A927&lt;&gt;""),"ERROR-MISSING RECORD TYPE ABOVE",IF(OR(A927="cash request - advance",A927="cash request - reimbursement"),SUMIF(B928:$B$1006,B927&amp;".*",E928:$E$1006),SUM(F927:AS927))))</f>
        <v>0</v>
      </c>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row>
    <row r="928" spans="1:45" x14ac:dyDescent="0.35">
      <c r="A928" s="10"/>
      <c r="B928" s="37" t="str">
        <f>IF(A927="","-",IF(A928="","←",IF(OR(A928="cash request - advance",A928="cash request - reimbursement"),SUM(COUNTIF($A$5:A927,"cash request - advance"),COUNTIF($A$5:A927,"cash request - reimbursement"))+1,IF(OR(A928&lt;&gt;"cash request - advance",A928&lt;&gt;"cash request - reimbursement"),B927+0.01&amp;"",))))</f>
        <v>-</v>
      </c>
      <c r="C928" s="18"/>
      <c r="D928" s="19"/>
      <c r="E928" s="38">
        <f>IF(A928="advance - expended to date",0,IF(AND(A927="",A928&lt;&gt;""),"ERROR-MISSING RECORD TYPE ABOVE",IF(OR(A928="cash request - advance",A928="cash request - reimbursement"),SUMIF(B929:$B$1006,B928&amp;".*",E929:$E$1006),SUM(F928:AS928))))</f>
        <v>0</v>
      </c>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row>
    <row r="929" spans="1:45" x14ac:dyDescent="0.35">
      <c r="A929" s="10"/>
      <c r="B929" s="37" t="str">
        <f>IF(A928="","-",IF(A929="","←",IF(OR(A929="cash request - advance",A929="cash request - reimbursement"),SUM(COUNTIF($A$5:A928,"cash request - advance"),COUNTIF($A$5:A928,"cash request - reimbursement"))+1,IF(OR(A929&lt;&gt;"cash request - advance",A929&lt;&gt;"cash request - reimbursement"),B928+0.01&amp;"",))))</f>
        <v>-</v>
      </c>
      <c r="C929" s="18"/>
      <c r="D929" s="19"/>
      <c r="E929" s="38">
        <f>IF(A929="advance - expended to date",0,IF(AND(A928="",A929&lt;&gt;""),"ERROR-MISSING RECORD TYPE ABOVE",IF(OR(A929="cash request - advance",A929="cash request - reimbursement"),SUMIF(B930:$B$1006,B929&amp;".*",E930:$E$1006),SUM(F929:AS929))))</f>
        <v>0</v>
      </c>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row>
    <row r="930" spans="1:45" x14ac:dyDescent="0.35">
      <c r="A930" s="10"/>
      <c r="B930" s="37" t="str">
        <f>IF(A929="","-",IF(A930="","←",IF(OR(A930="cash request - advance",A930="cash request - reimbursement"),SUM(COUNTIF($A$5:A929,"cash request - advance"),COUNTIF($A$5:A929,"cash request - reimbursement"))+1,IF(OR(A930&lt;&gt;"cash request - advance",A930&lt;&gt;"cash request - reimbursement"),B929+0.01&amp;"",))))</f>
        <v>-</v>
      </c>
      <c r="C930" s="18"/>
      <c r="D930" s="19"/>
      <c r="E930" s="38">
        <f>IF(A930="advance - expended to date",0,IF(AND(A929="",A930&lt;&gt;""),"ERROR-MISSING RECORD TYPE ABOVE",IF(OR(A930="cash request - advance",A930="cash request - reimbursement"),SUMIF(B931:$B$1006,B930&amp;".*",E931:$E$1006),SUM(F930:AS930))))</f>
        <v>0</v>
      </c>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row>
    <row r="931" spans="1:45" x14ac:dyDescent="0.35">
      <c r="A931" s="10"/>
      <c r="B931" s="37" t="str">
        <f>IF(A930="","-",IF(A931="","←",IF(OR(A931="cash request - advance",A931="cash request - reimbursement"),SUM(COUNTIF($A$5:A930,"cash request - advance"),COUNTIF($A$5:A930,"cash request - reimbursement"))+1,IF(OR(A931&lt;&gt;"cash request - advance",A931&lt;&gt;"cash request - reimbursement"),B930+0.01&amp;"",))))</f>
        <v>-</v>
      </c>
      <c r="C931" s="18"/>
      <c r="D931" s="19"/>
      <c r="E931" s="38">
        <f>IF(A931="advance - expended to date",0,IF(AND(A930="",A931&lt;&gt;""),"ERROR-MISSING RECORD TYPE ABOVE",IF(OR(A931="cash request - advance",A931="cash request - reimbursement"),SUMIF(B932:$B$1006,B931&amp;".*",E932:$E$1006),SUM(F931:AS931))))</f>
        <v>0</v>
      </c>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row>
    <row r="932" spans="1:45" x14ac:dyDescent="0.35">
      <c r="A932" s="10"/>
      <c r="B932" s="37" t="str">
        <f>IF(A931="","-",IF(A932="","←",IF(OR(A932="cash request - advance",A932="cash request - reimbursement"),SUM(COUNTIF($A$5:A931,"cash request - advance"),COUNTIF($A$5:A931,"cash request - reimbursement"))+1,IF(OR(A932&lt;&gt;"cash request - advance",A932&lt;&gt;"cash request - reimbursement"),B931+0.01&amp;"",))))</f>
        <v>-</v>
      </c>
      <c r="C932" s="18"/>
      <c r="D932" s="19"/>
      <c r="E932" s="38">
        <f>IF(A932="advance - expended to date",0,IF(AND(A931="",A932&lt;&gt;""),"ERROR-MISSING RECORD TYPE ABOVE",IF(OR(A932="cash request - advance",A932="cash request - reimbursement"),SUMIF(B933:$B$1006,B932&amp;".*",E933:$E$1006),SUM(F932:AS932))))</f>
        <v>0</v>
      </c>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row>
    <row r="933" spans="1:45" x14ac:dyDescent="0.35">
      <c r="A933" s="10"/>
      <c r="B933" s="37" t="str">
        <f>IF(A932="","-",IF(A933="","←",IF(OR(A933="cash request - advance",A933="cash request - reimbursement"),SUM(COUNTIF($A$5:A932,"cash request - advance"),COUNTIF($A$5:A932,"cash request - reimbursement"))+1,IF(OR(A933&lt;&gt;"cash request - advance",A933&lt;&gt;"cash request - reimbursement"),B932+0.01&amp;"",))))</f>
        <v>-</v>
      </c>
      <c r="C933" s="18"/>
      <c r="D933" s="19"/>
      <c r="E933" s="38">
        <f>IF(A933="advance - expended to date",0,IF(AND(A932="",A933&lt;&gt;""),"ERROR-MISSING RECORD TYPE ABOVE",IF(OR(A933="cash request - advance",A933="cash request - reimbursement"),SUMIF(B934:$B$1006,B933&amp;".*",E934:$E$1006),SUM(F933:AS933))))</f>
        <v>0</v>
      </c>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row>
    <row r="934" spans="1:45" x14ac:dyDescent="0.35">
      <c r="A934" s="10"/>
      <c r="B934" s="37" t="str">
        <f>IF(A933="","-",IF(A934="","←",IF(OR(A934="cash request - advance",A934="cash request - reimbursement"),SUM(COUNTIF($A$5:A933,"cash request - advance"),COUNTIF($A$5:A933,"cash request - reimbursement"))+1,IF(OR(A934&lt;&gt;"cash request - advance",A934&lt;&gt;"cash request - reimbursement"),B933+0.01&amp;"",))))</f>
        <v>-</v>
      </c>
      <c r="C934" s="18"/>
      <c r="D934" s="19"/>
      <c r="E934" s="38">
        <f>IF(A934="advance - expended to date",0,IF(AND(A933="",A934&lt;&gt;""),"ERROR-MISSING RECORD TYPE ABOVE",IF(OR(A934="cash request - advance",A934="cash request - reimbursement"),SUMIF(B935:$B$1006,B934&amp;".*",E935:$E$1006),SUM(F934:AS934))))</f>
        <v>0</v>
      </c>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row>
    <row r="935" spans="1:45" x14ac:dyDescent="0.35">
      <c r="A935" s="10"/>
      <c r="B935" s="37" t="str">
        <f>IF(A934="","-",IF(A935="","←",IF(OR(A935="cash request - advance",A935="cash request - reimbursement"),SUM(COUNTIF($A$5:A934,"cash request - advance"),COUNTIF($A$5:A934,"cash request - reimbursement"))+1,IF(OR(A935&lt;&gt;"cash request - advance",A935&lt;&gt;"cash request - reimbursement"),B934+0.01&amp;"",))))</f>
        <v>-</v>
      </c>
      <c r="C935" s="18"/>
      <c r="D935" s="19"/>
      <c r="E935" s="38">
        <f>IF(A935="advance - expended to date",0,IF(AND(A934="",A935&lt;&gt;""),"ERROR-MISSING RECORD TYPE ABOVE",IF(OR(A935="cash request - advance",A935="cash request - reimbursement"),SUMIF(B936:$B$1006,B935&amp;".*",E936:$E$1006),SUM(F935:AS935))))</f>
        <v>0</v>
      </c>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row>
    <row r="936" spans="1:45" x14ac:dyDescent="0.35">
      <c r="A936" s="10"/>
      <c r="B936" s="37" t="str">
        <f>IF(A935="","-",IF(A936="","←",IF(OR(A936="cash request - advance",A936="cash request - reimbursement"),SUM(COUNTIF($A$5:A935,"cash request - advance"),COUNTIF($A$5:A935,"cash request - reimbursement"))+1,IF(OR(A936&lt;&gt;"cash request - advance",A936&lt;&gt;"cash request - reimbursement"),B935+0.01&amp;"",))))</f>
        <v>-</v>
      </c>
      <c r="C936" s="18"/>
      <c r="D936" s="19"/>
      <c r="E936" s="38">
        <f>IF(A936="advance - expended to date",0,IF(AND(A935="",A936&lt;&gt;""),"ERROR-MISSING RECORD TYPE ABOVE",IF(OR(A936="cash request - advance",A936="cash request - reimbursement"),SUMIF(B937:$B$1006,B936&amp;".*",E937:$E$1006),SUM(F936:AS936))))</f>
        <v>0</v>
      </c>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row>
    <row r="937" spans="1:45" x14ac:dyDescent="0.35">
      <c r="A937" s="10"/>
      <c r="B937" s="37" t="str">
        <f>IF(A936="","-",IF(A937="","←",IF(OR(A937="cash request - advance",A937="cash request - reimbursement"),SUM(COUNTIF($A$5:A936,"cash request - advance"),COUNTIF($A$5:A936,"cash request - reimbursement"))+1,IF(OR(A937&lt;&gt;"cash request - advance",A937&lt;&gt;"cash request - reimbursement"),B936+0.01&amp;"",))))</f>
        <v>-</v>
      </c>
      <c r="C937" s="18"/>
      <c r="D937" s="19"/>
      <c r="E937" s="38">
        <f>IF(A937="advance - expended to date",0,IF(AND(A936="",A937&lt;&gt;""),"ERROR-MISSING RECORD TYPE ABOVE",IF(OR(A937="cash request - advance",A937="cash request - reimbursement"),SUMIF(B938:$B$1006,B937&amp;".*",E938:$E$1006),SUM(F937:AS937))))</f>
        <v>0</v>
      </c>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row>
    <row r="938" spans="1:45" x14ac:dyDescent="0.35">
      <c r="A938" s="10"/>
      <c r="B938" s="37" t="str">
        <f>IF(A937="","-",IF(A938="","←",IF(OR(A938="cash request - advance",A938="cash request - reimbursement"),SUM(COUNTIF($A$5:A937,"cash request - advance"),COUNTIF($A$5:A937,"cash request - reimbursement"))+1,IF(OR(A938&lt;&gt;"cash request - advance",A938&lt;&gt;"cash request - reimbursement"),B937+0.01&amp;"",))))</f>
        <v>-</v>
      </c>
      <c r="C938" s="18"/>
      <c r="D938" s="19"/>
      <c r="E938" s="38">
        <f>IF(A938="advance - expended to date",0,IF(AND(A937="",A938&lt;&gt;""),"ERROR-MISSING RECORD TYPE ABOVE",IF(OR(A938="cash request - advance",A938="cash request - reimbursement"),SUMIF(B939:$B$1006,B938&amp;".*",E939:$E$1006),SUM(F938:AS938))))</f>
        <v>0</v>
      </c>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row>
    <row r="939" spans="1:45" x14ac:dyDescent="0.35">
      <c r="A939" s="10"/>
      <c r="B939" s="37" t="str">
        <f>IF(A938="","-",IF(A939="","←",IF(OR(A939="cash request - advance",A939="cash request - reimbursement"),SUM(COUNTIF($A$5:A938,"cash request - advance"),COUNTIF($A$5:A938,"cash request - reimbursement"))+1,IF(OR(A939&lt;&gt;"cash request - advance",A939&lt;&gt;"cash request - reimbursement"),B938+0.01&amp;"",))))</f>
        <v>-</v>
      </c>
      <c r="C939" s="18"/>
      <c r="D939" s="19"/>
      <c r="E939" s="38">
        <f>IF(A939="advance - expended to date",0,IF(AND(A938="",A939&lt;&gt;""),"ERROR-MISSING RECORD TYPE ABOVE",IF(OR(A939="cash request - advance",A939="cash request - reimbursement"),SUMIF(B940:$B$1006,B939&amp;".*",E940:$E$1006),SUM(F939:AS939))))</f>
        <v>0</v>
      </c>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row>
    <row r="940" spans="1:45" x14ac:dyDescent="0.35">
      <c r="A940" s="10"/>
      <c r="B940" s="37" t="str">
        <f>IF(A939="","-",IF(A940="","←",IF(OR(A940="cash request - advance",A940="cash request - reimbursement"),SUM(COUNTIF($A$5:A939,"cash request - advance"),COUNTIF($A$5:A939,"cash request - reimbursement"))+1,IF(OR(A940&lt;&gt;"cash request - advance",A940&lt;&gt;"cash request - reimbursement"),B939+0.01&amp;"",))))</f>
        <v>-</v>
      </c>
      <c r="C940" s="18"/>
      <c r="D940" s="19"/>
      <c r="E940" s="38">
        <f>IF(A940="advance - expended to date",0,IF(AND(A939="",A940&lt;&gt;""),"ERROR-MISSING RECORD TYPE ABOVE",IF(OR(A940="cash request - advance",A940="cash request - reimbursement"),SUMIF(B941:$B$1006,B940&amp;".*",E941:$E$1006),SUM(F940:AS940))))</f>
        <v>0</v>
      </c>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row>
    <row r="941" spans="1:45" x14ac:dyDescent="0.35">
      <c r="A941" s="10"/>
      <c r="B941" s="37" t="str">
        <f>IF(A940="","-",IF(A941="","←",IF(OR(A941="cash request - advance",A941="cash request - reimbursement"),SUM(COUNTIF($A$5:A940,"cash request - advance"),COUNTIF($A$5:A940,"cash request - reimbursement"))+1,IF(OR(A941&lt;&gt;"cash request - advance",A941&lt;&gt;"cash request - reimbursement"),B940+0.01&amp;"",))))</f>
        <v>-</v>
      </c>
      <c r="C941" s="18"/>
      <c r="D941" s="19"/>
      <c r="E941" s="38">
        <f>IF(A941="advance - expended to date",0,IF(AND(A940="",A941&lt;&gt;""),"ERROR-MISSING RECORD TYPE ABOVE",IF(OR(A941="cash request - advance",A941="cash request - reimbursement"),SUMIF(B942:$B$1006,B941&amp;".*",E942:$E$1006),SUM(F941:AS941))))</f>
        <v>0</v>
      </c>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row>
    <row r="942" spans="1:45" x14ac:dyDescent="0.35">
      <c r="A942" s="10"/>
      <c r="B942" s="37" t="str">
        <f>IF(A941="","-",IF(A942="","←",IF(OR(A942="cash request - advance",A942="cash request - reimbursement"),SUM(COUNTIF($A$5:A941,"cash request - advance"),COUNTIF($A$5:A941,"cash request - reimbursement"))+1,IF(OR(A942&lt;&gt;"cash request - advance",A942&lt;&gt;"cash request - reimbursement"),B941+0.01&amp;"",))))</f>
        <v>-</v>
      </c>
      <c r="C942" s="18"/>
      <c r="D942" s="19"/>
      <c r="E942" s="38">
        <f>IF(A942="advance - expended to date",0,IF(AND(A941="",A942&lt;&gt;""),"ERROR-MISSING RECORD TYPE ABOVE",IF(OR(A942="cash request - advance",A942="cash request - reimbursement"),SUMIF(B943:$B$1006,B942&amp;".*",E943:$E$1006),SUM(F942:AS942))))</f>
        <v>0</v>
      </c>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row>
    <row r="943" spans="1:45" x14ac:dyDescent="0.35">
      <c r="A943" s="10"/>
      <c r="B943" s="37" t="str">
        <f>IF(A942="","-",IF(A943="","←",IF(OR(A943="cash request - advance",A943="cash request - reimbursement"),SUM(COUNTIF($A$5:A942,"cash request - advance"),COUNTIF($A$5:A942,"cash request - reimbursement"))+1,IF(OR(A943&lt;&gt;"cash request - advance",A943&lt;&gt;"cash request - reimbursement"),B942+0.01&amp;"",))))</f>
        <v>-</v>
      </c>
      <c r="C943" s="18"/>
      <c r="D943" s="19"/>
      <c r="E943" s="38">
        <f>IF(A943="advance - expended to date",0,IF(AND(A942="",A943&lt;&gt;""),"ERROR-MISSING RECORD TYPE ABOVE",IF(OR(A943="cash request - advance",A943="cash request - reimbursement"),SUMIF(B944:$B$1006,B943&amp;".*",E944:$E$1006),SUM(F943:AS943))))</f>
        <v>0</v>
      </c>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row>
    <row r="944" spans="1:45" x14ac:dyDescent="0.35">
      <c r="A944" s="10"/>
      <c r="B944" s="37" t="str">
        <f>IF(A943="","-",IF(A944="","←",IF(OR(A944="cash request - advance",A944="cash request - reimbursement"),SUM(COUNTIF($A$5:A943,"cash request - advance"),COUNTIF($A$5:A943,"cash request - reimbursement"))+1,IF(OR(A944&lt;&gt;"cash request - advance",A944&lt;&gt;"cash request - reimbursement"),B943+0.01&amp;"",))))</f>
        <v>-</v>
      </c>
      <c r="C944" s="18"/>
      <c r="D944" s="19"/>
      <c r="E944" s="38">
        <f>IF(A944="advance - expended to date",0,IF(AND(A943="",A944&lt;&gt;""),"ERROR-MISSING RECORD TYPE ABOVE",IF(OR(A944="cash request - advance",A944="cash request - reimbursement"),SUMIF(B945:$B$1006,B944&amp;".*",E945:$E$1006),SUM(F944:AS944))))</f>
        <v>0</v>
      </c>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row>
    <row r="945" spans="1:45" x14ac:dyDescent="0.35">
      <c r="A945" s="10"/>
      <c r="B945" s="37" t="str">
        <f>IF(A944="","-",IF(A945="","←",IF(OR(A945="cash request - advance",A945="cash request - reimbursement"),SUM(COUNTIF($A$5:A944,"cash request - advance"),COUNTIF($A$5:A944,"cash request - reimbursement"))+1,IF(OR(A945&lt;&gt;"cash request - advance",A945&lt;&gt;"cash request - reimbursement"),B944+0.01&amp;"",))))</f>
        <v>-</v>
      </c>
      <c r="C945" s="18"/>
      <c r="D945" s="19"/>
      <c r="E945" s="38">
        <f>IF(A945="advance - expended to date",0,IF(AND(A944="",A945&lt;&gt;""),"ERROR-MISSING RECORD TYPE ABOVE",IF(OR(A945="cash request - advance",A945="cash request - reimbursement"),SUMIF(B946:$B$1006,B945&amp;".*",E946:$E$1006),SUM(F945:AS945))))</f>
        <v>0</v>
      </c>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row>
    <row r="946" spans="1:45" x14ac:dyDescent="0.35">
      <c r="A946" s="10"/>
      <c r="B946" s="37" t="str">
        <f>IF(A945="","-",IF(A946="","←",IF(OR(A946="cash request - advance",A946="cash request - reimbursement"),SUM(COUNTIF($A$5:A945,"cash request - advance"),COUNTIF($A$5:A945,"cash request - reimbursement"))+1,IF(OR(A946&lt;&gt;"cash request - advance",A946&lt;&gt;"cash request - reimbursement"),B945+0.01&amp;"",))))</f>
        <v>-</v>
      </c>
      <c r="C946" s="18"/>
      <c r="D946" s="19"/>
      <c r="E946" s="38">
        <f>IF(A946="advance - expended to date",0,IF(AND(A945="",A946&lt;&gt;""),"ERROR-MISSING RECORD TYPE ABOVE",IF(OR(A946="cash request - advance",A946="cash request - reimbursement"),SUMIF(B947:$B$1006,B946&amp;".*",E947:$E$1006),SUM(F946:AS946))))</f>
        <v>0</v>
      </c>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row>
    <row r="947" spans="1:45" x14ac:dyDescent="0.35">
      <c r="A947" s="10"/>
      <c r="B947" s="37" t="str">
        <f>IF(A946="","-",IF(A947="","←",IF(OR(A947="cash request - advance",A947="cash request - reimbursement"),SUM(COUNTIF($A$5:A946,"cash request - advance"),COUNTIF($A$5:A946,"cash request - reimbursement"))+1,IF(OR(A947&lt;&gt;"cash request - advance",A947&lt;&gt;"cash request - reimbursement"),B946+0.01&amp;"",))))</f>
        <v>-</v>
      </c>
      <c r="C947" s="18"/>
      <c r="D947" s="19"/>
      <c r="E947" s="38">
        <f>IF(A947="advance - expended to date",0,IF(AND(A946="",A947&lt;&gt;""),"ERROR-MISSING RECORD TYPE ABOVE",IF(OR(A947="cash request - advance",A947="cash request - reimbursement"),SUMIF(B948:$B$1006,B947&amp;".*",E948:$E$1006),SUM(F947:AS947))))</f>
        <v>0</v>
      </c>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row>
    <row r="948" spans="1:45" x14ac:dyDescent="0.35">
      <c r="A948" s="10"/>
      <c r="B948" s="37" t="str">
        <f>IF(A947="","-",IF(A948="","←",IF(OR(A948="cash request - advance",A948="cash request - reimbursement"),SUM(COUNTIF($A$5:A947,"cash request - advance"),COUNTIF($A$5:A947,"cash request - reimbursement"))+1,IF(OR(A948&lt;&gt;"cash request - advance",A948&lt;&gt;"cash request - reimbursement"),B947+0.01&amp;"",))))</f>
        <v>-</v>
      </c>
      <c r="C948" s="18"/>
      <c r="D948" s="19"/>
      <c r="E948" s="38">
        <f>IF(A948="advance - expended to date",0,IF(AND(A947="",A948&lt;&gt;""),"ERROR-MISSING RECORD TYPE ABOVE",IF(OR(A948="cash request - advance",A948="cash request - reimbursement"),SUMIF(B949:$B$1006,B948&amp;".*",E949:$E$1006),SUM(F948:AS948))))</f>
        <v>0</v>
      </c>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row>
    <row r="949" spans="1:45" x14ac:dyDescent="0.35">
      <c r="A949" s="10"/>
      <c r="B949" s="37" t="str">
        <f>IF(A948="","-",IF(A949="","←",IF(OR(A949="cash request - advance",A949="cash request - reimbursement"),SUM(COUNTIF($A$5:A948,"cash request - advance"),COUNTIF($A$5:A948,"cash request - reimbursement"))+1,IF(OR(A949&lt;&gt;"cash request - advance",A949&lt;&gt;"cash request - reimbursement"),B948+0.01&amp;"",))))</f>
        <v>-</v>
      </c>
      <c r="C949" s="18"/>
      <c r="D949" s="19"/>
      <c r="E949" s="38">
        <f>IF(A949="advance - expended to date",0,IF(AND(A948="",A949&lt;&gt;""),"ERROR-MISSING RECORD TYPE ABOVE",IF(OR(A949="cash request - advance",A949="cash request - reimbursement"),SUMIF(B950:$B$1006,B949&amp;".*",E950:$E$1006),SUM(F949:AS949))))</f>
        <v>0</v>
      </c>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row>
    <row r="950" spans="1:45" x14ac:dyDescent="0.35">
      <c r="A950" s="10"/>
      <c r="B950" s="37" t="str">
        <f>IF(A949="","-",IF(A950="","←",IF(OR(A950="cash request - advance",A950="cash request - reimbursement"),SUM(COUNTIF($A$5:A949,"cash request - advance"),COUNTIF($A$5:A949,"cash request - reimbursement"))+1,IF(OR(A950&lt;&gt;"cash request - advance",A950&lt;&gt;"cash request - reimbursement"),B949+0.01&amp;"",))))</f>
        <v>-</v>
      </c>
      <c r="C950" s="18"/>
      <c r="D950" s="19"/>
      <c r="E950" s="38">
        <f>IF(A950="advance - expended to date",0,IF(AND(A949="",A950&lt;&gt;""),"ERROR-MISSING RECORD TYPE ABOVE",IF(OR(A950="cash request - advance",A950="cash request - reimbursement"),SUMIF(B951:$B$1006,B950&amp;".*",E951:$E$1006),SUM(F950:AS950))))</f>
        <v>0</v>
      </c>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row>
    <row r="951" spans="1:45" x14ac:dyDescent="0.35">
      <c r="A951" s="10"/>
      <c r="B951" s="37" t="str">
        <f>IF(A950="","-",IF(A951="","←",IF(OR(A951="cash request - advance",A951="cash request - reimbursement"),SUM(COUNTIF($A$5:A950,"cash request - advance"),COUNTIF($A$5:A950,"cash request - reimbursement"))+1,IF(OR(A951&lt;&gt;"cash request - advance",A951&lt;&gt;"cash request - reimbursement"),B950+0.01&amp;"",))))</f>
        <v>-</v>
      </c>
      <c r="C951" s="18"/>
      <c r="D951" s="19"/>
      <c r="E951" s="38">
        <f>IF(A951="advance - expended to date",0,IF(AND(A950="",A951&lt;&gt;""),"ERROR-MISSING RECORD TYPE ABOVE",IF(OR(A951="cash request - advance",A951="cash request - reimbursement"),SUMIF(B952:$B$1006,B951&amp;".*",E952:$E$1006),SUM(F951:AS951))))</f>
        <v>0</v>
      </c>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row>
    <row r="952" spans="1:45" x14ac:dyDescent="0.35">
      <c r="A952" s="10"/>
      <c r="B952" s="37" t="str">
        <f>IF(A951="","-",IF(A952="","←",IF(OR(A952="cash request - advance",A952="cash request - reimbursement"),SUM(COUNTIF($A$5:A951,"cash request - advance"),COUNTIF($A$5:A951,"cash request - reimbursement"))+1,IF(OR(A952&lt;&gt;"cash request - advance",A952&lt;&gt;"cash request - reimbursement"),B951+0.01&amp;"",))))</f>
        <v>-</v>
      </c>
      <c r="C952" s="18"/>
      <c r="D952" s="19"/>
      <c r="E952" s="38">
        <f>IF(A952="advance - expended to date",0,IF(AND(A951="",A952&lt;&gt;""),"ERROR-MISSING RECORD TYPE ABOVE",IF(OR(A952="cash request - advance",A952="cash request - reimbursement"),SUMIF(B953:$B$1006,B952&amp;".*",E953:$E$1006),SUM(F952:AS952))))</f>
        <v>0</v>
      </c>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row>
    <row r="953" spans="1:45" x14ac:dyDescent="0.35">
      <c r="A953" s="10"/>
      <c r="B953" s="37" t="str">
        <f>IF(A952="","-",IF(A953="","←",IF(OR(A953="cash request - advance",A953="cash request - reimbursement"),SUM(COUNTIF($A$5:A952,"cash request - advance"),COUNTIF($A$5:A952,"cash request - reimbursement"))+1,IF(OR(A953&lt;&gt;"cash request - advance",A953&lt;&gt;"cash request - reimbursement"),B952+0.01&amp;"",))))</f>
        <v>-</v>
      </c>
      <c r="C953" s="18"/>
      <c r="D953" s="19"/>
      <c r="E953" s="38">
        <f>IF(A953="advance - expended to date",0,IF(AND(A952="",A953&lt;&gt;""),"ERROR-MISSING RECORD TYPE ABOVE",IF(OR(A953="cash request - advance",A953="cash request - reimbursement"),SUMIF(B954:$B$1006,B953&amp;".*",E954:$E$1006),SUM(F953:AS953))))</f>
        <v>0</v>
      </c>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row>
    <row r="954" spans="1:45" x14ac:dyDescent="0.35">
      <c r="A954" s="10"/>
      <c r="B954" s="37" t="str">
        <f>IF(A953="","-",IF(A954="","←",IF(OR(A954="cash request - advance",A954="cash request - reimbursement"),SUM(COUNTIF($A$5:A953,"cash request - advance"),COUNTIF($A$5:A953,"cash request - reimbursement"))+1,IF(OR(A954&lt;&gt;"cash request - advance",A954&lt;&gt;"cash request - reimbursement"),B953+0.01&amp;"",))))</f>
        <v>-</v>
      </c>
      <c r="C954" s="18"/>
      <c r="D954" s="19"/>
      <c r="E954" s="38">
        <f>IF(A954="advance - expended to date",0,IF(AND(A953="",A954&lt;&gt;""),"ERROR-MISSING RECORD TYPE ABOVE",IF(OR(A954="cash request - advance",A954="cash request - reimbursement"),SUMIF(B955:$B$1006,B954&amp;".*",E955:$E$1006),SUM(F954:AS954))))</f>
        <v>0</v>
      </c>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row>
    <row r="955" spans="1:45" x14ac:dyDescent="0.35">
      <c r="A955" s="10"/>
      <c r="B955" s="37" t="str">
        <f>IF(A954="","-",IF(A955="","←",IF(OR(A955="cash request - advance",A955="cash request - reimbursement"),SUM(COUNTIF($A$5:A954,"cash request - advance"),COUNTIF($A$5:A954,"cash request - reimbursement"))+1,IF(OR(A955&lt;&gt;"cash request - advance",A955&lt;&gt;"cash request - reimbursement"),B954+0.01&amp;"",))))</f>
        <v>-</v>
      </c>
      <c r="C955" s="18"/>
      <c r="D955" s="19"/>
      <c r="E955" s="38">
        <f>IF(A955="advance - expended to date",0,IF(AND(A954="",A955&lt;&gt;""),"ERROR-MISSING RECORD TYPE ABOVE",IF(OR(A955="cash request - advance",A955="cash request - reimbursement"),SUMIF(B956:$B$1006,B955&amp;".*",E956:$E$1006),SUM(F955:AS955))))</f>
        <v>0</v>
      </c>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row>
    <row r="956" spans="1:45" x14ac:dyDescent="0.35">
      <c r="A956" s="10"/>
      <c r="B956" s="37" t="str">
        <f>IF(A955="","-",IF(A956="","←",IF(OR(A956="cash request - advance",A956="cash request - reimbursement"),SUM(COUNTIF($A$5:A955,"cash request - advance"),COUNTIF($A$5:A955,"cash request - reimbursement"))+1,IF(OR(A956&lt;&gt;"cash request - advance",A956&lt;&gt;"cash request - reimbursement"),B955+0.01&amp;"",))))</f>
        <v>-</v>
      </c>
      <c r="C956" s="18"/>
      <c r="D956" s="19"/>
      <c r="E956" s="38">
        <f>IF(A956="advance - expended to date",0,IF(AND(A955="",A956&lt;&gt;""),"ERROR-MISSING RECORD TYPE ABOVE",IF(OR(A956="cash request - advance",A956="cash request - reimbursement"),SUMIF(B957:$B$1006,B956&amp;".*",E957:$E$1006),SUM(F956:AS956))))</f>
        <v>0</v>
      </c>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row>
    <row r="957" spans="1:45" x14ac:dyDescent="0.35">
      <c r="A957" s="10"/>
      <c r="B957" s="37" t="str">
        <f>IF(A956="","-",IF(A957="","←",IF(OR(A957="cash request - advance",A957="cash request - reimbursement"),SUM(COUNTIF($A$5:A956,"cash request - advance"),COUNTIF($A$5:A956,"cash request - reimbursement"))+1,IF(OR(A957&lt;&gt;"cash request - advance",A957&lt;&gt;"cash request - reimbursement"),B956+0.01&amp;"",))))</f>
        <v>-</v>
      </c>
      <c r="C957" s="18"/>
      <c r="D957" s="19"/>
      <c r="E957" s="38">
        <f>IF(A957="advance - expended to date",0,IF(AND(A956="",A957&lt;&gt;""),"ERROR-MISSING RECORD TYPE ABOVE",IF(OR(A957="cash request - advance",A957="cash request - reimbursement"),SUMIF(B958:$B$1006,B957&amp;".*",E958:$E$1006),SUM(F957:AS957))))</f>
        <v>0</v>
      </c>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row>
    <row r="958" spans="1:45" x14ac:dyDescent="0.35">
      <c r="A958" s="10"/>
      <c r="B958" s="37" t="str">
        <f>IF(A957="","-",IF(A958="","←",IF(OR(A958="cash request - advance",A958="cash request - reimbursement"),SUM(COUNTIF($A$5:A957,"cash request - advance"),COUNTIF($A$5:A957,"cash request - reimbursement"))+1,IF(OR(A958&lt;&gt;"cash request - advance",A958&lt;&gt;"cash request - reimbursement"),B957+0.01&amp;"",))))</f>
        <v>-</v>
      </c>
      <c r="C958" s="18"/>
      <c r="D958" s="19"/>
      <c r="E958" s="38">
        <f>IF(A958="advance - expended to date",0,IF(AND(A957="",A958&lt;&gt;""),"ERROR-MISSING RECORD TYPE ABOVE",IF(OR(A958="cash request - advance",A958="cash request - reimbursement"),SUMIF(B959:$B$1006,B958&amp;".*",E959:$E$1006),SUM(F958:AS958))))</f>
        <v>0</v>
      </c>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row>
    <row r="959" spans="1:45" x14ac:dyDescent="0.35">
      <c r="A959" s="10"/>
      <c r="B959" s="37" t="str">
        <f>IF(A958="","-",IF(A959="","←",IF(OR(A959="cash request - advance",A959="cash request - reimbursement"),SUM(COUNTIF($A$5:A958,"cash request - advance"),COUNTIF($A$5:A958,"cash request - reimbursement"))+1,IF(OR(A959&lt;&gt;"cash request - advance",A959&lt;&gt;"cash request - reimbursement"),B958+0.01&amp;"",))))</f>
        <v>-</v>
      </c>
      <c r="C959" s="18"/>
      <c r="D959" s="19"/>
      <c r="E959" s="38">
        <f>IF(A959="advance - expended to date",0,IF(AND(A958="",A959&lt;&gt;""),"ERROR-MISSING RECORD TYPE ABOVE",IF(OR(A959="cash request - advance",A959="cash request - reimbursement"),SUMIF(B960:$B$1006,B959&amp;".*",E960:$E$1006),SUM(F959:AS959))))</f>
        <v>0</v>
      </c>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row>
    <row r="960" spans="1:45" x14ac:dyDescent="0.35">
      <c r="A960" s="10"/>
      <c r="B960" s="37" t="str">
        <f>IF(A959="","-",IF(A960="","←",IF(OR(A960="cash request - advance",A960="cash request - reimbursement"),SUM(COUNTIF($A$5:A959,"cash request - advance"),COUNTIF($A$5:A959,"cash request - reimbursement"))+1,IF(OR(A960&lt;&gt;"cash request - advance",A960&lt;&gt;"cash request - reimbursement"),B959+0.01&amp;"",))))</f>
        <v>-</v>
      </c>
      <c r="C960" s="18"/>
      <c r="D960" s="19"/>
      <c r="E960" s="38">
        <f>IF(A960="advance - expended to date",0,IF(AND(A959="",A960&lt;&gt;""),"ERROR-MISSING RECORD TYPE ABOVE",IF(OR(A960="cash request - advance",A960="cash request - reimbursement"),SUMIF(B961:$B$1006,B960&amp;".*",E961:$E$1006),SUM(F960:AS960))))</f>
        <v>0</v>
      </c>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row>
    <row r="961" spans="1:45" x14ac:dyDescent="0.35">
      <c r="A961" s="10"/>
      <c r="B961" s="37" t="str">
        <f>IF(A960="","-",IF(A961="","←",IF(OR(A961="cash request - advance",A961="cash request - reimbursement"),SUM(COUNTIF($A$5:A960,"cash request - advance"),COUNTIF($A$5:A960,"cash request - reimbursement"))+1,IF(OR(A961&lt;&gt;"cash request - advance",A961&lt;&gt;"cash request - reimbursement"),B960+0.01&amp;"",))))</f>
        <v>-</v>
      </c>
      <c r="C961" s="18"/>
      <c r="D961" s="19"/>
      <c r="E961" s="38">
        <f>IF(A961="advance - expended to date",0,IF(AND(A960="",A961&lt;&gt;""),"ERROR-MISSING RECORD TYPE ABOVE",IF(OR(A961="cash request - advance",A961="cash request - reimbursement"),SUMIF(B962:$B$1006,B961&amp;".*",E962:$E$1006),SUM(F961:AS961))))</f>
        <v>0</v>
      </c>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row>
    <row r="962" spans="1:45" x14ac:dyDescent="0.35">
      <c r="A962" s="10"/>
      <c r="B962" s="37" t="str">
        <f>IF(A961="","-",IF(A962="","←",IF(OR(A962="cash request - advance",A962="cash request - reimbursement"),SUM(COUNTIF($A$5:A961,"cash request - advance"),COUNTIF($A$5:A961,"cash request - reimbursement"))+1,IF(OR(A962&lt;&gt;"cash request - advance",A962&lt;&gt;"cash request - reimbursement"),B961+0.01&amp;"",))))</f>
        <v>-</v>
      </c>
      <c r="C962" s="18"/>
      <c r="D962" s="19"/>
      <c r="E962" s="38">
        <f>IF(A962="advance - expended to date",0,IF(AND(A961="",A962&lt;&gt;""),"ERROR-MISSING RECORD TYPE ABOVE",IF(OR(A962="cash request - advance",A962="cash request - reimbursement"),SUMIF(B963:$B$1006,B962&amp;".*",E963:$E$1006),SUM(F962:AS962))))</f>
        <v>0</v>
      </c>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row>
    <row r="963" spans="1:45" x14ac:dyDescent="0.35">
      <c r="A963" s="10"/>
      <c r="B963" s="37" t="str">
        <f>IF(A962="","-",IF(A963="","←",IF(OR(A963="cash request - advance",A963="cash request - reimbursement"),SUM(COUNTIF($A$5:A962,"cash request - advance"),COUNTIF($A$5:A962,"cash request - reimbursement"))+1,IF(OR(A963&lt;&gt;"cash request - advance",A963&lt;&gt;"cash request - reimbursement"),B962+0.01&amp;"",))))</f>
        <v>-</v>
      </c>
      <c r="C963" s="18"/>
      <c r="D963" s="19"/>
      <c r="E963" s="38">
        <f>IF(A963="advance - expended to date",0,IF(AND(A962="",A963&lt;&gt;""),"ERROR-MISSING RECORD TYPE ABOVE",IF(OR(A963="cash request - advance",A963="cash request - reimbursement"),SUMIF(B964:$B$1006,B963&amp;".*",E964:$E$1006),SUM(F963:AS963))))</f>
        <v>0</v>
      </c>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row>
    <row r="964" spans="1:45" x14ac:dyDescent="0.35">
      <c r="A964" s="10"/>
      <c r="B964" s="37" t="str">
        <f>IF(A963="","-",IF(A964="","←",IF(OR(A964="cash request - advance",A964="cash request - reimbursement"),SUM(COUNTIF($A$5:A963,"cash request - advance"),COUNTIF($A$5:A963,"cash request - reimbursement"))+1,IF(OR(A964&lt;&gt;"cash request - advance",A964&lt;&gt;"cash request - reimbursement"),B963+0.01&amp;"",))))</f>
        <v>-</v>
      </c>
      <c r="C964" s="18"/>
      <c r="D964" s="19"/>
      <c r="E964" s="38">
        <f>IF(A964="advance - expended to date",0,IF(AND(A963="",A964&lt;&gt;""),"ERROR-MISSING RECORD TYPE ABOVE",IF(OR(A964="cash request - advance",A964="cash request - reimbursement"),SUMIF(B965:$B$1006,B964&amp;".*",E965:$E$1006),SUM(F964:AS964))))</f>
        <v>0</v>
      </c>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row>
    <row r="965" spans="1:45" x14ac:dyDescent="0.35">
      <c r="A965" s="10"/>
      <c r="B965" s="37" t="str">
        <f>IF(A964="","-",IF(A965="","←",IF(OR(A965="cash request - advance",A965="cash request - reimbursement"),SUM(COUNTIF($A$5:A964,"cash request - advance"),COUNTIF($A$5:A964,"cash request - reimbursement"))+1,IF(OR(A965&lt;&gt;"cash request - advance",A965&lt;&gt;"cash request - reimbursement"),B964+0.01&amp;"",))))</f>
        <v>-</v>
      </c>
      <c r="C965" s="18"/>
      <c r="D965" s="19"/>
      <c r="E965" s="38">
        <f>IF(A965="advance - expended to date",0,IF(AND(A964="",A965&lt;&gt;""),"ERROR-MISSING RECORD TYPE ABOVE",IF(OR(A965="cash request - advance",A965="cash request - reimbursement"),SUMIF(B966:$B$1006,B965&amp;".*",E966:$E$1006),SUM(F965:AS965))))</f>
        <v>0</v>
      </c>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row>
    <row r="966" spans="1:45" x14ac:dyDescent="0.35">
      <c r="A966" s="10"/>
      <c r="B966" s="37" t="str">
        <f>IF(A965="","-",IF(A966="","←",IF(OR(A966="cash request - advance",A966="cash request - reimbursement"),SUM(COUNTIF($A$5:A965,"cash request - advance"),COUNTIF($A$5:A965,"cash request - reimbursement"))+1,IF(OR(A966&lt;&gt;"cash request - advance",A966&lt;&gt;"cash request - reimbursement"),B965+0.01&amp;"",))))</f>
        <v>-</v>
      </c>
      <c r="C966" s="18"/>
      <c r="D966" s="19"/>
      <c r="E966" s="38">
        <f>IF(A966="advance - expended to date",0,IF(AND(A965="",A966&lt;&gt;""),"ERROR-MISSING RECORD TYPE ABOVE",IF(OR(A966="cash request - advance",A966="cash request - reimbursement"),SUMIF(B967:$B$1006,B966&amp;".*",E967:$E$1006),SUM(F966:AS966))))</f>
        <v>0</v>
      </c>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row>
    <row r="967" spans="1:45" x14ac:dyDescent="0.35">
      <c r="A967" s="10"/>
      <c r="B967" s="37" t="str">
        <f>IF(A966="","-",IF(A967="","←",IF(OR(A967="cash request - advance",A967="cash request - reimbursement"),SUM(COUNTIF($A$5:A966,"cash request - advance"),COUNTIF($A$5:A966,"cash request - reimbursement"))+1,IF(OR(A967&lt;&gt;"cash request - advance",A967&lt;&gt;"cash request - reimbursement"),B966+0.01&amp;"",))))</f>
        <v>-</v>
      </c>
      <c r="C967" s="18"/>
      <c r="D967" s="19"/>
      <c r="E967" s="38">
        <f>IF(A967="advance - expended to date",0,IF(AND(A966="",A967&lt;&gt;""),"ERROR-MISSING RECORD TYPE ABOVE",IF(OR(A967="cash request - advance",A967="cash request - reimbursement"),SUMIF(B968:$B$1006,B967&amp;".*",E968:$E$1006),SUM(F967:AS967))))</f>
        <v>0</v>
      </c>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row>
    <row r="968" spans="1:45" x14ac:dyDescent="0.35">
      <c r="A968" s="10"/>
      <c r="B968" s="37" t="str">
        <f>IF(A967="","-",IF(A968="","←",IF(OR(A968="cash request - advance",A968="cash request - reimbursement"),SUM(COUNTIF($A$5:A967,"cash request - advance"),COUNTIF($A$5:A967,"cash request - reimbursement"))+1,IF(OR(A968&lt;&gt;"cash request - advance",A968&lt;&gt;"cash request - reimbursement"),B967+0.01&amp;"",))))</f>
        <v>-</v>
      </c>
      <c r="C968" s="18"/>
      <c r="D968" s="19"/>
      <c r="E968" s="38">
        <f>IF(A968="advance - expended to date",0,IF(AND(A967="",A968&lt;&gt;""),"ERROR-MISSING RECORD TYPE ABOVE",IF(OR(A968="cash request - advance",A968="cash request - reimbursement"),SUMIF(B969:$B$1006,B968&amp;".*",E969:$E$1006),SUM(F968:AS968))))</f>
        <v>0</v>
      </c>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row>
    <row r="969" spans="1:45" x14ac:dyDescent="0.35">
      <c r="A969" s="10"/>
      <c r="B969" s="37" t="str">
        <f>IF(A968="","-",IF(A969="","←",IF(OR(A969="cash request - advance",A969="cash request - reimbursement"),SUM(COUNTIF($A$5:A968,"cash request - advance"),COUNTIF($A$5:A968,"cash request - reimbursement"))+1,IF(OR(A969&lt;&gt;"cash request - advance",A969&lt;&gt;"cash request - reimbursement"),B968+0.01&amp;"",))))</f>
        <v>-</v>
      </c>
      <c r="C969" s="18"/>
      <c r="D969" s="19"/>
      <c r="E969" s="38">
        <f>IF(A969="advance - expended to date",0,IF(AND(A968="",A969&lt;&gt;""),"ERROR-MISSING RECORD TYPE ABOVE",IF(OR(A969="cash request - advance",A969="cash request - reimbursement"),SUMIF(B970:$B$1006,B969&amp;".*",E970:$E$1006),SUM(F969:AS969))))</f>
        <v>0</v>
      </c>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row>
    <row r="970" spans="1:45" x14ac:dyDescent="0.35">
      <c r="A970" s="10"/>
      <c r="B970" s="37" t="str">
        <f>IF(A969="","-",IF(A970="","←",IF(OR(A970="cash request - advance",A970="cash request - reimbursement"),SUM(COUNTIF($A$5:A969,"cash request - advance"),COUNTIF($A$5:A969,"cash request - reimbursement"))+1,IF(OR(A970&lt;&gt;"cash request - advance",A970&lt;&gt;"cash request - reimbursement"),B969+0.01&amp;"",))))</f>
        <v>-</v>
      </c>
      <c r="C970" s="18"/>
      <c r="D970" s="19"/>
      <c r="E970" s="38">
        <f>IF(A970="advance - expended to date",0,IF(AND(A969="",A970&lt;&gt;""),"ERROR-MISSING RECORD TYPE ABOVE",IF(OR(A970="cash request - advance",A970="cash request - reimbursement"),SUMIF(B971:$B$1006,B970&amp;".*",E971:$E$1006),SUM(F970:AS970))))</f>
        <v>0</v>
      </c>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row>
    <row r="971" spans="1:45" x14ac:dyDescent="0.35">
      <c r="A971" s="10"/>
      <c r="B971" s="37" t="str">
        <f>IF(A970="","-",IF(A971="","←",IF(OR(A971="cash request - advance",A971="cash request - reimbursement"),SUM(COUNTIF($A$5:A970,"cash request - advance"),COUNTIF($A$5:A970,"cash request - reimbursement"))+1,IF(OR(A971&lt;&gt;"cash request - advance",A971&lt;&gt;"cash request - reimbursement"),B970+0.01&amp;"",))))</f>
        <v>-</v>
      </c>
      <c r="C971" s="18"/>
      <c r="D971" s="19"/>
      <c r="E971" s="38">
        <f>IF(A971="advance - expended to date",0,IF(AND(A970="",A971&lt;&gt;""),"ERROR-MISSING RECORD TYPE ABOVE",IF(OR(A971="cash request - advance",A971="cash request - reimbursement"),SUMIF(B972:$B$1006,B971&amp;".*",E972:$E$1006),SUM(F971:AS971))))</f>
        <v>0</v>
      </c>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row>
    <row r="972" spans="1:45" x14ac:dyDescent="0.35">
      <c r="A972" s="10"/>
      <c r="B972" s="37" t="str">
        <f>IF(A971="","-",IF(A972="","←",IF(OR(A972="cash request - advance",A972="cash request - reimbursement"),SUM(COUNTIF($A$5:A971,"cash request - advance"),COUNTIF($A$5:A971,"cash request - reimbursement"))+1,IF(OR(A972&lt;&gt;"cash request - advance",A972&lt;&gt;"cash request - reimbursement"),B971+0.01&amp;"",))))</f>
        <v>-</v>
      </c>
      <c r="C972" s="18"/>
      <c r="D972" s="19"/>
      <c r="E972" s="38">
        <f>IF(A972="advance - expended to date",0,IF(AND(A971="",A972&lt;&gt;""),"ERROR-MISSING RECORD TYPE ABOVE",IF(OR(A972="cash request - advance",A972="cash request - reimbursement"),SUMIF(B973:$B$1006,B972&amp;".*",E973:$E$1006),SUM(F972:AS972))))</f>
        <v>0</v>
      </c>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row>
    <row r="973" spans="1:45" x14ac:dyDescent="0.35">
      <c r="A973" s="10"/>
      <c r="B973" s="37" t="str">
        <f>IF(A972="","-",IF(A973="","←",IF(OR(A973="cash request - advance",A973="cash request - reimbursement"),SUM(COUNTIF($A$5:A972,"cash request - advance"),COUNTIF($A$5:A972,"cash request - reimbursement"))+1,IF(OR(A973&lt;&gt;"cash request - advance",A973&lt;&gt;"cash request - reimbursement"),B972+0.01&amp;"",))))</f>
        <v>-</v>
      </c>
      <c r="C973" s="18"/>
      <c r="D973" s="19"/>
      <c r="E973" s="38">
        <f>IF(A973="advance - expended to date",0,IF(AND(A972="",A973&lt;&gt;""),"ERROR-MISSING RECORD TYPE ABOVE",IF(OR(A973="cash request - advance",A973="cash request - reimbursement"),SUMIF(B974:$B$1006,B973&amp;".*",E974:$E$1006),SUM(F973:AS973))))</f>
        <v>0</v>
      </c>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row>
    <row r="974" spans="1:45" x14ac:dyDescent="0.35">
      <c r="A974" s="10"/>
      <c r="B974" s="37" t="str">
        <f>IF(A973="","-",IF(A974="","←",IF(OR(A974="cash request - advance",A974="cash request - reimbursement"),SUM(COUNTIF($A$5:A973,"cash request - advance"),COUNTIF($A$5:A973,"cash request - reimbursement"))+1,IF(OR(A974&lt;&gt;"cash request - advance",A974&lt;&gt;"cash request - reimbursement"),B973+0.01&amp;"",))))</f>
        <v>-</v>
      </c>
      <c r="C974" s="18"/>
      <c r="D974" s="19"/>
      <c r="E974" s="38">
        <f>IF(A974="advance - expended to date",0,IF(AND(A973="",A974&lt;&gt;""),"ERROR-MISSING RECORD TYPE ABOVE",IF(OR(A974="cash request - advance",A974="cash request - reimbursement"),SUMIF(B975:$B$1006,B974&amp;".*",E975:$E$1006),SUM(F974:AS974))))</f>
        <v>0</v>
      </c>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row>
    <row r="975" spans="1:45" x14ac:dyDescent="0.35">
      <c r="A975" s="10"/>
      <c r="B975" s="37" t="str">
        <f>IF(A974="","-",IF(A975="","←",IF(OR(A975="cash request - advance",A975="cash request - reimbursement"),SUM(COUNTIF($A$5:A974,"cash request - advance"),COUNTIF($A$5:A974,"cash request - reimbursement"))+1,IF(OR(A975&lt;&gt;"cash request - advance",A975&lt;&gt;"cash request - reimbursement"),B974+0.01&amp;"",))))</f>
        <v>-</v>
      </c>
      <c r="C975" s="18"/>
      <c r="D975" s="19"/>
      <c r="E975" s="38">
        <f>IF(A975="advance - expended to date",0,IF(AND(A974="",A975&lt;&gt;""),"ERROR-MISSING RECORD TYPE ABOVE",IF(OR(A975="cash request - advance",A975="cash request - reimbursement"),SUMIF(B976:$B$1006,B975&amp;".*",E976:$E$1006),SUM(F975:AS975))))</f>
        <v>0</v>
      </c>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row>
    <row r="976" spans="1:45" x14ac:dyDescent="0.35">
      <c r="A976" s="10"/>
      <c r="B976" s="37" t="str">
        <f>IF(A975="","-",IF(A976="","←",IF(OR(A976="cash request - advance",A976="cash request - reimbursement"),SUM(COUNTIF($A$5:A975,"cash request - advance"),COUNTIF($A$5:A975,"cash request - reimbursement"))+1,IF(OR(A976&lt;&gt;"cash request - advance",A976&lt;&gt;"cash request - reimbursement"),B975+0.01&amp;"",))))</f>
        <v>-</v>
      </c>
      <c r="C976" s="18"/>
      <c r="D976" s="19"/>
      <c r="E976" s="38">
        <f>IF(A976="advance - expended to date",0,IF(AND(A975="",A976&lt;&gt;""),"ERROR-MISSING RECORD TYPE ABOVE",IF(OR(A976="cash request - advance",A976="cash request - reimbursement"),SUMIF(B977:$B$1006,B976&amp;".*",E977:$E$1006),SUM(F976:AS976))))</f>
        <v>0</v>
      </c>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row>
    <row r="977" spans="1:45" x14ac:dyDescent="0.35">
      <c r="A977" s="10"/>
      <c r="B977" s="37" t="str">
        <f>IF(A976="","-",IF(A977="","←",IF(OR(A977="cash request - advance",A977="cash request - reimbursement"),SUM(COUNTIF($A$5:A976,"cash request - advance"),COUNTIF($A$5:A976,"cash request - reimbursement"))+1,IF(OR(A977&lt;&gt;"cash request - advance",A977&lt;&gt;"cash request - reimbursement"),B976+0.01&amp;"",))))</f>
        <v>-</v>
      </c>
      <c r="C977" s="18"/>
      <c r="D977" s="19"/>
      <c r="E977" s="38">
        <f>IF(A977="advance - expended to date",0,IF(AND(A976="",A977&lt;&gt;""),"ERROR-MISSING RECORD TYPE ABOVE",IF(OR(A977="cash request - advance",A977="cash request - reimbursement"),SUMIF(B978:$B$1006,B977&amp;".*",E978:$E$1006),SUM(F977:AS977))))</f>
        <v>0</v>
      </c>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row>
    <row r="978" spans="1:45" x14ac:dyDescent="0.35">
      <c r="A978" s="10"/>
      <c r="B978" s="37" t="str">
        <f>IF(A977="","-",IF(A978="","←",IF(OR(A978="cash request - advance",A978="cash request - reimbursement"),SUM(COUNTIF($A$5:A977,"cash request - advance"),COUNTIF($A$5:A977,"cash request - reimbursement"))+1,IF(OR(A978&lt;&gt;"cash request - advance",A978&lt;&gt;"cash request - reimbursement"),B977+0.01&amp;"",))))</f>
        <v>-</v>
      </c>
      <c r="C978" s="18"/>
      <c r="D978" s="19"/>
      <c r="E978" s="38">
        <f>IF(A978="advance - expended to date",0,IF(AND(A977="",A978&lt;&gt;""),"ERROR-MISSING RECORD TYPE ABOVE",IF(OR(A978="cash request - advance",A978="cash request - reimbursement"),SUMIF(B979:$B$1006,B978&amp;".*",E979:$E$1006),SUM(F978:AS978))))</f>
        <v>0</v>
      </c>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row>
    <row r="979" spans="1:45" x14ac:dyDescent="0.35">
      <c r="A979" s="10"/>
      <c r="B979" s="37" t="str">
        <f>IF(A978="","-",IF(A979="","←",IF(OR(A979="cash request - advance",A979="cash request - reimbursement"),SUM(COUNTIF($A$5:A978,"cash request - advance"),COUNTIF($A$5:A978,"cash request - reimbursement"))+1,IF(OR(A979&lt;&gt;"cash request - advance",A979&lt;&gt;"cash request - reimbursement"),B978+0.01&amp;"",))))</f>
        <v>-</v>
      </c>
      <c r="C979" s="18"/>
      <c r="D979" s="19"/>
      <c r="E979" s="38">
        <f>IF(A979="advance - expended to date",0,IF(AND(A978="",A979&lt;&gt;""),"ERROR-MISSING RECORD TYPE ABOVE",IF(OR(A979="cash request - advance",A979="cash request - reimbursement"),SUMIF(B980:$B$1006,B979&amp;".*",E980:$E$1006),SUM(F979:AS979))))</f>
        <v>0</v>
      </c>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row>
    <row r="980" spans="1:45" x14ac:dyDescent="0.35">
      <c r="A980" s="10"/>
      <c r="B980" s="37" t="str">
        <f>IF(A979="","-",IF(A980="","←",IF(OR(A980="cash request - advance",A980="cash request - reimbursement"),SUM(COUNTIF($A$5:A979,"cash request - advance"),COUNTIF($A$5:A979,"cash request - reimbursement"))+1,IF(OR(A980&lt;&gt;"cash request - advance",A980&lt;&gt;"cash request - reimbursement"),B979+0.01&amp;"",))))</f>
        <v>-</v>
      </c>
      <c r="C980" s="18"/>
      <c r="D980" s="19"/>
      <c r="E980" s="38">
        <f>IF(A980="advance - expended to date",0,IF(AND(A979="",A980&lt;&gt;""),"ERROR-MISSING RECORD TYPE ABOVE",IF(OR(A980="cash request - advance",A980="cash request - reimbursement"),SUMIF(B981:$B$1006,B980&amp;".*",E981:$E$1006),SUM(F980:AS980))))</f>
        <v>0</v>
      </c>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row>
    <row r="981" spans="1:45" x14ac:dyDescent="0.35">
      <c r="A981" s="10"/>
      <c r="B981" s="37" t="str">
        <f>IF(A980="","-",IF(A981="","←",IF(OR(A981="cash request - advance",A981="cash request - reimbursement"),SUM(COUNTIF($A$5:A980,"cash request - advance"),COUNTIF($A$5:A980,"cash request - reimbursement"))+1,IF(OR(A981&lt;&gt;"cash request - advance",A981&lt;&gt;"cash request - reimbursement"),B980+0.01&amp;"",))))</f>
        <v>-</v>
      </c>
      <c r="C981" s="18"/>
      <c r="D981" s="19"/>
      <c r="E981" s="38">
        <f>IF(A981="advance - expended to date",0,IF(AND(A980="",A981&lt;&gt;""),"ERROR-MISSING RECORD TYPE ABOVE",IF(OR(A981="cash request - advance",A981="cash request - reimbursement"),SUMIF(B982:$B$1006,B981&amp;".*",E982:$E$1006),SUM(F981:AS981))))</f>
        <v>0</v>
      </c>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row>
    <row r="982" spans="1:45" x14ac:dyDescent="0.35">
      <c r="A982" s="10"/>
      <c r="B982" s="37" t="str">
        <f>IF(A981="","-",IF(A982="","←",IF(OR(A982="cash request - advance",A982="cash request - reimbursement"),SUM(COUNTIF($A$5:A981,"cash request - advance"),COUNTIF($A$5:A981,"cash request - reimbursement"))+1,IF(OR(A982&lt;&gt;"cash request - advance",A982&lt;&gt;"cash request - reimbursement"),B981+0.01&amp;"",))))</f>
        <v>-</v>
      </c>
      <c r="C982" s="18"/>
      <c r="D982" s="19"/>
      <c r="E982" s="38">
        <f>IF(A982="advance - expended to date",0,IF(AND(A981="",A982&lt;&gt;""),"ERROR-MISSING RECORD TYPE ABOVE",IF(OR(A982="cash request - advance",A982="cash request - reimbursement"),SUMIF(B983:$B$1006,B982&amp;".*",E983:$E$1006),SUM(F982:AS982))))</f>
        <v>0</v>
      </c>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row>
    <row r="983" spans="1:45" x14ac:dyDescent="0.35">
      <c r="A983" s="10"/>
      <c r="B983" s="37" t="str">
        <f>IF(A982="","-",IF(A983="","←",IF(OR(A983="cash request - advance",A983="cash request - reimbursement"),SUM(COUNTIF($A$5:A982,"cash request - advance"),COUNTIF($A$5:A982,"cash request - reimbursement"))+1,IF(OR(A983&lt;&gt;"cash request - advance",A983&lt;&gt;"cash request - reimbursement"),B982+0.01&amp;"",))))</f>
        <v>-</v>
      </c>
      <c r="C983" s="18"/>
      <c r="D983" s="19"/>
      <c r="E983" s="38">
        <f>IF(A983="advance - expended to date",0,IF(AND(A982="",A983&lt;&gt;""),"ERROR-MISSING RECORD TYPE ABOVE",IF(OR(A983="cash request - advance",A983="cash request - reimbursement"),SUMIF(B984:$B$1006,B983&amp;".*",E984:$E$1006),SUM(F983:AS983))))</f>
        <v>0</v>
      </c>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row>
    <row r="984" spans="1:45" x14ac:dyDescent="0.35">
      <c r="A984" s="10"/>
      <c r="B984" s="37" t="str">
        <f>IF(A983="","-",IF(A984="","←",IF(OR(A984="cash request - advance",A984="cash request - reimbursement"),SUM(COUNTIF($A$5:A983,"cash request - advance"),COUNTIF($A$5:A983,"cash request - reimbursement"))+1,IF(OR(A984&lt;&gt;"cash request - advance",A984&lt;&gt;"cash request - reimbursement"),B983+0.01&amp;"",))))</f>
        <v>-</v>
      </c>
      <c r="C984" s="18"/>
      <c r="D984" s="19"/>
      <c r="E984" s="38">
        <f>IF(A984="advance - expended to date",0,IF(AND(A983="",A984&lt;&gt;""),"ERROR-MISSING RECORD TYPE ABOVE",IF(OR(A984="cash request - advance",A984="cash request - reimbursement"),SUMIF(B985:$B$1006,B984&amp;".*",E985:$E$1006),SUM(F984:AS984))))</f>
        <v>0</v>
      </c>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row>
    <row r="985" spans="1:45" x14ac:dyDescent="0.35">
      <c r="A985" s="10"/>
      <c r="B985" s="37" t="str">
        <f>IF(A984="","-",IF(A985="","←",IF(OR(A985="cash request - advance",A985="cash request - reimbursement"),SUM(COUNTIF($A$5:A984,"cash request - advance"),COUNTIF($A$5:A984,"cash request - reimbursement"))+1,IF(OR(A985&lt;&gt;"cash request - advance",A985&lt;&gt;"cash request - reimbursement"),B984+0.01&amp;"",))))</f>
        <v>-</v>
      </c>
      <c r="C985" s="18"/>
      <c r="D985" s="19"/>
      <c r="E985" s="38">
        <f>IF(A985="advance - expended to date",0,IF(AND(A984="",A985&lt;&gt;""),"ERROR-MISSING RECORD TYPE ABOVE",IF(OR(A985="cash request - advance",A985="cash request - reimbursement"),SUMIF(B986:$B$1006,B985&amp;".*",E986:$E$1006),SUM(F985:AS985))))</f>
        <v>0</v>
      </c>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row>
    <row r="986" spans="1:45" x14ac:dyDescent="0.35">
      <c r="A986" s="10"/>
      <c r="B986" s="37" t="str">
        <f>IF(A985="","-",IF(A986="","←",IF(OR(A986="cash request - advance",A986="cash request - reimbursement"),SUM(COUNTIF($A$5:A985,"cash request - advance"),COUNTIF($A$5:A985,"cash request - reimbursement"))+1,IF(OR(A986&lt;&gt;"cash request - advance",A986&lt;&gt;"cash request - reimbursement"),B985+0.01&amp;"",))))</f>
        <v>-</v>
      </c>
      <c r="C986" s="18"/>
      <c r="D986" s="19"/>
      <c r="E986" s="38">
        <f>IF(A986="advance - expended to date",0,IF(AND(A985="",A986&lt;&gt;""),"ERROR-MISSING RECORD TYPE ABOVE",IF(OR(A986="cash request - advance",A986="cash request - reimbursement"),SUMIF(B987:$B$1006,B986&amp;".*",E987:$E$1006),SUM(F986:AS986))))</f>
        <v>0</v>
      </c>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row>
    <row r="987" spans="1:45" x14ac:dyDescent="0.35">
      <c r="A987" s="10"/>
      <c r="B987" s="37" t="str">
        <f>IF(A986="","-",IF(A987="","←",IF(OR(A987="cash request - advance",A987="cash request - reimbursement"),SUM(COUNTIF($A$5:A986,"cash request - advance"),COUNTIF($A$5:A986,"cash request - reimbursement"))+1,IF(OR(A987&lt;&gt;"cash request - advance",A987&lt;&gt;"cash request - reimbursement"),B986+0.01&amp;"",))))</f>
        <v>-</v>
      </c>
      <c r="C987" s="18"/>
      <c r="D987" s="19"/>
      <c r="E987" s="38">
        <f>IF(A987="advance - expended to date",0,IF(AND(A986="",A987&lt;&gt;""),"ERROR-MISSING RECORD TYPE ABOVE",IF(OR(A987="cash request - advance",A987="cash request - reimbursement"),SUMIF(B988:$B$1006,B987&amp;".*",E988:$E$1006),SUM(F987:AS987))))</f>
        <v>0</v>
      </c>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row>
    <row r="988" spans="1:45" x14ac:dyDescent="0.35">
      <c r="A988" s="10"/>
      <c r="B988" s="37" t="str">
        <f>IF(A987="","-",IF(A988="","←",IF(OR(A988="cash request - advance",A988="cash request - reimbursement"),SUM(COUNTIF($A$5:A987,"cash request - advance"),COUNTIF($A$5:A987,"cash request - reimbursement"))+1,IF(OR(A988&lt;&gt;"cash request - advance",A988&lt;&gt;"cash request - reimbursement"),B987+0.01&amp;"",))))</f>
        <v>-</v>
      </c>
      <c r="C988" s="18"/>
      <c r="D988" s="19"/>
      <c r="E988" s="38">
        <f>IF(A988="advance - expended to date",0,IF(AND(A987="",A988&lt;&gt;""),"ERROR-MISSING RECORD TYPE ABOVE",IF(OR(A988="cash request - advance",A988="cash request - reimbursement"),SUMIF(B989:$B$1006,B988&amp;".*",E989:$E$1006),SUM(F988:AS988))))</f>
        <v>0</v>
      </c>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row>
    <row r="989" spans="1:45" x14ac:dyDescent="0.35">
      <c r="A989" s="10"/>
      <c r="B989" s="37" t="str">
        <f>IF(A988="","-",IF(A989="","←",IF(OR(A989="cash request - advance",A989="cash request - reimbursement"),SUM(COUNTIF($A$5:A988,"cash request - advance"),COUNTIF($A$5:A988,"cash request - reimbursement"))+1,IF(OR(A989&lt;&gt;"cash request - advance",A989&lt;&gt;"cash request - reimbursement"),B988+0.01&amp;"",))))</f>
        <v>-</v>
      </c>
      <c r="C989" s="18"/>
      <c r="D989" s="19"/>
      <c r="E989" s="38">
        <f>IF(A989="advance - expended to date",0,IF(AND(A988="",A989&lt;&gt;""),"ERROR-MISSING RECORD TYPE ABOVE",IF(OR(A989="cash request - advance",A989="cash request - reimbursement"),SUMIF(B990:$B$1006,B989&amp;".*",E990:$E$1006),SUM(F989:AS989))))</f>
        <v>0</v>
      </c>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row>
    <row r="990" spans="1:45" x14ac:dyDescent="0.35">
      <c r="A990" s="10"/>
      <c r="B990" s="37" t="str">
        <f>IF(A989="","-",IF(A990="","←",IF(OR(A990="cash request - advance",A990="cash request - reimbursement"),SUM(COUNTIF($A$5:A989,"cash request - advance"),COUNTIF($A$5:A989,"cash request - reimbursement"))+1,IF(OR(A990&lt;&gt;"cash request - advance",A990&lt;&gt;"cash request - reimbursement"),B989+0.01&amp;"",))))</f>
        <v>-</v>
      </c>
      <c r="C990" s="18"/>
      <c r="D990" s="19"/>
      <c r="E990" s="38">
        <f>IF(A990="advance - expended to date",0,IF(AND(A989="",A990&lt;&gt;""),"ERROR-MISSING RECORD TYPE ABOVE",IF(OR(A990="cash request - advance",A990="cash request - reimbursement"),SUMIF(B991:$B$1006,B990&amp;".*",E991:$E$1006),SUM(F990:AS990))))</f>
        <v>0</v>
      </c>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row>
    <row r="991" spans="1:45" x14ac:dyDescent="0.35">
      <c r="A991" s="10"/>
      <c r="B991" s="37" t="str">
        <f>IF(A990="","-",IF(A991="","←",IF(OR(A991="cash request - advance",A991="cash request - reimbursement"),SUM(COUNTIF($A$5:A990,"cash request - advance"),COUNTIF($A$5:A990,"cash request - reimbursement"))+1,IF(OR(A991&lt;&gt;"cash request - advance",A991&lt;&gt;"cash request - reimbursement"),B990+0.01&amp;"",))))</f>
        <v>-</v>
      </c>
      <c r="C991" s="18"/>
      <c r="D991" s="19"/>
      <c r="E991" s="38">
        <f>IF(A991="advance - expended to date",0,IF(AND(A990="",A991&lt;&gt;""),"ERROR-MISSING RECORD TYPE ABOVE",IF(OR(A991="cash request - advance",A991="cash request - reimbursement"),SUMIF(B992:$B$1006,B991&amp;".*",E992:$E$1006),SUM(F991:AS991))))</f>
        <v>0</v>
      </c>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row>
    <row r="992" spans="1:45" x14ac:dyDescent="0.35">
      <c r="A992" s="10"/>
      <c r="B992" s="37" t="str">
        <f>IF(A991="","-",IF(A992="","←",IF(OR(A992="cash request - advance",A992="cash request - reimbursement"),SUM(COUNTIF($A$5:A991,"cash request - advance"),COUNTIF($A$5:A991,"cash request - reimbursement"))+1,IF(OR(A992&lt;&gt;"cash request - advance",A992&lt;&gt;"cash request - reimbursement"),B991+0.01&amp;"",))))</f>
        <v>-</v>
      </c>
      <c r="C992" s="18"/>
      <c r="D992" s="19"/>
      <c r="E992" s="38">
        <f>IF(A992="advance - expended to date",0,IF(AND(A991="",A992&lt;&gt;""),"ERROR-MISSING RECORD TYPE ABOVE",IF(OR(A992="cash request - advance",A992="cash request - reimbursement"),SUMIF(B993:$B$1006,B992&amp;".*",E993:$E$1006),SUM(F992:AS992))))</f>
        <v>0</v>
      </c>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row>
    <row r="993" spans="1:45" x14ac:dyDescent="0.35">
      <c r="A993" s="10"/>
      <c r="B993" s="37" t="str">
        <f>IF(A992="","-",IF(A993="","←",IF(OR(A993="cash request - advance",A993="cash request - reimbursement"),SUM(COUNTIF($A$5:A992,"cash request - advance"),COUNTIF($A$5:A992,"cash request - reimbursement"))+1,IF(OR(A993&lt;&gt;"cash request - advance",A993&lt;&gt;"cash request - reimbursement"),B992+0.01&amp;"",))))</f>
        <v>-</v>
      </c>
      <c r="C993" s="18"/>
      <c r="D993" s="19"/>
      <c r="E993" s="38">
        <f>IF(A993="advance - expended to date",0,IF(AND(A992="",A993&lt;&gt;""),"ERROR-MISSING RECORD TYPE ABOVE",IF(OR(A993="cash request - advance",A993="cash request - reimbursement"),SUMIF(B994:$B$1006,B993&amp;".*",E994:$E$1006),SUM(F993:AS993))))</f>
        <v>0</v>
      </c>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row>
    <row r="994" spans="1:45" x14ac:dyDescent="0.35">
      <c r="A994" s="10"/>
      <c r="B994" s="37" t="str">
        <f>IF(A993="","-",IF(A994="","←",IF(OR(A994="cash request - advance",A994="cash request - reimbursement"),SUM(COUNTIF($A$5:A993,"cash request - advance"),COUNTIF($A$5:A993,"cash request - reimbursement"))+1,IF(OR(A994&lt;&gt;"cash request - advance",A994&lt;&gt;"cash request - reimbursement"),B993+0.01&amp;"",))))</f>
        <v>-</v>
      </c>
      <c r="C994" s="18"/>
      <c r="D994" s="19"/>
      <c r="E994" s="38">
        <f>IF(A994="advance - expended to date",0,IF(AND(A993="",A994&lt;&gt;""),"ERROR-MISSING RECORD TYPE ABOVE",IF(OR(A994="cash request - advance",A994="cash request - reimbursement"),SUMIF(B995:$B$1006,B994&amp;".*",E995:$E$1006),SUM(F994:AS994))))</f>
        <v>0</v>
      </c>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row>
    <row r="995" spans="1:45" x14ac:dyDescent="0.35">
      <c r="A995" s="10"/>
      <c r="B995" s="37" t="str">
        <f>IF(A994="","-",IF(A995="","←",IF(OR(A995="cash request - advance",A995="cash request - reimbursement"),SUM(COUNTIF($A$5:A994,"cash request - advance"),COUNTIF($A$5:A994,"cash request - reimbursement"))+1,IF(OR(A995&lt;&gt;"cash request - advance",A995&lt;&gt;"cash request - reimbursement"),B994+0.01&amp;"",))))</f>
        <v>-</v>
      </c>
      <c r="C995" s="18"/>
      <c r="D995" s="19"/>
      <c r="E995" s="38">
        <f>IF(A995="advance - expended to date",0,IF(AND(A994="",A995&lt;&gt;""),"ERROR-MISSING RECORD TYPE ABOVE",IF(OR(A995="cash request - advance",A995="cash request - reimbursement"),SUMIF(B996:$B$1006,B995&amp;".*",E996:$E$1006),SUM(F995:AS995))))</f>
        <v>0</v>
      </c>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row>
    <row r="996" spans="1:45" x14ac:dyDescent="0.35">
      <c r="A996" s="10"/>
      <c r="B996" s="37" t="str">
        <f>IF(A995="","-",IF(A996="","←",IF(OR(A996="cash request - advance",A996="cash request - reimbursement"),SUM(COUNTIF($A$5:A995,"cash request - advance"),COUNTIF($A$5:A995,"cash request - reimbursement"))+1,IF(OR(A996&lt;&gt;"cash request - advance",A996&lt;&gt;"cash request - reimbursement"),B995+0.01&amp;"",))))</f>
        <v>-</v>
      </c>
      <c r="C996" s="18"/>
      <c r="D996" s="19"/>
      <c r="E996" s="38">
        <f>IF(A996="advance - expended to date",0,IF(AND(A995="",A996&lt;&gt;""),"ERROR-MISSING RECORD TYPE ABOVE",IF(OR(A996="cash request - advance",A996="cash request - reimbursement"),SUMIF(B997:$B$1006,B996&amp;".*",E997:$E$1006),SUM(F996:AS996))))</f>
        <v>0</v>
      </c>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row>
    <row r="997" spans="1:45" x14ac:dyDescent="0.35">
      <c r="A997" s="10"/>
      <c r="B997" s="37" t="str">
        <f>IF(A996="","-",IF(A997="","←",IF(OR(A997="cash request - advance",A997="cash request - reimbursement"),SUM(COUNTIF($A$5:A996,"cash request - advance"),COUNTIF($A$5:A996,"cash request - reimbursement"))+1,IF(OR(A997&lt;&gt;"cash request - advance",A997&lt;&gt;"cash request - reimbursement"),B996+0.01&amp;"",))))</f>
        <v>-</v>
      </c>
      <c r="C997" s="18"/>
      <c r="D997" s="19"/>
      <c r="E997" s="38">
        <f>IF(A997="advance - expended to date",0,IF(AND(A996="",A997&lt;&gt;""),"ERROR-MISSING RECORD TYPE ABOVE",IF(OR(A997="cash request - advance",A997="cash request - reimbursement"),SUMIF(B998:$B$1006,B997&amp;".*",E998:$E$1006),SUM(F997:AS997))))</f>
        <v>0</v>
      </c>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row>
    <row r="998" spans="1:45" x14ac:dyDescent="0.35">
      <c r="A998" s="10"/>
      <c r="B998" s="37" t="str">
        <f>IF(A997="","-",IF(A998="","←",IF(OR(A998="cash request - advance",A998="cash request - reimbursement"),SUM(COUNTIF($A$5:A997,"cash request - advance"),COUNTIF($A$5:A997,"cash request - reimbursement"))+1,IF(OR(A998&lt;&gt;"cash request - advance",A998&lt;&gt;"cash request - reimbursement"),B997+0.01&amp;"",))))</f>
        <v>-</v>
      </c>
      <c r="C998" s="18"/>
      <c r="D998" s="19"/>
      <c r="E998" s="38">
        <f>IF(A998="advance - expended to date",0,IF(AND(A997="",A998&lt;&gt;""),"ERROR-MISSING RECORD TYPE ABOVE",IF(OR(A998="cash request - advance",A998="cash request - reimbursement"),SUMIF(B999:$B$1006,B998&amp;".*",E999:$E$1006),SUM(F998:AS998))))</f>
        <v>0</v>
      </c>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row>
    <row r="999" spans="1:45" x14ac:dyDescent="0.35">
      <c r="A999" s="10"/>
      <c r="B999" s="37" t="str">
        <f>IF(A998="","-",IF(A999="","←",IF(OR(A999="cash request - advance",A999="cash request - reimbursement"),SUM(COUNTIF($A$5:A998,"cash request - advance"),COUNTIF($A$5:A998,"cash request - reimbursement"))+1,IF(OR(A999&lt;&gt;"cash request - advance",A999&lt;&gt;"cash request - reimbursement"),B998+0.01&amp;"",))))</f>
        <v>-</v>
      </c>
      <c r="C999" s="18"/>
      <c r="D999" s="19"/>
      <c r="E999" s="38">
        <f>IF(A999="advance - expended to date",0,IF(AND(A998="",A999&lt;&gt;""),"ERROR-MISSING RECORD TYPE ABOVE",IF(OR(A999="cash request - advance",A999="cash request - reimbursement"),SUMIF(B1000:$B$1006,B999&amp;".*",E1000:$E$1006),SUM(F999:AS999))))</f>
        <v>0</v>
      </c>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row>
    <row r="1000" spans="1:45" x14ac:dyDescent="0.35">
      <c r="A1000" s="10"/>
      <c r="B1000" s="37" t="str">
        <f>IF(A999="","-",IF(A1000="","←",IF(OR(A1000="cash request - advance",A1000="cash request - reimbursement"),SUM(COUNTIF($A$5:A999,"cash request - advance"),COUNTIF($A$5:A999,"cash request - reimbursement"))+1,IF(OR(A1000&lt;&gt;"cash request - advance",A1000&lt;&gt;"cash request - reimbursement"),B999+0.01&amp;"",))))</f>
        <v>-</v>
      </c>
      <c r="C1000" s="18"/>
      <c r="D1000" s="19"/>
      <c r="E1000" s="38">
        <f>IF(A1000="advance - expended to date",0,IF(AND(A999="",A1000&lt;&gt;""),"ERROR-MISSING RECORD TYPE ABOVE",IF(OR(A1000="cash request - advance",A1000="cash request - reimbursement"),SUMIF(B1001:$B$1006,B1000&amp;".*",E1001:$E$1006),SUM(F1000:AS1000))))</f>
        <v>0</v>
      </c>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row>
    <row r="1001" spans="1:45" x14ac:dyDescent="0.35">
      <c r="A1001" s="10"/>
      <c r="B1001" s="37" t="str">
        <f>IF(A1000="","-",IF(A1001="","←",IF(OR(A1001="cash request - advance",A1001="cash request - reimbursement"),SUM(COUNTIF($A$5:A1000,"cash request - advance"),COUNTIF($A$5:A1000,"cash request - reimbursement"))+1,IF(OR(A1001&lt;&gt;"cash request - advance",A1001&lt;&gt;"cash request - reimbursement"),B1000+0.01&amp;"",))))</f>
        <v>-</v>
      </c>
      <c r="C1001" s="18"/>
      <c r="D1001" s="19"/>
      <c r="E1001" s="38">
        <f>IF(A1001="advance - expended to date",0,IF(AND(A1000="",A1001&lt;&gt;""),"ERROR-MISSING RECORD TYPE ABOVE",IF(OR(A1001="cash request - advance",A1001="cash request - reimbursement"),SUMIF(B1002:$B$1006,B1001&amp;".*",E1002:$E$1006),SUM(F1001:AS1001))))</f>
        <v>0</v>
      </c>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row>
    <row r="1002" spans="1:45" x14ac:dyDescent="0.35">
      <c r="A1002" s="10"/>
      <c r="B1002" s="37" t="str">
        <f>IF(A1001="","-",IF(A1002="","←",IF(OR(A1002="cash request - advance",A1002="cash request - reimbursement"),SUM(COUNTIF($A$5:A1001,"cash request - advance"),COUNTIF($A$5:A1001,"cash request - reimbursement"))+1,IF(OR(A1002&lt;&gt;"cash request - advance",A1002&lt;&gt;"cash request - reimbursement"),B1001+0.01&amp;"",))))</f>
        <v>-</v>
      </c>
      <c r="C1002" s="18"/>
      <c r="D1002" s="19"/>
      <c r="E1002" s="38">
        <f>IF(A1002="advance - expended to date",0,IF(AND(A1001="",A1002&lt;&gt;""),"ERROR-MISSING RECORD TYPE ABOVE",IF(OR(A1002="cash request - advance",A1002="cash request - reimbursement"),SUMIF(B1003:$B$1006,B1002&amp;".*",E1003:$E$1006),SUM(F1002:AS1002))))</f>
        <v>0</v>
      </c>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row>
    <row r="1003" spans="1:45" x14ac:dyDescent="0.35">
      <c r="A1003" s="10"/>
      <c r="B1003" s="37" t="str">
        <f>IF(A1002="","-",IF(A1003="","←",IF(OR(A1003="cash request - advance",A1003="cash request - reimbursement"),SUM(COUNTIF($A$5:A1002,"cash request - advance"),COUNTIF($A$5:A1002,"cash request - reimbursement"))+1,IF(OR(A1003&lt;&gt;"cash request - advance",A1003&lt;&gt;"cash request - reimbursement"),B1002+0.01&amp;"",))))</f>
        <v>-</v>
      </c>
      <c r="C1003" s="18"/>
      <c r="D1003" s="19"/>
      <c r="E1003" s="38">
        <f>IF(A1003="advance - expended to date",0,IF(AND(A1002="",A1003&lt;&gt;""),"ERROR-MISSING RECORD TYPE ABOVE",IF(OR(A1003="cash request - advance",A1003="cash request - reimbursement"),SUMIF(B1004:$B$1006,B1003&amp;".*",E1004:$E$1006),SUM(F1003:AS1003))))</f>
        <v>0</v>
      </c>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row>
    <row r="1004" spans="1:45" x14ac:dyDescent="0.35">
      <c r="A1004" s="10"/>
      <c r="B1004" s="37" t="str">
        <f>IF(A1003="","-",IF(A1004="","←",IF(OR(A1004="cash request - advance",A1004="cash request - reimbursement"),SUM(COUNTIF($A$5:A1003,"cash request - advance"),COUNTIF($A$5:A1003,"cash request - reimbursement"))+1,IF(OR(A1004&lt;&gt;"cash request - advance",A1004&lt;&gt;"cash request - reimbursement"),B1003+0.01&amp;"",))))</f>
        <v>-</v>
      </c>
      <c r="C1004" s="18"/>
      <c r="D1004" s="19"/>
      <c r="E1004" s="38">
        <f>IF(A1004="advance - expended to date",0,IF(AND(A1003="",A1004&lt;&gt;""),"ERROR-MISSING RECORD TYPE ABOVE",IF(OR(A1004="cash request - advance",A1004="cash request - reimbursement"),SUMIF(B1005:$B$1006,B1004&amp;".*",E1005:$E$1006),SUM(F1004:AS1004))))</f>
        <v>0</v>
      </c>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row>
    <row r="1005" spans="1:45" x14ac:dyDescent="0.35">
      <c r="A1005" s="10"/>
      <c r="B1005" s="37" t="str">
        <f>IF(A1004="","-",IF(A1005="","←",IF(OR(A1005="cash request - advance",A1005="cash request - reimbursement"),SUM(COUNTIF($A$5:A1004,"cash request - advance"),COUNTIF($A$5:A1004,"cash request - reimbursement"))+1,IF(OR(A1005&lt;&gt;"cash request - advance",A1005&lt;&gt;"cash request - reimbursement"),B1004+0.01&amp;"",))))</f>
        <v>-</v>
      </c>
      <c r="C1005" s="18"/>
      <c r="D1005" s="19"/>
      <c r="E1005" s="38">
        <f>IF(A1005="advance - expended to date",0,IF(AND(A1004="",A1005&lt;&gt;""),"ERROR-MISSING RECORD TYPE ABOVE",IF(OR(A1005="cash request - advance",A1005="cash request - reimbursement"),SUMIF(B1006:$B$1006,B1005&amp;".*",E1006:$E$1006),SUM(F1005:AS1005))))</f>
        <v>0</v>
      </c>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row>
    <row r="1006" spans="1:45" x14ac:dyDescent="0.35">
      <c r="A1006" s="10"/>
      <c r="B1006" s="37" t="str">
        <f>IF(A1005="","-",IF(A1006="","←",IF(OR(A1006="cash request - advance",A1006="cash request - reimbursement"),SUM(COUNTIF($A$5:A1005,"cash request - advance"),COUNTIF($A$5:A1005,"cash request - reimbursement"))+1,IF(OR(A1006&lt;&gt;"cash request - advance",A1006&lt;&gt;"cash request - reimbursement"),B1005+0.01&amp;"",))))</f>
        <v>-</v>
      </c>
      <c r="C1006" s="18"/>
      <c r="D1006" s="19"/>
      <c r="E1006" s="38">
        <f>IF(A1006="advance - expended to date",0,IF(AND(A1005="",A1006&lt;&gt;""),"ERROR-MISSING RECORD TYPE ABOVE",IF(OR(A1006="cash request - advance",A1006="cash request - reimbursement"),SUMIF(B$1006:$B1007,B1006&amp;".*",E$1006:$E1007),SUM(F1006:AS1006))))</f>
        <v>0</v>
      </c>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row>
  </sheetData>
  <sheetProtection sheet="1" objects="1" scenarios="1"/>
  <mergeCells count="1">
    <mergeCell ref="A2:C2"/>
  </mergeCells>
  <conditionalFormatting sqref="A6:AS6 A8:AS1006 B7:AS7">
    <cfRule type="expression" dxfId="7" priority="13">
      <formula>OR($A6="cash request - advance",$A6="cash request - reimbursement")</formula>
    </cfRule>
  </conditionalFormatting>
  <conditionalFormatting sqref="E6:E1006 A6:B6 A8:B1006 B7">
    <cfRule type="expression" dxfId="6" priority="8">
      <formula>OR($A6="cash request - advance",$A6="cash request - reimbursement")</formula>
    </cfRule>
  </conditionalFormatting>
  <conditionalFormatting sqref="E8:E1006">
    <cfRule type="containsText" dxfId="5" priority="7" operator="containsText" text="error">
      <formula>NOT(ISERROR(SEARCH("error",E8)))</formula>
    </cfRule>
  </conditionalFormatting>
  <conditionalFormatting sqref="B7">
    <cfRule type="containsText" dxfId="4" priority="6" operator="containsText" text="add">
      <formula>NOT(ISERROR(SEARCH("add",B7)))</formula>
    </cfRule>
  </conditionalFormatting>
  <conditionalFormatting sqref="B6">
    <cfRule type="containsText" dxfId="3" priority="4" operator="containsText" text="add">
      <formula>NOT(ISERROR(SEARCH("add",B6)))</formula>
    </cfRule>
  </conditionalFormatting>
  <conditionalFormatting sqref="C7:D1006">
    <cfRule type="expression" dxfId="2" priority="3">
      <formula>OR($A7="advance - amount requested",$A7="advance - expended to date")</formula>
    </cfRule>
  </conditionalFormatting>
  <conditionalFormatting sqref="A7">
    <cfRule type="expression" dxfId="1" priority="2">
      <formula>OR($A7="cash request - advance",$A7="cash request - reimbursement")</formula>
    </cfRule>
  </conditionalFormatting>
  <conditionalFormatting sqref="A7">
    <cfRule type="expression" dxfId="0" priority="1">
      <formula>OR($A7="cash request - advance",$A7="cash request - reimbursement")</formula>
    </cfRule>
  </conditionalFormatting>
  <dataValidations xWindow="142" yWindow="429" count="13">
    <dataValidation type="list" allowBlank="1" showInputMessage="1" showErrorMessage="1" prompt="Select Record Type from the dropdown list" sqref="A8" xr:uid="{A02D56C9-0E5F-4519-B24D-E78B5419CAE0}">
      <formula1>IF($A6="cash request - advance",Adve,New)</formula1>
    </dataValidation>
    <dataValidation type="list" allowBlank="1" showInputMessage="1" showErrorMessage="1" prompt="Select Record Type from the dropdown list" sqref="A6" xr:uid="{A9DA95A5-64CA-4048-81CE-6FAC849481B5}">
      <formula1>Main</formula1>
    </dataValidation>
    <dataValidation type="list" allowBlank="1" showInputMessage="1" showErrorMessage="1" sqref="A7" xr:uid="{97424A48-BB5C-4DED-AC41-96F6CEED6CA3}">
      <formula1>IF($A6="cash request - advance",Adv,IF($A6="cash request - reimbursement",Reimb,""))</formula1>
    </dataValidation>
    <dataValidation allowBlank="1" showInputMessage="1" showErrorMessage="1" prompt="Input amounts under each applicable Proposed Use →" sqref="E6:E1006" xr:uid="{62211248-1837-456F-9A2E-5AAD5F9BFF21}"/>
    <dataValidation type="list" allowBlank="1" showInputMessage="1" showErrorMessage="1" sqref="A28:A34" xr:uid="{4C289CE5-E0FA-4C65-B246-47599A84DE63}">
      <formula1>IF($A27="advance - amount requested",Adve,IF($A27="advance - expended to date",Main,IF($A27="cash request - advance",Adv,IF($A27="cash request - reimbursement",Reimb,New))))</formula1>
    </dataValidation>
    <dataValidation allowBlank="1" showInputMessage="1" showErrorMessage="1" prompt="Input Record ID" sqref="C6:C1006" xr:uid="{EEECE766-88C6-49A4-B973-8264039427CC}"/>
    <dataValidation allowBlank="1" showInputMessage="1" showErrorMessage="1" prompt="Input Activity or Subtask" sqref="D6:D1006" xr:uid="{C09DDE2A-021D-4B64-AF8C-B0F810A76154}"/>
    <dataValidation allowBlank="1" showInputMessage="1" showErrorMessage="1" prompt="Input Proposed Use Title" sqref="F2 G2:AS2" xr:uid="{1162D943-D54F-4E12-98B4-D1B5820EAF4A}"/>
    <dataValidation allowBlank="1" showInputMessage="1" showErrorMessage="1" prompt="Input Estimated Cost" sqref="F3 G3:AS3" xr:uid="{2A121851-7F1C-466B-AF16-6A6A6F1192AC}"/>
    <dataValidation type="list" allowBlank="1" showInputMessage="1" showErrorMessage="1" prompt="Select Record Type from the dropdown list" sqref="A989 A16 A17 A18 A19 A20 A21 A22 A23 A1006 A1005 A1004 A1003 A1002 A1001 A1000 A999 A998 A997 A996 A995 A994 A993 A992 A991 A990 A9:A14 A15 A24 A25 A26 A27 A35 A36 A37 A38 A39 A40 A41 A42 A43 A44 A45 A46 A47 A48 A49 A50 A51 A52 A53 A54 A55 A56 A57 A58 A59 A60 A61 A62:A63 A64:A74 A75:A793 A794:A842 A843:A887 A888:A927 A928:A973 A974:A981 A982 A983 A984 A985 A986 A987 A988" xr:uid="{B076583F-AFA7-4BDD-8A43-390D9EFC5A43}">
      <formula1>IF($A8="advance - amount requested",Adve,IF($A8="advance - expended to date",Main,IF($A8="cash request - advance",Adv,IF($A8="cash request - reimbursement",Reimb,New))))</formula1>
    </dataValidation>
    <dataValidation allowBlank="1" showInputMessage="1" showErrorMessage="1" promptTitle="Count" sqref="B7:B1006 B6" xr:uid="{7AC939C0-120B-4142-B765-930E5C120196}"/>
    <dataValidation type="textLength" operator="lessThan" showInputMessage="1" showErrorMessage="1" sqref="A5:E5" xr:uid="{1688C3B2-9163-4D39-9F6B-F11BC8F6E840}">
      <formula1>1</formula1>
    </dataValidation>
    <dataValidation allowBlank="1" showInputMessage="1" showErrorMessage="1" prompt="Input amounts under each applicable Proposed Use" sqref="F6:AS1006" xr:uid="{875BBBC7-0E13-43ED-8A16-293E18C9A747}"/>
  </dataValidations>
  <pageMargins left="0.7" right="0.7" top="0.75" bottom="0.75" header="0.3" footer="0.3"/>
  <pageSetup scale="80" orientation="portrait" r:id="rId1"/>
  <headerFooter>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5A255-7F82-4093-B227-B1AE03FF1E43}">
  <dimension ref="A1:E8"/>
  <sheetViews>
    <sheetView workbookViewId="0">
      <selection activeCell="A2" sqref="A2"/>
    </sheetView>
  </sheetViews>
  <sheetFormatPr defaultRowHeight="14.5" x14ac:dyDescent="0.35"/>
  <cols>
    <col min="1" max="1" width="31.453125" bestFit="1" customWidth="1"/>
    <col min="2" max="2" width="26.54296875" bestFit="1" customWidth="1"/>
    <col min="3" max="3" width="25.81640625" customWidth="1"/>
    <col min="4" max="5" width="31.1796875" bestFit="1" customWidth="1"/>
  </cols>
  <sheetData>
    <row r="1" spans="1:5" x14ac:dyDescent="0.35">
      <c r="A1" t="s">
        <v>23</v>
      </c>
      <c r="B1" t="s">
        <v>24</v>
      </c>
      <c r="C1" t="s">
        <v>67</v>
      </c>
      <c r="D1" t="s">
        <v>25</v>
      </c>
      <c r="E1" t="s">
        <v>26</v>
      </c>
    </row>
    <row r="2" spans="1:5" x14ac:dyDescent="0.35">
      <c r="A2" t="s">
        <v>15</v>
      </c>
      <c r="B2" t="s">
        <v>65</v>
      </c>
      <c r="C2" t="s">
        <v>66</v>
      </c>
      <c r="D2" t="s">
        <v>17</v>
      </c>
      <c r="E2" t="s">
        <v>17</v>
      </c>
    </row>
    <row r="3" spans="1:5" x14ac:dyDescent="0.35">
      <c r="A3" t="s">
        <v>18</v>
      </c>
      <c r="D3" t="s">
        <v>20</v>
      </c>
      <c r="E3" t="s">
        <v>20</v>
      </c>
    </row>
    <row r="4" spans="1:5" x14ac:dyDescent="0.35">
      <c r="D4" t="s">
        <v>21</v>
      </c>
      <c r="E4" t="s">
        <v>21</v>
      </c>
    </row>
    <row r="5" spans="1:5" x14ac:dyDescent="0.35">
      <c r="D5" t="s">
        <v>22</v>
      </c>
      <c r="E5" t="s">
        <v>22</v>
      </c>
    </row>
    <row r="6" spans="1:5" x14ac:dyDescent="0.35">
      <c r="D6" t="s">
        <v>19</v>
      </c>
      <c r="E6" t="s">
        <v>19</v>
      </c>
    </row>
    <row r="7" spans="1:5" x14ac:dyDescent="0.35">
      <c r="E7" t="s">
        <v>18</v>
      </c>
    </row>
    <row r="8" spans="1:5" x14ac:dyDescent="0.35">
      <c r="E8" t="s">
        <v>15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85C1869D4C1A44FAA0D3AFB2B49A97C" ma:contentTypeVersion="17" ma:contentTypeDescription="Create a new document." ma:contentTypeScope="" ma:versionID="bd3ac7eeb4f576d1c60c2f4bb30d0555">
  <xsd:schema xmlns:xsd="http://www.w3.org/2001/XMLSchema" xmlns:xs="http://www.w3.org/2001/XMLSchema" xmlns:p="http://schemas.microsoft.com/office/2006/metadata/properties" xmlns:ns1="http://schemas.microsoft.com/sharepoint/v3" xmlns:ns2="8845dcd3-1f94-4c57-9a5e-46dbe65a741b" xmlns:ns3="467e8a32-a4c8-4d53-8185-0fcd20875a8e" targetNamespace="http://schemas.microsoft.com/office/2006/metadata/properties" ma:root="true" ma:fieldsID="3fb60e6e1cbfbe41f72c791581953938" ns1:_="" ns2:_="" ns3:_="">
    <xsd:import namespace="http://schemas.microsoft.com/sharepoint/v3"/>
    <xsd:import namespace="8845dcd3-1f94-4c57-9a5e-46dbe65a741b"/>
    <xsd:import namespace="467e8a32-a4c8-4d53-8185-0fcd20875a8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1:_ip_UnifiedCompliancePolicyProperties" minOccurs="0"/>
                <xsd:element ref="ns1:_ip_UnifiedCompliancePolicyUIAction" minOccurs="0"/>
                <xsd:element ref="ns3:SharedWithUsers" minOccurs="0"/>
                <xsd:element ref="ns3:SharedWithDetails" minOccurs="0"/>
                <xsd:element ref="ns2:MediaServiceOCR" minOccurs="0"/>
                <xsd:element ref="ns2:MediaLengthInSecond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45dcd3-1f94-4c57-9a5e-46dbe65a74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f3bbd73-d9da-4b59-89ef-5a1da660cdf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7e8a32-a4c8-4d53-8185-0fcd20875a8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88e79fd9-4b62-405e-ad20-4a02e826e1f6}" ma:internalName="TaxCatchAll" ma:showField="CatchAllData" ma:web="467e8a32-a4c8-4d53-8185-0fcd20875a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845dcd3-1f94-4c57-9a5e-46dbe65a741b">
      <Terms xmlns="http://schemas.microsoft.com/office/infopath/2007/PartnerControls"/>
    </lcf76f155ced4ddcb4097134ff3c332f>
    <TaxCatchAll xmlns="467e8a32-a4c8-4d53-8185-0fcd20875a8e"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8DA8360-6C21-447D-9E09-A2AC8B6A31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845dcd3-1f94-4c57-9a5e-46dbe65a741b"/>
    <ds:schemaRef ds:uri="467e8a32-a4c8-4d53-8185-0fcd20875a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C85177-D594-4510-8650-899353EF35FB}">
  <ds:schemaRefs>
    <ds:schemaRef ds:uri="http://schemas.microsoft.com/sharepoint/v3/contenttype/forms"/>
  </ds:schemaRefs>
</ds:datastoreItem>
</file>

<file path=customXml/itemProps3.xml><?xml version="1.0" encoding="utf-8"?>
<ds:datastoreItem xmlns:ds="http://schemas.openxmlformats.org/officeDocument/2006/customXml" ds:itemID="{412B5DFC-BDDC-4618-AE50-DCD68B2F39D2}">
  <ds:schemaRefs>
    <ds:schemaRef ds:uri="http://schemas.microsoft.com/office/2006/metadata/properties"/>
    <ds:schemaRef ds:uri="http://schemas.microsoft.com/office/infopath/2007/PartnerControls"/>
    <ds:schemaRef ds:uri="http://schemas.microsoft.com/sharepoint/v3"/>
    <ds:schemaRef ds:uri="8845dcd3-1f94-4c57-9a5e-46dbe65a741b"/>
    <ds:schemaRef ds:uri="467e8a32-a4c8-4d53-8185-0fcd20875a8e"/>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About</vt:lpstr>
      <vt:lpstr>Cash Request Summary</vt:lpstr>
      <vt:lpstr>data_validation</vt:lpstr>
      <vt:lpstr>Adv</vt:lpstr>
      <vt:lpstr>Advance</vt:lpstr>
      <vt:lpstr>Adve</vt:lpstr>
      <vt:lpstr>Advr</vt:lpstr>
      <vt:lpstr>Instructions</vt:lpstr>
      <vt:lpstr>Main</vt:lpstr>
      <vt:lpstr>New</vt:lpstr>
      <vt:lpstr>'Cash Request Summary'!Print_Area</vt:lpstr>
      <vt:lpstr>'Cash Request Summary'!Print_Titles</vt:lpstr>
      <vt:lpstr>Reimb</vt:lpstr>
      <vt:lpstr>Reimbursement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Olsen, Robert@HCD</dc:creator>
  <cp:keywords/>
  <dc:description/>
  <cp:lastModifiedBy>Olsen, Robert@HCD</cp:lastModifiedBy>
  <cp:revision/>
  <cp:lastPrinted>2023-12-07T22:52:02Z</cp:lastPrinted>
  <dcterms:created xsi:type="dcterms:W3CDTF">2022-06-24T15:34:16Z</dcterms:created>
  <dcterms:modified xsi:type="dcterms:W3CDTF">2023-12-07T22:59:07Z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0x010100A85C1869D4C1A44FAA0D3AFB2B49A97C</vt:lpwstr>
  </property>
  <property fmtid="{D5CDD505-2E9C-101B-9397-08002B2CF9AE}" pid="3" name="MediaServiceImageTags">
    <vt:lpwstr/>
  </property>
</Properties>
</file>